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R99" i="38" l="1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L99" s="1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L99" s="1"/>
  <c r="AK4"/>
  <c r="AJ4"/>
  <c r="AI4"/>
  <c r="Z4"/>
  <c r="Y4"/>
  <c r="AN3"/>
  <c r="AM3"/>
  <c r="AM99" s="1"/>
  <c r="AL3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K99" s="1"/>
  <c r="AJ4"/>
  <c r="AI4"/>
  <c r="Z4"/>
  <c r="Y4"/>
  <c r="AN3"/>
  <c r="AM3"/>
  <c r="AL3"/>
  <c r="AK3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K99" s="1"/>
  <c r="AJ4"/>
  <c r="AI4"/>
  <c r="Z4"/>
  <c r="Y4"/>
  <c r="AN3"/>
  <c r="AM3"/>
  <c r="AM99" s="1"/>
  <c r="AL3"/>
  <c r="AL99" s="1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B53" i="63" s="1"/>
  <c r="AJ53" i="14"/>
  <c r="AE54"/>
  <c r="AF54"/>
  <c r="AB54" i="61" s="1"/>
  <c r="AG54" i="14"/>
  <c r="AH54"/>
  <c r="AI54"/>
  <c r="AJ54"/>
  <c r="AE55"/>
  <c r="AF55"/>
  <c r="AG55"/>
  <c r="AH55"/>
  <c r="AI55"/>
  <c r="AJ55"/>
  <c r="AE56"/>
  <c r="AF56"/>
  <c r="AG56"/>
  <c r="AH56"/>
  <c r="AI56"/>
  <c r="AJ56"/>
  <c r="AE57"/>
  <c r="AF57"/>
  <c r="AG57"/>
  <c r="AH57"/>
  <c r="AI57"/>
  <c r="AB57" i="63" s="1"/>
  <c r="AJ57" i="14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B65" i="61" s="1"/>
  <c r="AF65" i="14"/>
  <c r="AG65"/>
  <c r="AH65"/>
  <c r="AI65"/>
  <c r="AB65" i="63" s="1"/>
  <c r="AJ65" i="14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J77"/>
  <c r="AE78"/>
  <c r="AF78"/>
  <c r="AB78" i="61" s="1"/>
  <c r="AG78" i="14"/>
  <c r="AH78"/>
  <c r="AI78"/>
  <c r="AJ78"/>
  <c r="AE79"/>
  <c r="AF79"/>
  <c r="AG79"/>
  <c r="AH79"/>
  <c r="AI79"/>
  <c r="AJ79"/>
  <c r="AE80"/>
  <c r="AF80"/>
  <c r="AG80"/>
  <c r="AH80"/>
  <c r="AI80"/>
  <c r="AJ80"/>
  <c r="AE81"/>
  <c r="AF81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J89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B98" i="61" s="1"/>
  <c r="AG98" i="14"/>
  <c r="AH98"/>
  <c r="AI98"/>
  <c r="AJ98"/>
  <c r="AF3"/>
  <c r="AG3"/>
  <c r="AH3"/>
  <c r="AI3"/>
  <c r="AJ3"/>
  <c r="AE3"/>
  <c r="AB3" i="61" s="1"/>
  <c r="X4" i="1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AB61" i="61"/>
  <c r="AP99" i="28"/>
  <c r="AO99" i="30"/>
  <c r="AP99"/>
  <c r="AR99"/>
  <c r="AB56" i="62"/>
  <c r="AQ99" i="26"/>
  <c r="AR99"/>
  <c r="AO99" i="28"/>
  <c r="AQ99"/>
  <c r="AR99"/>
  <c r="AO99" i="27"/>
  <c r="AQ99"/>
  <c r="AB91" i="62"/>
  <c r="AO99" i="26"/>
  <c r="AB94" i="61"/>
  <c r="AQ99" i="30"/>
  <c r="AB97" i="63"/>
  <c r="AB93"/>
  <c r="AB89"/>
  <c r="AB85"/>
  <c r="AB77"/>
  <c r="AB61"/>
  <c r="AB78"/>
  <c r="AB54"/>
  <c r="AB81" i="61"/>
  <c r="AB73"/>
  <c r="AB53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Z99"/>
  <c r="AT99" i="1"/>
  <c r="AU99"/>
  <c r="AV99"/>
  <c r="AW99"/>
  <c r="AX99"/>
  <c r="AY99"/>
  <c r="AZ99"/>
  <c r="AS99" i="11"/>
  <c r="AT99"/>
  <c r="AU99"/>
  <c r="AV99"/>
  <c r="AW99"/>
  <c r="AX99"/>
  <c r="AY99"/>
  <c r="AZ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L97"/>
  <c r="O97" s="1"/>
  <c r="D97" i="58" s="1"/>
  <c r="K97" i="66"/>
  <c r="F97"/>
  <c r="L96"/>
  <c r="N96" s="1"/>
  <c r="E96" i="57" s="1"/>
  <c r="K96" i="66"/>
  <c r="F96"/>
  <c r="L95"/>
  <c r="M95" s="1"/>
  <c r="D95" i="57" s="1"/>
  <c r="K95" i="66"/>
  <c r="F95"/>
  <c r="L94"/>
  <c r="P94" s="1"/>
  <c r="E94" i="58" s="1"/>
  <c r="K94" i="66"/>
  <c r="F94"/>
  <c r="L93"/>
  <c r="O93" s="1"/>
  <c r="D93" i="58" s="1"/>
  <c r="K93" i="66"/>
  <c r="F93"/>
  <c r="L92"/>
  <c r="N92" s="1"/>
  <c r="E92" i="57" s="1"/>
  <c r="K92" i="66"/>
  <c r="F92"/>
  <c r="L91"/>
  <c r="M91" s="1"/>
  <c r="D91" i="57" s="1"/>
  <c r="K91" i="66"/>
  <c r="F91"/>
  <c r="L90"/>
  <c r="P90" s="1"/>
  <c r="E90" i="58" s="1"/>
  <c r="K90" i="66"/>
  <c r="F90"/>
  <c r="L89"/>
  <c r="O89" s="1"/>
  <c r="D89" i="58" s="1"/>
  <c r="K89" i="66"/>
  <c r="F89"/>
  <c r="L88"/>
  <c r="N88" s="1"/>
  <c r="E88" i="57" s="1"/>
  <c r="K88" i="66"/>
  <c r="F88"/>
  <c r="L87"/>
  <c r="M87" s="1"/>
  <c r="D87" i="57" s="1"/>
  <c r="K87" i="66"/>
  <c r="F87"/>
  <c r="L86"/>
  <c r="P86" s="1"/>
  <c r="E86" i="58" s="1"/>
  <c r="K86" i="66"/>
  <c r="F86"/>
  <c r="L85"/>
  <c r="O85" s="1"/>
  <c r="D85" i="58" s="1"/>
  <c r="K85" i="66"/>
  <c r="F85"/>
  <c r="L84"/>
  <c r="N84" s="1"/>
  <c r="E84" i="57" s="1"/>
  <c r="K84" i="66"/>
  <c r="F84"/>
  <c r="L83"/>
  <c r="M83" s="1"/>
  <c r="D83" i="57" s="1"/>
  <c r="K83" i="66"/>
  <c r="F83"/>
  <c r="L82"/>
  <c r="P82" s="1"/>
  <c r="E82" i="58" s="1"/>
  <c r="K82" i="66"/>
  <c r="F82"/>
  <c r="L81"/>
  <c r="O81" s="1"/>
  <c r="D81" i="58" s="1"/>
  <c r="K81" i="66"/>
  <c r="F81"/>
  <c r="L80"/>
  <c r="N80" s="1"/>
  <c r="E80" i="57" s="1"/>
  <c r="K80" i="66"/>
  <c r="F80"/>
  <c r="L79"/>
  <c r="M79" s="1"/>
  <c r="D79" i="57" s="1"/>
  <c r="K79" i="66"/>
  <c r="F79"/>
  <c r="L78"/>
  <c r="P78" s="1"/>
  <c r="E78" i="58" s="1"/>
  <c r="K78" i="66"/>
  <c r="F78"/>
  <c r="L77"/>
  <c r="O77" s="1"/>
  <c r="D77" i="58" s="1"/>
  <c r="K77" i="66"/>
  <c r="F77"/>
  <c r="L76"/>
  <c r="N76" s="1"/>
  <c r="E76" i="57" s="1"/>
  <c r="K76" i="66"/>
  <c r="F76"/>
  <c r="L75"/>
  <c r="M75" s="1"/>
  <c r="D75" i="57" s="1"/>
  <c r="K75" i="66"/>
  <c r="F75"/>
  <c r="L74"/>
  <c r="P74" s="1"/>
  <c r="E74" i="58" s="1"/>
  <c r="K74" i="66"/>
  <c r="F74"/>
  <c r="L73"/>
  <c r="O73" s="1"/>
  <c r="D73" i="58" s="1"/>
  <c r="K73" i="66"/>
  <c r="F73"/>
  <c r="L72"/>
  <c r="N72" s="1"/>
  <c r="E72" i="57" s="1"/>
  <c r="K72" i="66"/>
  <c r="F72"/>
  <c r="L71"/>
  <c r="M71" s="1"/>
  <c r="D71" i="57" s="1"/>
  <c r="K71" i="66"/>
  <c r="F71"/>
  <c r="L70"/>
  <c r="P70" s="1"/>
  <c r="E70" i="58" s="1"/>
  <c r="K70" i="66"/>
  <c r="F70"/>
  <c r="L69"/>
  <c r="O69" s="1"/>
  <c r="D69" i="58" s="1"/>
  <c r="K69" i="66"/>
  <c r="F69"/>
  <c r="L68"/>
  <c r="N68" s="1"/>
  <c r="E68" i="57" s="1"/>
  <c r="K68" i="66"/>
  <c r="F68"/>
  <c r="L67"/>
  <c r="M67" s="1"/>
  <c r="D67" i="57" s="1"/>
  <c r="K67" i="66"/>
  <c r="F67"/>
  <c r="L66"/>
  <c r="P66" s="1"/>
  <c r="E66" i="58" s="1"/>
  <c r="K66" i="66"/>
  <c r="F66"/>
  <c r="L65"/>
  <c r="O65" s="1"/>
  <c r="D65" i="58" s="1"/>
  <c r="K65" i="66"/>
  <c r="F65"/>
  <c r="L64"/>
  <c r="N64" s="1"/>
  <c r="E64" i="57" s="1"/>
  <c r="K64" i="66"/>
  <c r="F64"/>
  <c r="L63"/>
  <c r="M63" s="1"/>
  <c r="D63" i="57" s="1"/>
  <c r="K63" i="66"/>
  <c r="F63"/>
  <c r="L62"/>
  <c r="P62" s="1"/>
  <c r="E62" i="58" s="1"/>
  <c r="K62" i="66"/>
  <c r="F62"/>
  <c r="L61"/>
  <c r="O61" s="1"/>
  <c r="D61" i="58" s="1"/>
  <c r="K61" i="66"/>
  <c r="F61"/>
  <c r="L60"/>
  <c r="N60" s="1"/>
  <c r="E60" i="57" s="1"/>
  <c r="K60" i="66"/>
  <c r="F60"/>
  <c r="L59"/>
  <c r="M59" s="1"/>
  <c r="D59" i="57" s="1"/>
  <c r="K59" i="66"/>
  <c r="F59"/>
  <c r="L58"/>
  <c r="P58" s="1"/>
  <c r="E58" i="58" s="1"/>
  <c r="K58" i="66"/>
  <c r="F58"/>
  <c r="L57"/>
  <c r="O57" s="1"/>
  <c r="D57" i="58" s="1"/>
  <c r="K57" i="66"/>
  <c r="F57"/>
  <c r="L56"/>
  <c r="N56" s="1"/>
  <c r="E56" i="57" s="1"/>
  <c r="K56" i="66"/>
  <c r="F56"/>
  <c r="L55"/>
  <c r="M55" s="1"/>
  <c r="D55" i="57" s="1"/>
  <c r="K55" i="66"/>
  <c r="F55"/>
  <c r="L54"/>
  <c r="P54" s="1"/>
  <c r="E54" i="58" s="1"/>
  <c r="K54" i="66"/>
  <c r="F54"/>
  <c r="L53"/>
  <c r="O53" s="1"/>
  <c r="D53" i="58" s="1"/>
  <c r="K53" i="66"/>
  <c r="F53"/>
  <c r="L52"/>
  <c r="N52" s="1"/>
  <c r="E52" i="57" s="1"/>
  <c r="K52" i="66"/>
  <c r="F52"/>
  <c r="L51"/>
  <c r="M51" s="1"/>
  <c r="D51" i="57" s="1"/>
  <c r="K51" i="66"/>
  <c r="F51"/>
  <c r="L50"/>
  <c r="P50" s="1"/>
  <c r="E50" i="58" s="1"/>
  <c r="K50" i="66"/>
  <c r="F50"/>
  <c r="L49"/>
  <c r="O49" s="1"/>
  <c r="D49" i="58" s="1"/>
  <c r="K49" i="66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L45"/>
  <c r="O45" s="1"/>
  <c r="D45" i="58" s="1"/>
  <c r="K45" i="66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L41"/>
  <c r="O41" s="1"/>
  <c r="D41" i="58" s="1"/>
  <c r="K41" i="66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L37"/>
  <c r="O37" s="1"/>
  <c r="D37" i="58" s="1"/>
  <c r="K37" i="66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U82"/>
  <c r="N82"/>
  <c r="F82"/>
  <c r="U81"/>
  <c r="N81"/>
  <c r="U80"/>
  <c r="N80"/>
  <c r="F80"/>
  <c r="U79"/>
  <c r="F79"/>
  <c r="U78"/>
  <c r="F78"/>
  <c r="U77"/>
  <c r="N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U66"/>
  <c r="N66"/>
  <c r="F66"/>
  <c r="U65"/>
  <c r="F65"/>
  <c r="U64"/>
  <c r="N64"/>
  <c r="F64"/>
  <c r="U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U84"/>
  <c r="F84"/>
  <c r="U83"/>
  <c r="U82"/>
  <c r="F82"/>
  <c r="U81"/>
  <c r="U80"/>
  <c r="F80"/>
  <c r="U79"/>
  <c r="U78"/>
  <c r="F78"/>
  <c r="U77"/>
  <c r="N77"/>
  <c r="F77"/>
  <c r="U76"/>
  <c r="N76"/>
  <c r="F76"/>
  <c r="U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F43"/>
  <c r="U42"/>
  <c r="F42"/>
  <c r="U41"/>
  <c r="N41"/>
  <c r="F41"/>
  <c r="U40"/>
  <c r="F40"/>
  <c r="U39"/>
  <c r="N39"/>
  <c r="F39"/>
  <c r="U38"/>
  <c r="F38"/>
  <c r="U37"/>
  <c r="N37"/>
  <c r="U36"/>
  <c r="F36"/>
  <c r="U35"/>
  <c r="F35"/>
  <c r="U34"/>
  <c r="F34"/>
  <c r="U33"/>
  <c r="N33"/>
  <c r="F33"/>
  <c r="U32"/>
  <c r="F32"/>
  <c r="U31"/>
  <c r="F31"/>
  <c r="U30"/>
  <c r="N30"/>
  <c r="F30"/>
  <c r="U29"/>
  <c r="F29"/>
  <c r="U28"/>
  <c r="N28"/>
  <c r="F28"/>
  <c r="U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U82"/>
  <c r="F82"/>
  <c r="U81"/>
  <c r="N81"/>
  <c r="U80"/>
  <c r="N80"/>
  <c r="F80"/>
  <c r="U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83" l="1"/>
  <c r="F81"/>
  <c r="F79"/>
  <c r="F15"/>
  <c r="F85" i="57"/>
  <c r="F91" i="58"/>
  <c r="F57"/>
  <c r="F67" i="61"/>
  <c r="F63"/>
  <c r="F31"/>
  <c r="F79" i="62"/>
  <c r="F53"/>
  <c r="F83" i="63"/>
  <c r="F81"/>
  <c r="F77"/>
  <c r="M99" i="57"/>
  <c r="N27"/>
  <c r="N31"/>
  <c r="N35"/>
  <c r="N43"/>
  <c r="N51"/>
  <c r="N59"/>
  <c r="N67"/>
  <c r="N75"/>
  <c r="N83"/>
  <c r="N7" i="58"/>
  <c r="F59" i="56"/>
  <c r="F49" i="63"/>
  <c r="C99"/>
  <c r="B99"/>
  <c r="C99" i="55"/>
  <c r="K99" i="66"/>
  <c r="C99" i="57"/>
  <c r="F81"/>
  <c r="F37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V36" s="1"/>
  <c r="O37" i="65"/>
  <c r="D37" i="56" s="1"/>
  <c r="G37" s="1"/>
  <c r="O37" s="1"/>
  <c r="O38" i="65"/>
  <c r="D38" i="56" s="1"/>
  <c r="G38" s="1"/>
  <c r="O39" i="65"/>
  <c r="D39" i="56" s="1"/>
  <c r="G39" s="1"/>
  <c r="V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O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O84" i="65"/>
  <c r="D84" i="56" s="1"/>
  <c r="G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V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O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V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V68" s="1"/>
  <c r="M69" i="65"/>
  <c r="D69" i="55" s="1"/>
  <c r="M70" i="65"/>
  <c r="D70" i="55" s="1"/>
  <c r="G70" s="1"/>
  <c r="M71" i="65"/>
  <c r="D71" i="55" s="1"/>
  <c r="G71" s="1"/>
  <c r="V71" s="1"/>
  <c r="M72" i="65"/>
  <c r="D72" i="55" s="1"/>
  <c r="G72" s="1"/>
  <c r="O72" s="1"/>
  <c r="M73" i="65"/>
  <c r="D73" i="55" s="1"/>
  <c r="M74" i="65"/>
  <c r="D74" i="55" s="1"/>
  <c r="M75" i="65"/>
  <c r="D75" i="55" s="1"/>
  <c r="G75" s="1"/>
  <c r="M76" i="65"/>
  <c r="D76" i="55" s="1"/>
  <c r="G76" s="1"/>
  <c r="V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V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V84" s="1"/>
  <c r="M85" i="65"/>
  <c r="D85" i="55" s="1"/>
  <c r="M86" i="65"/>
  <c r="D86" i="55" s="1"/>
  <c r="G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M91" i="65"/>
  <c r="D91" i="55" s="1"/>
  <c r="G91" s="1"/>
  <c r="M92" i="65"/>
  <c r="D92" i="55" s="1"/>
  <c r="G92" s="1"/>
  <c r="V92" s="1"/>
  <c r="M93" i="65"/>
  <c r="D93" i="55" s="1"/>
  <c r="M94" i="65"/>
  <c r="D94" i="55" s="1"/>
  <c r="G94" s="1"/>
  <c r="M95" i="65"/>
  <c r="D95" i="5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O14" s="1"/>
  <c r="N22"/>
  <c r="N26"/>
  <c r="N30"/>
  <c r="N38"/>
  <c r="N42"/>
  <c r="N46"/>
  <c r="N54"/>
  <c r="N58"/>
  <c r="N62"/>
  <c r="N66"/>
  <c r="N70"/>
  <c r="N74"/>
  <c r="O74" s="1"/>
  <c r="N78"/>
  <c r="N9"/>
  <c r="O9" s="1"/>
  <c r="N13"/>
  <c r="N25"/>
  <c r="O25" s="1"/>
  <c r="N29"/>
  <c r="N41"/>
  <c r="O41" s="1"/>
  <c r="N45"/>
  <c r="N57"/>
  <c r="O57" s="1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E99" s="1"/>
  <c r="O3" i="65"/>
  <c r="D3" i="56" s="1"/>
  <c r="U99" i="63"/>
  <c r="U99" i="56"/>
  <c r="V72"/>
  <c r="V84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O11" s="1"/>
  <c r="N21"/>
  <c r="N27"/>
  <c r="O27" s="1"/>
  <c r="N37"/>
  <c r="N43"/>
  <c r="O43" s="1"/>
  <c r="N53"/>
  <c r="N59"/>
  <c r="L99" i="57"/>
  <c r="N81"/>
  <c r="N91"/>
  <c r="L99" i="58"/>
  <c r="N10"/>
  <c r="N16"/>
  <c r="N9" i="55"/>
  <c r="N23"/>
  <c r="N4"/>
  <c r="O4" s="1"/>
  <c r="N10"/>
  <c r="N14"/>
  <c r="N15"/>
  <c r="N17"/>
  <c r="O17" s="1"/>
  <c r="N26"/>
  <c r="N30"/>
  <c r="N31"/>
  <c r="N33"/>
  <c r="N42"/>
  <c r="N46"/>
  <c r="O46" s="1"/>
  <c r="N47"/>
  <c r="N49"/>
  <c r="N58"/>
  <c r="N62"/>
  <c r="O62" s="1"/>
  <c r="N63"/>
  <c r="O63" s="1"/>
  <c r="N66"/>
  <c r="N67"/>
  <c r="N70"/>
  <c r="O70" s="1"/>
  <c r="N71"/>
  <c r="O71" s="1"/>
  <c r="N74"/>
  <c r="N75"/>
  <c r="N78"/>
  <c r="N79"/>
  <c r="N82"/>
  <c r="N83"/>
  <c r="N86"/>
  <c r="N87"/>
  <c r="O87" s="1"/>
  <c r="N90"/>
  <c r="N91"/>
  <c r="O91" s="1"/>
  <c r="N95"/>
  <c r="N4" i="56"/>
  <c r="N8"/>
  <c r="N12"/>
  <c r="N16"/>
  <c r="N20"/>
  <c r="N24"/>
  <c r="O24" s="1"/>
  <c r="N28"/>
  <c r="O28" s="1"/>
  <c r="N32"/>
  <c r="N36"/>
  <c r="O36" s="1"/>
  <c r="N40"/>
  <c r="N44"/>
  <c r="O44" s="1"/>
  <c r="N48"/>
  <c r="O48" s="1"/>
  <c r="N52"/>
  <c r="O52" s="1"/>
  <c r="N55"/>
  <c r="O55" s="1"/>
  <c r="N56"/>
  <c r="O56" s="1"/>
  <c r="N59"/>
  <c r="O59" s="1"/>
  <c r="N60"/>
  <c r="O60" s="1"/>
  <c r="N63"/>
  <c r="O63" s="1"/>
  <c r="N64"/>
  <c r="O64" s="1"/>
  <c r="N67"/>
  <c r="O67" s="1"/>
  <c r="N68"/>
  <c r="O68" s="1"/>
  <c r="N71"/>
  <c r="N72"/>
  <c r="O72" s="1"/>
  <c r="N75"/>
  <c r="O75" s="1"/>
  <c r="N76"/>
  <c r="O76" s="1"/>
  <c r="N79"/>
  <c r="N80"/>
  <c r="N83"/>
  <c r="O83" s="1"/>
  <c r="N84"/>
  <c r="O84" s="1"/>
  <c r="N87"/>
  <c r="N88"/>
  <c r="O88" s="1"/>
  <c r="N91"/>
  <c r="N92"/>
  <c r="N95"/>
  <c r="N96"/>
  <c r="I99"/>
  <c r="N81"/>
  <c r="O81" s="1"/>
  <c r="N82"/>
  <c r="O82" s="1"/>
  <c r="N85"/>
  <c r="O85" s="1"/>
  <c r="N86"/>
  <c r="N89"/>
  <c r="O89" s="1"/>
  <c r="N90"/>
  <c r="N93"/>
  <c r="O93" s="1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O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G11" s="1"/>
  <c r="V11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G43" s="1"/>
  <c r="V43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G59" s="1"/>
  <c r="V59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G75" s="1"/>
  <c r="O75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G37" s="1"/>
  <c r="O37" s="1"/>
  <c r="M33" i="66"/>
  <c r="D33" i="57" s="1"/>
  <c r="M29" i="66"/>
  <c r="D29" i="57" s="1"/>
  <c r="G29" s="1"/>
  <c r="V29" s="1"/>
  <c r="M25" i="66"/>
  <c r="D25" i="57" s="1"/>
  <c r="M21" i="66"/>
  <c r="D21" i="57" s="1"/>
  <c r="M17" i="66"/>
  <c r="D17" i="57" s="1"/>
  <c r="M13" i="66"/>
  <c r="D13" i="57" s="1"/>
  <c r="G13" s="1"/>
  <c r="O13" s="1"/>
  <c r="M9" i="66"/>
  <c r="D9" i="57" s="1"/>
  <c r="G9" s="1"/>
  <c r="V9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27" i="55"/>
  <c r="V11"/>
  <c r="O13"/>
  <c r="V13"/>
  <c r="V56"/>
  <c r="V4"/>
  <c r="V9"/>
  <c r="V47"/>
  <c r="V16"/>
  <c r="O16"/>
  <c r="V31"/>
  <c r="V43"/>
  <c r="V98"/>
  <c r="O98"/>
  <c r="V10" i="56"/>
  <c r="O10"/>
  <c r="O19"/>
  <c r="V24"/>
  <c r="V35"/>
  <c r="O35"/>
  <c r="V40"/>
  <c r="O42"/>
  <c r="V51"/>
  <c r="O51"/>
  <c r="N8" i="55"/>
  <c r="F9"/>
  <c r="I99"/>
  <c r="M99"/>
  <c r="G10"/>
  <c r="N12"/>
  <c r="O12" s="1"/>
  <c r="F13"/>
  <c r="V22"/>
  <c r="G26"/>
  <c r="N28"/>
  <c r="F29"/>
  <c r="G42"/>
  <c r="N44"/>
  <c r="F45"/>
  <c r="V54"/>
  <c r="G58"/>
  <c r="N60"/>
  <c r="O60" s="1"/>
  <c r="F61"/>
  <c r="O80"/>
  <c r="O92"/>
  <c r="O13" i="56"/>
  <c r="O29"/>
  <c r="O45"/>
  <c r="O65"/>
  <c r="O73"/>
  <c r="V62" i="55"/>
  <c r="V66"/>
  <c r="O66"/>
  <c r="V82"/>
  <c r="V94"/>
  <c r="O94"/>
  <c r="V6" i="56"/>
  <c r="O6"/>
  <c r="V15"/>
  <c r="V22"/>
  <c r="O22"/>
  <c r="O31"/>
  <c r="V52"/>
  <c r="V54"/>
  <c r="O54"/>
  <c r="V62"/>
  <c r="O62"/>
  <c r="V67"/>
  <c r="V70"/>
  <c r="O70"/>
  <c r="V75"/>
  <c r="V78"/>
  <c r="O78"/>
  <c r="V83"/>
  <c r="V86"/>
  <c r="V91"/>
  <c r="V94"/>
  <c r="O4" i="57"/>
  <c r="V68"/>
  <c r="V5" i="58"/>
  <c r="V12" i="55"/>
  <c r="V17"/>
  <c r="V60"/>
  <c r="V11" i="56"/>
  <c r="V27"/>
  <c r="O32"/>
  <c r="V32"/>
  <c r="V34"/>
  <c r="O34"/>
  <c r="V48"/>
  <c r="V50"/>
  <c r="O50"/>
  <c r="B99" i="55"/>
  <c r="F3"/>
  <c r="K99"/>
  <c r="F5"/>
  <c r="N20"/>
  <c r="O20" s="1"/>
  <c r="F21"/>
  <c r="G34"/>
  <c r="N36"/>
  <c r="O36" s="1"/>
  <c r="F37"/>
  <c r="G50"/>
  <c r="O51"/>
  <c r="N52"/>
  <c r="F53"/>
  <c r="O68"/>
  <c r="O76"/>
  <c r="O84"/>
  <c r="O5" i="56"/>
  <c r="O21"/>
  <c r="O53"/>
  <c r="O61"/>
  <c r="O69"/>
  <c r="O77"/>
  <c r="V70" i="55"/>
  <c r="V78"/>
  <c r="O78"/>
  <c r="V91"/>
  <c r="V14" i="56"/>
  <c r="V23"/>
  <c r="O23"/>
  <c r="V28"/>
  <c r="V30"/>
  <c r="O30"/>
  <c r="O39"/>
  <c r="V44"/>
  <c r="V46"/>
  <c r="O46"/>
  <c r="V55"/>
  <c r="V63"/>
  <c r="V66"/>
  <c r="O66"/>
  <c r="V74"/>
  <c r="V87"/>
  <c r="O95"/>
  <c r="V98"/>
  <c r="J99" i="55"/>
  <c r="G6"/>
  <c r="O7"/>
  <c r="N24"/>
  <c r="N40"/>
  <c r="N56"/>
  <c r="O56" s="1"/>
  <c r="O96"/>
  <c r="V25" i="58"/>
  <c r="V38"/>
  <c r="V54"/>
  <c r="V70"/>
  <c r="V86"/>
  <c r="V63" i="55"/>
  <c r="V75"/>
  <c r="G3" i="56"/>
  <c r="V56"/>
  <c r="V60"/>
  <c r="V64"/>
  <c r="V68"/>
  <c r="B99" i="57"/>
  <c r="F3"/>
  <c r="K99"/>
  <c r="N82"/>
  <c r="F83"/>
  <c r="F97"/>
  <c r="C99" i="58"/>
  <c r="I99"/>
  <c r="M99"/>
  <c r="N4"/>
  <c r="F5"/>
  <c r="N12"/>
  <c r="F13"/>
  <c r="V14"/>
  <c r="N20"/>
  <c r="F21"/>
  <c r="V22"/>
  <c r="V34"/>
  <c r="V37"/>
  <c r="O53"/>
  <c r="V85"/>
  <c r="V64" i="55"/>
  <c r="V88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46" i="58"/>
  <c r="V62"/>
  <c r="O81"/>
  <c r="N3" i="56"/>
  <c r="G88" i="57"/>
  <c r="N90"/>
  <c r="F91"/>
  <c r="K99" i="58"/>
  <c r="U99"/>
  <c r="F9"/>
  <c r="F17"/>
  <c r="O29"/>
  <c r="V42"/>
  <c r="O42"/>
  <c r="V45"/>
  <c r="O45"/>
  <c r="O61"/>
  <c r="V77"/>
  <c r="O77"/>
  <c r="V93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G8" i="56" l="1"/>
  <c r="V8" s="1"/>
  <c r="G4"/>
  <c r="V4" s="1"/>
  <c r="O8"/>
  <c r="O30" i="58"/>
  <c r="O56" i="57"/>
  <c r="O3" i="55"/>
  <c r="O48" i="57"/>
  <c r="O64"/>
  <c r="O58" i="56"/>
  <c r="O38"/>
  <c r="O26"/>
  <c r="O86" i="55"/>
  <c r="O65" i="58"/>
  <c r="O25"/>
  <c r="O9"/>
  <c r="O47" i="56"/>
  <c r="V26"/>
  <c r="O96"/>
  <c r="O90"/>
  <c r="O87"/>
  <c r="O71"/>
  <c r="V43"/>
  <c r="O7"/>
  <c r="G90" i="55"/>
  <c r="V90" s="1"/>
  <c r="G38"/>
  <c r="V38" s="1"/>
  <c r="O35"/>
  <c r="O14"/>
  <c r="V86"/>
  <c r="O75"/>
  <c r="O67"/>
  <c r="O30"/>
  <c r="V3"/>
  <c r="O79" i="56"/>
  <c r="V58"/>
  <c r="O40"/>
  <c r="V38"/>
  <c r="G12"/>
  <c r="V12" s="1"/>
  <c r="O4"/>
  <c r="O92"/>
  <c r="O91"/>
  <c r="O86"/>
  <c r="V18"/>
  <c r="G95" i="55"/>
  <c r="V95" s="1"/>
  <c r="O83"/>
  <c r="O82"/>
  <c r="G74"/>
  <c r="O59"/>
  <c r="O52"/>
  <c r="O40"/>
  <c r="V32"/>
  <c r="O19"/>
  <c r="E99"/>
  <c r="V72"/>
  <c r="O48"/>
  <c r="O44"/>
  <c r="O39"/>
  <c r="O28"/>
  <c r="O24"/>
  <c r="O9"/>
  <c r="D99"/>
  <c r="O57" i="58"/>
  <c r="O43"/>
  <c r="O14"/>
  <c r="V66"/>
  <c r="V21"/>
  <c r="G93" i="57"/>
  <c r="V93" s="1"/>
  <c r="G69"/>
  <c r="O69" s="1"/>
  <c r="G53"/>
  <c r="O53" s="1"/>
  <c r="G45"/>
  <c r="O45" s="1"/>
  <c r="V37"/>
  <c r="G25"/>
  <c r="V25" s="1"/>
  <c r="O24"/>
  <c r="O97" i="58"/>
  <c r="G91"/>
  <c r="O74"/>
  <c r="E99"/>
  <c r="V65"/>
  <c r="G27"/>
  <c r="O26"/>
  <c r="V75"/>
  <c r="O59"/>
  <c r="O41"/>
  <c r="D99"/>
  <c r="O17"/>
  <c r="G94" i="57"/>
  <c r="V94" s="1"/>
  <c r="G77"/>
  <c r="V77" s="1"/>
  <c r="G62"/>
  <c r="V62" s="1"/>
  <c r="G61"/>
  <c r="V61" s="1"/>
  <c r="G21"/>
  <c r="V21" s="1"/>
  <c r="G5"/>
  <c r="V5" s="1"/>
  <c r="O44"/>
  <c r="V40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13"/>
  <c r="V64"/>
  <c r="O31"/>
  <c r="O26"/>
  <c r="O10"/>
  <c r="V48"/>
  <c r="O32"/>
  <c r="O16"/>
  <c r="V71"/>
  <c r="V55"/>
  <c r="O39"/>
  <c r="V47"/>
  <c r="O82"/>
  <c r="V69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29"/>
  <c r="O19"/>
  <c r="O10" i="58"/>
  <c r="G64"/>
  <c r="G68"/>
  <c r="V68" s="1"/>
  <c r="G4"/>
  <c r="V4" s="1"/>
  <c r="G72"/>
  <c r="G8"/>
  <c r="G92"/>
  <c r="V92" s="1"/>
  <c r="G28"/>
  <c r="V28" s="1"/>
  <c r="O11"/>
  <c r="O93" i="57"/>
  <c r="O94" i="58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16" i="56" l="1"/>
  <c r="O38" i="55"/>
  <c r="O90"/>
  <c r="O12" i="56"/>
  <c r="O95" i="55"/>
  <c r="O74"/>
  <c r="V74"/>
  <c r="O49"/>
  <c r="O56" i="58"/>
  <c r="V53" i="57"/>
  <c r="V45"/>
  <c r="O25"/>
  <c r="O21"/>
  <c r="O5"/>
  <c r="O91" i="58"/>
  <c r="V91"/>
  <c r="O27"/>
  <c r="V27"/>
  <c r="O80"/>
  <c r="O94" i="57"/>
  <c r="O61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BY91" s="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DB75" s="1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37" i="54" l="1"/>
  <c r="BY7"/>
  <c r="CM7"/>
  <c r="DA7"/>
  <c r="CO93"/>
  <c r="DA95"/>
  <c r="BY46"/>
  <c r="BY58"/>
  <c r="BY66"/>
  <c r="BY86"/>
  <c r="DC11"/>
  <c r="DB95"/>
  <c r="DB87"/>
  <c r="DB83"/>
  <c r="DB67"/>
  <c r="DB63"/>
  <c r="DB42"/>
  <c r="DB37"/>
  <c r="DB33"/>
  <c r="DB29"/>
  <c r="DB25"/>
  <c r="BR99"/>
  <c r="DB3"/>
  <c r="BT96"/>
  <c r="DA96"/>
  <c r="DA84"/>
  <c r="BT37"/>
  <c r="BT32"/>
  <c r="BT28"/>
  <c r="BT24"/>
  <c r="BT8"/>
  <c r="DJ8" s="1"/>
  <c r="F8" i="40" s="1"/>
  <c r="CZ97" i="54"/>
  <c r="CZ77"/>
  <c r="CZ6"/>
  <c r="CV4"/>
  <c r="BM96"/>
  <c r="DI96" s="1"/>
  <c r="E96" i="40" s="1"/>
  <c r="BM84" i="54"/>
  <c r="DI84" s="1"/>
  <c r="E84" i="40" s="1"/>
  <c r="BM67" i="54"/>
  <c r="BM62"/>
  <c r="BM56"/>
  <c r="DI56" s="1"/>
  <c r="E56" i="40" s="1"/>
  <c r="BM42" i="54"/>
  <c r="BM40"/>
  <c r="BM16"/>
  <c r="BM4"/>
  <c r="CO5"/>
  <c r="BF96"/>
  <c r="BF56"/>
  <c r="DH56" s="1"/>
  <c r="D56" i="40" s="1"/>
  <c r="BF46" i="54"/>
  <c r="BF42"/>
  <c r="BF32"/>
  <c r="BF28"/>
  <c r="BF24"/>
  <c r="BF16"/>
  <c r="BF14"/>
  <c r="DH14" s="1"/>
  <c r="D14" i="40" s="1"/>
  <c r="AY51" i="54"/>
  <c r="CG10"/>
  <c r="AY96"/>
  <c r="AY93"/>
  <c r="DG93" s="1"/>
  <c r="C93" i="40" s="1"/>
  <c r="AY70" i="54"/>
  <c r="DG70" s="1"/>
  <c r="AY67"/>
  <c r="AY37"/>
  <c r="AY24"/>
  <c r="AP99"/>
  <c r="AR96"/>
  <c r="DF96" s="1"/>
  <c r="B96" i="40" s="1"/>
  <c r="DH96" i="54"/>
  <c r="D96" i="40" s="1"/>
  <c r="AR81" i="54"/>
  <c r="DF81" s="1"/>
  <c r="B81" i="40" s="1"/>
  <c r="AR74" i="54"/>
  <c r="DF74" s="1"/>
  <c r="B74" i="40" s="1"/>
  <c r="AR70" i="54"/>
  <c r="DF70" s="1"/>
  <c r="B70" i="40" s="1"/>
  <c r="AR62" i="54"/>
  <c r="DF62" s="1"/>
  <c r="B62" i="40" s="1"/>
  <c r="AR51" i="54"/>
  <c r="DF51" s="1"/>
  <c r="B51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DA37" i="54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DH59" s="1"/>
  <c r="D59" i="40" s="1"/>
  <c r="BF61" i="54"/>
  <c r="DH61" s="1"/>
  <c r="D61" i="40" s="1"/>
  <c r="CN63" i="54"/>
  <c r="BM64"/>
  <c r="CU66"/>
  <c r="CA67"/>
  <c r="AY69"/>
  <c r="DG69" s="1"/>
  <c r="C69" i="40" s="1"/>
  <c r="BM69" i="54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BM26"/>
  <c r="BY29"/>
  <c r="DA29"/>
  <c r="AY30"/>
  <c r="BM30"/>
  <c r="DI30" s="1"/>
  <c r="E30" i="40" s="1"/>
  <c r="AR34" i="54"/>
  <c r="DF34" s="1"/>
  <c r="B34" i="40" s="1"/>
  <c r="AY34" i="54"/>
  <c r="BF34"/>
  <c r="DH34" s="1"/>
  <c r="D34" i="40" s="1"/>
  <c r="BM34" i="5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BF78"/>
  <c r="BM78"/>
  <c r="DI78" s="1"/>
  <c r="E78" i="40" s="1"/>
  <c r="DB79" i="54"/>
  <c r="BM82"/>
  <c r="DI82" s="1"/>
  <c r="E82" i="40" s="1"/>
  <c r="BT82" i="54"/>
  <c r="CH82"/>
  <c r="AY85"/>
  <c r="CH86"/>
  <c r="AR5"/>
  <c r="DF5" s="1"/>
  <c r="B5" i="40" s="1"/>
  <c r="AY5" i="54"/>
  <c r="BF5"/>
  <c r="DH5" s="1"/>
  <c r="D5" i="40" s="1"/>
  <c r="BT5" i="54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J43" s="1"/>
  <c r="F43" i="40" s="1"/>
  <c r="DA44" i="54"/>
  <c r="BT48"/>
  <c r="BT51"/>
  <c r="BT52"/>
  <c r="DJ52" s="1"/>
  <c r="F52" i="40" s="1"/>
  <c r="CZ53" i="54"/>
  <c r="DB55"/>
  <c r="BT58"/>
  <c r="DB59"/>
  <c r="BT60"/>
  <c r="DJ60" s="1"/>
  <c r="F60" i="40" s="1"/>
  <c r="CZ61" i="54"/>
  <c r="BT63"/>
  <c r="BT66"/>
  <c r="DJ66" s="1"/>
  <c r="F66" i="40" s="1"/>
  <c r="DA68" i="54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DJ12" s="1"/>
  <c r="F12" i="40" s="1"/>
  <c r="BT15" i="54"/>
  <c r="DJ15" s="1"/>
  <c r="F15" i="40" s="1"/>
  <c r="DB18" i="54"/>
  <c r="DB22"/>
  <c r="BT25"/>
  <c r="DJ25" s="1"/>
  <c r="F25" i="40" s="1"/>
  <c r="DB26" i="54"/>
  <c r="BT29"/>
  <c r="DJ29" s="1"/>
  <c r="F29" i="40" s="1"/>
  <c r="DB30" i="54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DJ62" s="1"/>
  <c r="F62" i="40" s="1"/>
  <c r="CZ62" i="54"/>
  <c r="BT64"/>
  <c r="CZ65"/>
  <c r="BT67"/>
  <c r="DJ67" s="1"/>
  <c r="F67" i="40" s="1"/>
  <c r="BT69" i="54"/>
  <c r="BT72"/>
  <c r="BT78"/>
  <c r="CZ78"/>
  <c r="BT81"/>
  <c r="BT83"/>
  <c r="DJ83" s="1"/>
  <c r="F83" i="40" s="1"/>
  <c r="BT86" i="54"/>
  <c r="BT89"/>
  <c r="DJ89" s="1"/>
  <c r="F89" i="40" s="1"/>
  <c r="BT93" i="54"/>
  <c r="DJ93" s="1"/>
  <c r="F93" i="40" s="1"/>
  <c r="BT95" i="54"/>
  <c r="BT4"/>
  <c r="DJ4" s="1"/>
  <c r="F4" i="40" s="1"/>
  <c r="BT7" i="54"/>
  <c r="DJ7" s="1"/>
  <c r="BT11"/>
  <c r="BT19"/>
  <c r="BT23"/>
  <c r="DJ23" s="1"/>
  <c r="F23" i="40" s="1"/>
  <c r="DB24" i="54"/>
  <c r="BT27"/>
  <c r="DA28"/>
  <c r="BT31"/>
  <c r="DA32"/>
  <c r="BT36"/>
  <c r="DJ36" s="1"/>
  <c r="F36" i="40" s="1"/>
  <c r="BT44" i="54"/>
  <c r="DJ44" s="1"/>
  <c r="F44" i="40" s="1"/>
  <c r="BT49" i="54"/>
  <c r="BT53"/>
  <c r="DJ53" s="1"/>
  <c r="F53" i="40" s="1"/>
  <c r="BT55" i="54"/>
  <c r="DJ55" s="1"/>
  <c r="F55" i="40" s="1"/>
  <c r="DA56" i="54"/>
  <c r="BT59"/>
  <c r="DJ59" s="1"/>
  <c r="F59" i="40" s="1"/>
  <c r="BT61" i="54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I94" s="1"/>
  <c r="E94" i="40" s="1"/>
  <c r="BM97" i="54"/>
  <c r="BM35"/>
  <c r="BM38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DI33" s="1"/>
  <c r="E33" i="40" s="1"/>
  <c r="BM81" i="54"/>
  <c r="DI81" s="1"/>
  <c r="E81" i="40" s="1"/>
  <c r="BM83" i="54"/>
  <c r="DI83" s="1"/>
  <c r="E83" i="40" s="1"/>
  <c r="BM86" i="54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DI28" s="1"/>
  <c r="E28" i="40" s="1"/>
  <c r="BM32" i="54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BM98"/>
  <c r="BF9"/>
  <c r="DH9" s="1"/>
  <c r="D9" i="40" s="1"/>
  <c r="BF23" i="54"/>
  <c r="DH23" s="1"/>
  <c r="D23" i="40" s="1"/>
  <c r="BF27" i="54"/>
  <c r="BF40"/>
  <c r="DH40" s="1"/>
  <c r="D40" i="40" s="1"/>
  <c r="BF52" i="54"/>
  <c r="DH52" s="1"/>
  <c r="D52" i="40" s="1"/>
  <c r="BF57" i="54"/>
  <c r="DH57" s="1"/>
  <c r="D57" i="40" s="1"/>
  <c r="BF62" i="54"/>
  <c r="DH62" s="1"/>
  <c r="D62" i="40" s="1"/>
  <c r="BF68" i="54"/>
  <c r="DH68" s="1"/>
  <c r="D68" i="40" s="1"/>
  <c r="BF71" i="54"/>
  <c r="DH71" s="1"/>
  <c r="D71" i="40" s="1"/>
  <c r="BF81" i="54"/>
  <c r="DH81" s="1"/>
  <c r="D81" i="40" s="1"/>
  <c r="BF83" i="54"/>
  <c r="DH83" s="1"/>
  <c r="D83" i="40" s="1"/>
  <c r="BF86" i="54"/>
  <c r="BF88"/>
  <c r="DH88" s="1"/>
  <c r="D88" i="40" s="1"/>
  <c r="BF91" i="54"/>
  <c r="DH91" s="1"/>
  <c r="D91" i="40" s="1"/>
  <c r="DJ91" i="54"/>
  <c r="F91" i="40" s="1"/>
  <c r="BF92" i="54"/>
  <c r="DH92" s="1"/>
  <c r="D92" i="40" s="1"/>
  <c r="BF97" i="54"/>
  <c r="DH97" s="1"/>
  <c r="D97" i="40" s="1"/>
  <c r="BF17" i="54"/>
  <c r="DH17" s="1"/>
  <c r="D17" i="40" s="1"/>
  <c r="BF30" i="54"/>
  <c r="DJ34"/>
  <c r="F34" i="40" s="1"/>
  <c r="BF49" i="54"/>
  <c r="BF4"/>
  <c r="DH4" s="1"/>
  <c r="D4" i="40" s="1"/>
  <c r="BF6" i="54"/>
  <c r="DI6"/>
  <c r="E6" i="40" s="1"/>
  <c r="BF8" i="54"/>
  <c r="DH8" s="1"/>
  <c r="D8" i="40" s="1"/>
  <c r="BF10" i="54"/>
  <c r="DH10" s="1"/>
  <c r="D10" i="40" s="1"/>
  <c r="BF25" i="54"/>
  <c r="DH25" s="1"/>
  <c r="D25" i="40" s="1"/>
  <c r="BF29" i="54"/>
  <c r="BF33"/>
  <c r="BF37"/>
  <c r="BF48"/>
  <c r="BF55"/>
  <c r="BF60"/>
  <c r="BF63"/>
  <c r="BF65"/>
  <c r="DH65" s="1"/>
  <c r="D65" i="40" s="1"/>
  <c r="BF70" i="54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I67"/>
  <c r="E67" i="40" s="1"/>
  <c r="BF69" i="54"/>
  <c r="DI69"/>
  <c r="E69" i="40" s="1"/>
  <c r="DJ69" i="54"/>
  <c r="F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BF93"/>
  <c r="DH93" s="1"/>
  <c r="D93" i="40" s="1"/>
  <c r="BF95" i="54"/>
  <c r="BF98"/>
  <c r="DH98" s="1"/>
  <c r="D98" i="40" s="1"/>
  <c r="AY4" i="54"/>
  <c r="DG4" s="1"/>
  <c r="C4" i="40" s="1"/>
  <c r="AY6" i="54"/>
  <c r="DG6" s="1"/>
  <c r="AY8"/>
  <c r="AY9"/>
  <c r="DG9" s="1"/>
  <c r="C9" i="40" s="1"/>
  <c r="AY15" i="54"/>
  <c r="DG15" s="1"/>
  <c r="C15" i="40" s="1"/>
  <c r="AY17" i="54"/>
  <c r="DG17" s="1"/>
  <c r="C17" i="40" s="1"/>
  <c r="AY19" i="54"/>
  <c r="DG19" s="1"/>
  <c r="C19" i="40" s="1"/>
  <c r="DI19" i="54"/>
  <c r="E19" i="40" s="1"/>
  <c r="DJ19" i="54"/>
  <c r="F19" i="40" s="1"/>
  <c r="AY29" i="54"/>
  <c r="DH29"/>
  <c r="D29" i="40" s="1"/>
  <c r="AY32" i="54"/>
  <c r="DH32"/>
  <c r="D32" i="40" s="1"/>
  <c r="AY40" i="54"/>
  <c r="DG40" s="1"/>
  <c r="C40" i="40" s="1"/>
  <c r="CE40" i="54"/>
  <c r="AY45"/>
  <c r="DG45" s="1"/>
  <c r="C45" i="40" s="1"/>
  <c r="AY47" i="54"/>
  <c r="DG47" s="1"/>
  <c r="C47" i="40" s="1"/>
  <c r="AY48" i="54"/>
  <c r="DG48" s="1"/>
  <c r="C48" i="40" s="1"/>
  <c r="AY58" i="54"/>
  <c r="AY62"/>
  <c r="DI62"/>
  <c r="E62" i="40" s="1"/>
  <c r="AY72" i="54"/>
  <c r="DJ72"/>
  <c r="F72" i="40" s="1"/>
  <c r="AY79" i="54"/>
  <c r="DG79" s="1"/>
  <c r="C79" i="40" s="1"/>
  <c r="DI79" i="54"/>
  <c r="E79" i="40" s="1"/>
  <c r="AY81" i="54"/>
  <c r="DG81" s="1"/>
  <c r="C81" i="40" s="1"/>
  <c r="DJ81" i="54"/>
  <c r="F81" i="40" s="1"/>
  <c r="AY83" i="54"/>
  <c r="AY86"/>
  <c r="AY95"/>
  <c r="DG95" s="1"/>
  <c r="C95" i="40" s="1"/>
  <c r="AY97" i="54"/>
  <c r="DG97" s="1"/>
  <c r="C97" i="40" s="1"/>
  <c r="AY22" i="54"/>
  <c r="DG22" s="1"/>
  <c r="C22" i="40" s="1"/>
  <c r="AY25" i="54"/>
  <c r="AY28"/>
  <c r="DJ28"/>
  <c r="F28" i="40" s="1"/>
  <c r="AY31" i="54"/>
  <c r="DG31" s="1"/>
  <c r="C31" i="40" s="1"/>
  <c r="DJ31" i="54"/>
  <c r="F31" i="40" s="1"/>
  <c r="AY36" i="54"/>
  <c r="DG36" s="1"/>
  <c r="C36" i="40" s="1"/>
  <c r="CE36" i="54"/>
  <c r="AY39"/>
  <c r="DJ39"/>
  <c r="F39" i="40" s="1"/>
  <c r="AY44" i="54"/>
  <c r="DG44" s="1"/>
  <c r="C44" i="40" s="1"/>
  <c r="AY53" i="54"/>
  <c r="CE53"/>
  <c r="AY59"/>
  <c r="DG59" s="1"/>
  <c r="C59" i="40" s="1"/>
  <c r="AY61" i="54"/>
  <c r="DJ70"/>
  <c r="F70" i="40" s="1"/>
  <c r="CE77" i="54"/>
  <c r="DJ80"/>
  <c r="F80" i="40" s="1"/>
  <c r="CE93" i="54"/>
  <c r="AY10"/>
  <c r="DG10" s="1"/>
  <c r="C10" i="40" s="1"/>
  <c r="AY56" i="54"/>
  <c r="DH78"/>
  <c r="D78" i="40" s="1"/>
  <c r="AY89" i="54"/>
  <c r="DG89" s="1"/>
  <c r="C89" i="40" s="1"/>
  <c r="CE89" i="54"/>
  <c r="AY91"/>
  <c r="DG91" s="1"/>
  <c r="C91" i="40" s="1"/>
  <c r="AY92" i="54"/>
  <c r="AY94"/>
  <c r="DG94" s="1"/>
  <c r="C94" i="40" s="1"/>
  <c r="AV99" i="54"/>
  <c r="AY18"/>
  <c r="DG18" s="1"/>
  <c r="C18" i="40" s="1"/>
  <c r="AY3" i="54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AY23"/>
  <c r="DG23" s="1"/>
  <c r="C23" i="40" s="1"/>
  <c r="AY26" i="54"/>
  <c r="DH26"/>
  <c r="D26" i="40" s="1"/>
  <c r="AY33" i="54"/>
  <c r="DG33" s="1"/>
  <c r="C33" i="40" s="1"/>
  <c r="AY38" i="54"/>
  <c r="AY42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AY88"/>
  <c r="AY90"/>
  <c r="DG90" s="1"/>
  <c r="C90" i="40" s="1"/>
  <c r="AY98" i="54"/>
  <c r="DG98" s="1"/>
  <c r="C98" i="40" s="1"/>
  <c r="DG5" i="54"/>
  <c r="C5" i="40" s="1"/>
  <c r="DG7" i="54"/>
  <c r="C7" i="40" s="1"/>
  <c r="DG8" i="54"/>
  <c r="C8" i="40" s="1"/>
  <c r="DI9" i="54"/>
  <c r="E9" i="40" s="1"/>
  <c r="DI11" i="54"/>
  <c r="E11" i="40" s="1"/>
  <c r="DJ11" i="54"/>
  <c r="F11" i="40" s="1"/>
  <c r="AR17" i="54"/>
  <c r="DF17" s="1"/>
  <c r="B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H48" i="54"/>
  <c r="D48" i="40" s="1"/>
  <c r="DJ48" i="54"/>
  <c r="F48" i="40" s="1"/>
  <c r="AR53" i="54"/>
  <c r="DF53" s="1"/>
  <c r="B53" i="40" s="1"/>
  <c r="DG53" i="54"/>
  <c r="C53" i="40" s="1"/>
  <c r="AR56" i="54"/>
  <c r="DF56" s="1"/>
  <c r="B56" i="40" s="1"/>
  <c r="DG56" i="54"/>
  <c r="C56" i="40" s="1"/>
  <c r="AR75" i="54"/>
  <c r="DF75" s="1"/>
  <c r="B75" i="40" s="1"/>
  <c r="DJ75" i="54"/>
  <c r="F75" i="40" s="1"/>
  <c r="AR76" i="54"/>
  <c r="DF76" s="1"/>
  <c r="B76" i="40" s="1"/>
  <c r="DJ76" i="54"/>
  <c r="F76" i="40" s="1"/>
  <c r="AR78" i="54"/>
  <c r="DF78" s="1"/>
  <c r="B78" i="40" s="1"/>
  <c r="DG78" i="54"/>
  <c r="C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AR87" i="54"/>
  <c r="DF87" s="1"/>
  <c r="B87" i="40" s="1"/>
  <c r="DG87" i="54"/>
  <c r="C87" i="40" s="1"/>
  <c r="DJ87" i="54"/>
  <c r="F87" i="40" s="1"/>
  <c r="AR89" i="54"/>
  <c r="DF89" s="1"/>
  <c r="B89" i="40" s="1"/>
  <c r="DH89" i="54"/>
  <c r="D89" i="40" s="1"/>
  <c r="DI89" i="54"/>
  <c r="E89" i="40" s="1"/>
  <c r="AR90" i="54"/>
  <c r="DF90" s="1"/>
  <c r="B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H6" i="54"/>
  <c r="D6" i="40" s="1"/>
  <c r="DJ6" i="54"/>
  <c r="F6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G51" i="54"/>
  <c r="C51" i="40" s="1"/>
  <c r="DG54" i="54"/>
  <c r="BX54"/>
  <c r="DG58"/>
  <c r="C58" i="40" s="1"/>
  <c r="DJ58" i="54"/>
  <c r="F58" i="40" s="1"/>
  <c r="DG62" i="54"/>
  <c r="C62" i="40" s="1"/>
  <c r="BX62" i="54"/>
  <c r="DG66"/>
  <c r="BX70"/>
  <c r="DG88"/>
  <c r="C88" i="40" s="1"/>
  <c r="DG96" i="54"/>
  <c r="C96" i="40" s="1"/>
  <c r="DJ96" i="54"/>
  <c r="F96" i="40" s="1"/>
  <c r="DI4" i="54"/>
  <c r="E4" i="40" s="1"/>
  <c r="AR7" i="54"/>
  <c r="DF7" s="1"/>
  <c r="B7" i="40" s="1"/>
  <c r="AR9" i="54"/>
  <c r="DF9" s="1"/>
  <c r="B9" i="40" s="1"/>
  <c r="AR12" i="54"/>
  <c r="DF12" s="1"/>
  <c r="B12" i="40" s="1"/>
  <c r="DH18" i="54"/>
  <c r="D18" i="40" s="1"/>
  <c r="AR21" i="54"/>
  <c r="DF21" s="1"/>
  <c r="B21" i="40" s="1"/>
  <c r="DG21" i="54"/>
  <c r="C21" i="40" s="1"/>
  <c r="DH21" i="54"/>
  <c r="D21" i="40" s="1"/>
  <c r="DH31" i="54"/>
  <c r="D31" i="40" s="1"/>
  <c r="DG34" i="54"/>
  <c r="AR35"/>
  <c r="DF35" s="1"/>
  <c r="B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AR59" i="54"/>
  <c r="DF59" s="1"/>
  <c r="B59" i="40" s="1"/>
  <c r="AR61" i="54"/>
  <c r="DF61" s="1"/>
  <c r="B61" i="40" s="1"/>
  <c r="DG61" i="54"/>
  <c r="C61" i="40" s="1"/>
  <c r="AR63" i="54"/>
  <c r="DF63" s="1"/>
  <c r="B63" i="40" s="1"/>
  <c r="DH63" i="54"/>
  <c r="D63" i="40" s="1"/>
  <c r="AR65" i="54"/>
  <c r="DF65" s="1"/>
  <c r="B65" i="40" s="1"/>
  <c r="AR67" i="54"/>
  <c r="DF67" s="1"/>
  <c r="B67" i="40" s="1"/>
  <c r="DG67" i="54"/>
  <c r="C67" i="40" s="1"/>
  <c r="DH67" i="54"/>
  <c r="D67" i="40" s="1"/>
  <c r="AR69" i="54"/>
  <c r="DF69" s="1"/>
  <c r="B69" i="40" s="1"/>
  <c r="DH69" i="54"/>
  <c r="D69" i="40" s="1"/>
  <c r="AR71" i="54"/>
  <c r="DF71" s="1"/>
  <c r="B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25" i="54"/>
  <c r="C25" i="40" s="1"/>
  <c r="DI25" i="54"/>
  <c r="E25" i="40" s="1"/>
  <c r="DG28" i="54"/>
  <c r="C28" i="40" s="1"/>
  <c r="AR30" i="54"/>
  <c r="DF30" s="1"/>
  <c r="B30" i="40" s="1"/>
  <c r="DG30" i="54"/>
  <c r="C30" i="40" s="1"/>
  <c r="DH30" i="54"/>
  <c r="D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AR64" i="54"/>
  <c r="DF64" s="1"/>
  <c r="B64" i="40" s="1"/>
  <c r="DI64" i="54"/>
  <c r="E64" i="40" s="1"/>
  <c r="DJ64" i="54"/>
  <c r="F64" i="40" s="1"/>
  <c r="AR68" i="54"/>
  <c r="DF68" s="1"/>
  <c r="B68" i="40" s="1"/>
  <c r="DG68" i="54"/>
  <c r="C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AR84" i="54"/>
  <c r="DF84" s="1"/>
  <c r="B84" i="40" s="1"/>
  <c r="DG84" i="54"/>
  <c r="C84" i="40" s="1"/>
  <c r="DH84" i="54"/>
  <c r="D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I91" i="54"/>
  <c r="E91" i="40" s="1"/>
  <c r="AR92" i="54"/>
  <c r="DF92" s="1"/>
  <c r="B92" i="40" s="1"/>
  <c r="DG92" i="54"/>
  <c r="C92" i="40" s="1"/>
  <c r="DI92" i="54"/>
  <c r="E92" i="40" s="1"/>
  <c r="AR94" i="54"/>
  <c r="DF94" s="1"/>
  <c r="B94" i="40" s="1"/>
  <c r="DH94" i="54"/>
  <c r="D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BZ14"/>
  <c r="CF14"/>
  <c r="CL14"/>
  <c r="CV14"/>
  <c r="BZ18"/>
  <c r="CB18" s="1"/>
  <c r="CF18"/>
  <c r="CL18"/>
  <c r="CP18" s="1"/>
  <c r="CV18"/>
  <c r="CA21"/>
  <c r="CG21"/>
  <c r="CM21"/>
  <c r="CS21"/>
  <c r="DC21"/>
  <c r="BZ22"/>
  <c r="CF22"/>
  <c r="CL22"/>
  <c r="CP22" s="1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11" i="54" l="1"/>
  <c r="DD10"/>
  <c r="DD87"/>
  <c r="DD71"/>
  <c r="DD55"/>
  <c r="DD18"/>
  <c r="DD66"/>
  <c r="DD25"/>
  <c r="CW15"/>
  <c r="CW8"/>
  <c r="CW22"/>
  <c r="CW10"/>
  <c r="CW48"/>
  <c r="CW38"/>
  <c r="CP14"/>
  <c r="CP44"/>
  <c r="CP30"/>
  <c r="CI34"/>
  <c r="CI16"/>
  <c r="CI15"/>
  <c r="CI7"/>
  <c r="C6" i="40"/>
  <c r="G6" s="1"/>
  <c r="DK6" i="54"/>
  <c r="CI50"/>
  <c r="CI17"/>
  <c r="CB37"/>
  <c r="CB25"/>
  <c r="CB22"/>
  <c r="CB61"/>
  <c r="CB14"/>
  <c r="DK5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G34" s="1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AE3" i="28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C7" i="30" l="1"/>
  <c r="AC11"/>
  <c r="AC15"/>
  <c r="AC19"/>
  <c r="AC23"/>
  <c r="AC27"/>
  <c r="AC31"/>
  <c r="AD31" s="1"/>
  <c r="AC35"/>
  <c r="AD35" s="1"/>
  <c r="AC39"/>
  <c r="AD39" s="1"/>
  <c r="AC43"/>
  <c r="AD43" s="1"/>
  <c r="AC47"/>
  <c r="AC51"/>
  <c r="AC55"/>
  <c r="AC59"/>
  <c r="AC63"/>
  <c r="AC67"/>
  <c r="AC71"/>
  <c r="AD71" s="1"/>
  <c r="AC75"/>
  <c r="AD75" s="1"/>
  <c r="AC79"/>
  <c r="AD79" s="1"/>
  <c r="AC83"/>
  <c r="AD83" s="1"/>
  <c r="AC87"/>
  <c r="AC91"/>
  <c r="AC95"/>
  <c r="AC3"/>
  <c r="AC6"/>
  <c r="AC10"/>
  <c r="AC14"/>
  <c r="AC18"/>
  <c r="AC22"/>
  <c r="AC26"/>
  <c r="AC30"/>
  <c r="AC34"/>
  <c r="AD34" s="1"/>
  <c r="AC38"/>
  <c r="AD38" s="1"/>
  <c r="AC42"/>
  <c r="AD42" s="1"/>
  <c r="AC46"/>
  <c r="AD46" s="1"/>
  <c r="AC50"/>
  <c r="AD50" s="1"/>
  <c r="AC54"/>
  <c r="AD54" s="1"/>
  <c r="AC58"/>
  <c r="AD58" s="1"/>
  <c r="AC62"/>
  <c r="AD62" s="1"/>
  <c r="AC66"/>
  <c r="AD66" s="1"/>
  <c r="AC70"/>
  <c r="AD70" s="1"/>
  <c r="AC74"/>
  <c r="AD74" s="1"/>
  <c r="AC78"/>
  <c r="AD78" s="1"/>
  <c r="AC82"/>
  <c r="AD82" s="1"/>
  <c r="AC86"/>
  <c r="AD86" s="1"/>
  <c r="AC90"/>
  <c r="AD90" s="1"/>
  <c r="AC94"/>
  <c r="AD94" s="1"/>
  <c r="AC98"/>
  <c r="AD98" s="1"/>
  <c r="AC5"/>
  <c r="AD5" s="1"/>
  <c r="AC9"/>
  <c r="AD9" s="1"/>
  <c r="AC13"/>
  <c r="AD13" s="1"/>
  <c r="AC17"/>
  <c r="AD17" s="1"/>
  <c r="AC21"/>
  <c r="AD21" s="1"/>
  <c r="AC25"/>
  <c r="AD25" s="1"/>
  <c r="AC29"/>
  <c r="AD29" s="1"/>
  <c r="AC33"/>
  <c r="AD33" s="1"/>
  <c r="AC37"/>
  <c r="AD37" s="1"/>
  <c r="AC41"/>
  <c r="AD41" s="1"/>
  <c r="AC45"/>
  <c r="AD45" s="1"/>
  <c r="AC49"/>
  <c r="AD49" s="1"/>
  <c r="AC53"/>
  <c r="AD53" s="1"/>
  <c r="AC57"/>
  <c r="AD57" s="1"/>
  <c r="AC61"/>
  <c r="AD61" s="1"/>
  <c r="AC65"/>
  <c r="AD65" s="1"/>
  <c r="AC69"/>
  <c r="AD69" s="1"/>
  <c r="AC73"/>
  <c r="AD73" s="1"/>
  <c r="AC77"/>
  <c r="AD77" s="1"/>
  <c r="AC81"/>
  <c r="AD81" s="1"/>
  <c r="AC85"/>
  <c r="AD85" s="1"/>
  <c r="AC89"/>
  <c r="AD89" s="1"/>
  <c r="AC93"/>
  <c r="AD93" s="1"/>
  <c r="AC97"/>
  <c r="AD97" s="1"/>
  <c r="AC4"/>
  <c r="AD4" s="1"/>
  <c r="AC8"/>
  <c r="AD8" s="1"/>
  <c r="AC12"/>
  <c r="AD12" s="1"/>
  <c r="AC16"/>
  <c r="AD16" s="1"/>
  <c r="AC20"/>
  <c r="AD20" s="1"/>
  <c r="AC24"/>
  <c r="AD24" s="1"/>
  <c r="AC28"/>
  <c r="AD28" s="1"/>
  <c r="AC32"/>
  <c r="AD32" s="1"/>
  <c r="AC36"/>
  <c r="AD36" s="1"/>
  <c r="AC40"/>
  <c r="AD40" s="1"/>
  <c r="AC44"/>
  <c r="AD44" s="1"/>
  <c r="AC48"/>
  <c r="AD48" s="1"/>
  <c r="AC52"/>
  <c r="AD52" s="1"/>
  <c r="AC56"/>
  <c r="AD56" s="1"/>
  <c r="AC60"/>
  <c r="AD60" s="1"/>
  <c r="AC64"/>
  <c r="AD64" s="1"/>
  <c r="AC68"/>
  <c r="AD68" s="1"/>
  <c r="AC72"/>
  <c r="AD72" s="1"/>
  <c r="AC76"/>
  <c r="AD76" s="1"/>
  <c r="AC80"/>
  <c r="AD80" s="1"/>
  <c r="AC84"/>
  <c r="AD84" s="1"/>
  <c r="AC88"/>
  <c r="AD88" s="1"/>
  <c r="AC92"/>
  <c r="AD92" s="1"/>
  <c r="AC96"/>
  <c r="AD96" s="1"/>
  <c r="AE6" i="26"/>
  <c r="C99" i="40"/>
  <c r="AE34" i="26"/>
  <c r="AE99" i="29"/>
  <c r="B99" i="40"/>
  <c r="AE99" i="28"/>
  <c r="G3" i="40"/>
  <c r="E99"/>
  <c r="AE99" i="27"/>
  <c r="AE99" i="26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7" i="30"/>
  <c r="AD11"/>
  <c r="AD15"/>
  <c r="AD19"/>
  <c r="AD23"/>
  <c r="AD27"/>
  <c r="AD47"/>
  <c r="AD51"/>
  <c r="AD55"/>
  <c r="AD59"/>
  <c r="AD63"/>
  <c r="AD67"/>
  <c r="AD87"/>
  <c r="AD91"/>
  <c r="AD95"/>
  <c r="AD3"/>
  <c r="AD6"/>
  <c r="AD10"/>
  <c r="AD14"/>
  <c r="AD18"/>
  <c r="AD22"/>
  <c r="AD26"/>
  <c r="AD30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11"/>
  <c r="BA99" i="6"/>
  <c r="L99" i="28"/>
  <c r="L99" i="26"/>
  <c r="AC4" i="27"/>
  <c r="AD4" s="1"/>
  <c r="G99" i="40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N5" i="29" s="1"/>
  <c r="M5" i="53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6"/>
  <c r="N5" i="27"/>
  <c r="AM102" i="44"/>
  <c r="V103"/>
  <c r="M3" i="24"/>
  <c r="M3" i="27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5" i="29" l="1"/>
  <c r="AD5" s="1"/>
  <c r="AC5" i="28"/>
  <c r="AD5" s="1"/>
  <c r="AC3" i="26"/>
  <c r="AD3" s="1"/>
  <c r="AC3" i="24"/>
  <c r="AD3" s="1"/>
  <c r="AC5" i="27"/>
  <c r="AD5" s="1"/>
  <c r="AC4" i="26"/>
  <c r="AD4" s="1"/>
  <c r="AC4" i="24"/>
  <c r="AD4" s="1"/>
  <c r="AC3" i="29"/>
  <c r="AD3" s="1"/>
  <c r="AC3" i="27"/>
  <c r="AD3" s="1"/>
  <c r="AC3" i="28"/>
  <c r="AD3" s="1"/>
  <c r="AC4"/>
  <c r="AD4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C6" i="27"/>
  <c r="AD6" s="1"/>
  <c r="AC5" i="24"/>
  <c r="AD5" s="1"/>
  <c r="AC6" i="29"/>
  <c r="AD6" s="1"/>
  <c r="AC6" i="24"/>
  <c r="AD6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N8" i="28" s="1"/>
  <c r="L8" i="53"/>
  <c r="U8" s="1"/>
  <c r="K8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N8" i="27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8" l="1"/>
  <c r="AD8" s="1"/>
  <c r="AC8" i="27"/>
  <c r="AD8" s="1"/>
  <c r="AC8" i="24"/>
  <c r="AD8" s="1"/>
  <c r="AC7" i="26"/>
  <c r="AD7" s="1"/>
  <c r="AC7" i="28"/>
  <c r="AD7" s="1"/>
  <c r="Q12" i="44"/>
  <c r="K9" i="53"/>
  <c r="T9" s="1"/>
  <c r="N9" i="26" s="1"/>
  <c r="O9" i="53"/>
  <c r="J9"/>
  <c r="S9" s="1"/>
  <c r="N9"/>
  <c r="W9" s="1"/>
  <c r="M9"/>
  <c r="V9" s="1"/>
  <c r="N9" i="28" s="1"/>
  <c r="L9" i="53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8" l="1"/>
  <c r="AD9" s="1"/>
  <c r="AC9" i="24"/>
  <c r="AD9" s="1"/>
  <c r="AC9" i="29"/>
  <c r="AD9" s="1"/>
  <c r="AC8"/>
  <c r="AD8" s="1"/>
  <c r="AC9" i="27"/>
  <c r="AD9" s="1"/>
  <c r="AC8" i="26"/>
  <c r="AD8" s="1"/>
  <c r="H10" i="44"/>
  <c r="M10" i="53"/>
  <c r="V10" s="1"/>
  <c r="L10"/>
  <c r="U10" s="1"/>
  <c r="K10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7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8" l="1"/>
  <c r="AD10" s="1"/>
  <c r="AC10" i="24"/>
  <c r="AD10" s="1"/>
  <c r="AC10" i="29"/>
  <c r="AD10" s="1"/>
  <c r="AC10" i="27"/>
  <c r="AD10" s="1"/>
  <c r="J10" i="44"/>
  <c r="Q1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8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AC11" i="29" l="1"/>
  <c r="AD11" s="1"/>
  <c r="G12" i="44"/>
  <c r="AC11" i="27"/>
  <c r="AD11" s="1"/>
  <c r="AC11" i="24"/>
  <c r="AD11" s="1"/>
  <c r="AC10" i="26"/>
  <c r="AD10" s="1"/>
  <c r="AC11" i="28"/>
  <c r="AD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5" i="28"/>
  <c r="AG6" i="30"/>
  <c r="AG6" i="26"/>
  <c r="AG5" i="30"/>
  <c r="AV16" i="44"/>
  <c r="AG6" i="28"/>
  <c r="AG5" i="27"/>
  <c r="AG3" i="24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V9" i="62"/>
  <c r="AC12" i="28"/>
  <c r="AD12" s="1"/>
  <c r="AC12" i="24"/>
  <c r="AD12" s="1"/>
  <c r="AC12" i="27"/>
  <c r="AD12" s="1"/>
  <c r="AC11" i="26"/>
  <c r="AD11" s="1"/>
  <c r="T12" i="52"/>
  <c r="M12" i="26" s="1"/>
  <c r="O12" i="52"/>
  <c r="Q12" s="1"/>
  <c r="Q16" i="44"/>
  <c r="K13" i="53"/>
  <c r="T13" s="1"/>
  <c r="O13"/>
  <c r="J13"/>
  <c r="S13" s="1"/>
  <c r="N13" i="24" s="1"/>
  <c r="N13" i="53"/>
  <c r="W13" s="1"/>
  <c r="N13" i="29" s="1"/>
  <c r="M13" i="53"/>
  <c r="V13" s="1"/>
  <c r="L1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6"/>
  <c r="N13" i="28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G5" i="24"/>
  <c r="AG6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4" l="1"/>
  <c r="AD13" s="1"/>
  <c r="AC13" i="28"/>
  <c r="AD13" s="1"/>
  <c r="AC13" i="29"/>
  <c r="AD13" s="1"/>
  <c r="AC13" i="27"/>
  <c r="AD13" s="1"/>
  <c r="AC12" i="26"/>
  <c r="AD12" s="1"/>
  <c r="J13" i="44"/>
  <c r="M14" i="53"/>
  <c r="V14" s="1"/>
  <c r="L14"/>
  <c r="U14" s="1"/>
  <c r="K14"/>
  <c r="T14" s="1"/>
  <c r="N14" i="26" s="1"/>
  <c r="O14" i="53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8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9"/>
  <c r="AD14" s="1"/>
  <c r="AC14" i="27"/>
  <c r="AD14" s="1"/>
  <c r="AC13" i="26"/>
  <c r="AD13" s="1"/>
  <c r="AC14" i="28"/>
  <c r="AD14" s="1"/>
  <c r="AC14" i="24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O13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AG7" i="24"/>
  <c r="W12" i="14"/>
  <c r="H15" i="44"/>
  <c r="AO14"/>
  <c r="Y15"/>
  <c r="AB15" s="1"/>
  <c r="AV19"/>
  <c r="AR11" i="14"/>
  <c r="AP16" i="44"/>
  <c r="AO13" i="14"/>
  <c r="E13" i="62" s="1"/>
  <c r="AL13" i="14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C15" i="28"/>
  <c r="AD15" s="1"/>
  <c r="AC14" i="26"/>
  <c r="AD14" s="1"/>
  <c r="AC15" i="27"/>
  <c r="AD15" s="1"/>
  <c r="J15" i="44"/>
  <c r="G16"/>
  <c r="M16" i="53"/>
  <c r="V16" s="1"/>
  <c r="L16"/>
  <c r="U16" s="1"/>
  <c r="N16" i="27" s="1"/>
  <c r="K16" i="53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AC16" i="27" l="1"/>
  <c r="AD16" s="1"/>
  <c r="AC16" i="28"/>
  <c r="AD16" s="1"/>
  <c r="AC15" i="26"/>
  <c r="AD15" s="1"/>
  <c r="AC16" i="29"/>
  <c r="AD16" s="1"/>
  <c r="AC16" i="24"/>
  <c r="AD16" s="1"/>
  <c r="H17" i="44"/>
  <c r="J16"/>
  <c r="G17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4" i="28"/>
  <c r="AG4" i="24"/>
  <c r="AG9" i="26"/>
  <c r="AG9" i="28"/>
  <c r="AG4" i="26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AC17" i="28" l="1"/>
  <c r="AD17" s="1"/>
  <c r="AC17" i="24"/>
  <c r="AD17" s="1"/>
  <c r="AC17" i="29"/>
  <c r="AD17" s="1"/>
  <c r="AC16" i="26"/>
  <c r="AD16" s="1"/>
  <c r="AC17" i="27"/>
  <c r="AD17" s="1"/>
  <c r="H18" i="44"/>
  <c r="J17"/>
  <c r="Q21"/>
  <c r="M18" i="53"/>
  <c r="V18" s="1"/>
  <c r="N18" i="28" s="1"/>
  <c r="L18" i="53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AF21"/>
  <c r="N18" i="29"/>
  <c r="N18" i="27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G9" i="24"/>
  <c r="AG11" i="28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4" l="1"/>
  <c r="AD18" s="1"/>
  <c r="AC18" i="28"/>
  <c r="AD18" s="1"/>
  <c r="AC18" i="29"/>
  <c r="AD18" s="1"/>
  <c r="AC18" i="27"/>
  <c r="AD18" s="1"/>
  <c r="AC17" i="26"/>
  <c r="AD17" s="1"/>
  <c r="G19" i="44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 i="28"/>
  <c r="AG12" i="29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14" i="28"/>
  <c r="AG8" i="27"/>
  <c r="AG12" i="30"/>
  <c r="AG14"/>
  <c r="AG14" i="26"/>
  <c r="AG8"/>
  <c r="AV23" i="44"/>
  <c r="AG12" i="27"/>
  <c r="AG12" i="26"/>
  <c r="AG8" i="24"/>
  <c r="AG14" i="27"/>
  <c r="AG15" i="30"/>
  <c r="AG8" i="29"/>
  <c r="AG11" i="24"/>
  <c r="AG8" i="28"/>
  <c r="AR15" i="14"/>
  <c r="AP20" i="44"/>
  <c r="S18" i="14"/>
  <c r="Q18"/>
  <c r="U17"/>
  <c r="H20" i="44" s="1"/>
  <c r="AL17" i="14"/>
  <c r="D17" i="61" s="1"/>
  <c r="AN17" i="14"/>
  <c r="D17" i="62" s="1"/>
  <c r="W16" i="14"/>
  <c r="AO16"/>
  <c r="E16" i="62" s="1"/>
  <c r="G16" s="1"/>
  <c r="AM16" i="14"/>
  <c r="E16" i="61" s="1"/>
  <c r="G16" s="1"/>
  <c r="AC19" i="29" l="1"/>
  <c r="AD19" s="1"/>
  <c r="AC19" i="27"/>
  <c r="AD19" s="1"/>
  <c r="AC19" i="24"/>
  <c r="AD19" s="1"/>
  <c r="AC19" i="28"/>
  <c r="AD19" s="1"/>
  <c r="G16" i="63"/>
  <c r="V16" s="1"/>
  <c r="AC18" i="26"/>
  <c r="AD18" s="1"/>
  <c r="J19" i="44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O16" i="63"/>
  <c r="G20" i="44"/>
  <c r="J20" s="1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8"/>
  <c r="AG15" i="27"/>
  <c r="AO19" i="44"/>
  <c r="AT19" s="1"/>
  <c r="Y20"/>
  <c r="AB20" s="1"/>
  <c r="AG14" i="24"/>
  <c r="AV24" i="44"/>
  <c r="AG13" i="27"/>
  <c r="AG15" i="24"/>
  <c r="AG13" i="28"/>
  <c r="AG13" i="29"/>
  <c r="AG13" i="30"/>
  <c r="AG13" i="26"/>
  <c r="AG12" i="24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AC20" i="27" l="1"/>
  <c r="AD20" s="1"/>
  <c r="AC20" i="28"/>
  <c r="AD20" s="1"/>
  <c r="AC20" i="24"/>
  <c r="AD20" s="1"/>
  <c r="AC20" i="29"/>
  <c r="AD20" s="1"/>
  <c r="AC19" i="26"/>
  <c r="AD19" s="1"/>
  <c r="G17" i="63"/>
  <c r="V17" s="1"/>
  <c r="T20" i="52"/>
  <c r="M20" i="26" s="1"/>
  <c r="O20" i="52"/>
  <c r="Q20" s="1"/>
  <c r="Q24" i="44"/>
  <c r="K21" i="53"/>
  <c r="T21" s="1"/>
  <c r="O21"/>
  <c r="J21"/>
  <c r="S21" s="1"/>
  <c r="N21"/>
  <c r="W21" s="1"/>
  <c r="N21" i="29" s="1"/>
  <c r="M21" i="53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G10" i="24"/>
  <c r="AV25" i="44"/>
  <c r="AG17" i="27"/>
  <c r="AG17" i="26"/>
  <c r="AG17" i="28"/>
  <c r="AG10" i="27"/>
  <c r="AG10" i="30"/>
  <c r="AG10" i="28"/>
  <c r="AG10" i="29"/>
  <c r="AG13" i="24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AC21" i="29"/>
  <c r="AD21" s="1"/>
  <c r="AC21" i="27"/>
  <c r="AD21" s="1"/>
  <c r="AC21" i="24"/>
  <c r="AD21" s="1"/>
  <c r="AC21" i="28"/>
  <c r="AD21" s="1"/>
  <c r="AC20" i="26"/>
  <c r="AD20" s="1"/>
  <c r="O17" i="63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G17" i="24"/>
  <c r="AV26" i="44"/>
  <c r="AG16" i="24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9"/>
  <c r="AD22" s="1"/>
  <c r="AC22" i="27"/>
  <c r="AD22" s="1"/>
  <c r="AC21" i="26"/>
  <c r="AD21" s="1"/>
  <c r="AC22" i="24"/>
  <c r="AD22" s="1"/>
  <c r="AC22" i="28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9" i="28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G16" i="28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G24" i="44" l="1"/>
  <c r="AC23" i="29"/>
  <c r="AD23" s="1"/>
  <c r="AC23" i="27"/>
  <c r="AD23" s="1"/>
  <c r="AC22" i="26"/>
  <c r="AD22" s="1"/>
  <c r="AC23" i="24"/>
  <c r="AD23" s="1"/>
  <c r="AC23" i="28"/>
  <c r="AD23" s="1"/>
  <c r="J23" i="44"/>
  <c r="O20" i="61"/>
  <c r="Q27" i="44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G18" i="24"/>
  <c r="AG19"/>
  <c r="AR19" i="14"/>
  <c r="AP25" i="44"/>
  <c r="S23" i="14"/>
  <c r="U22"/>
  <c r="O22"/>
  <c r="Q23"/>
  <c r="AO21"/>
  <c r="E21" i="62" s="1"/>
  <c r="AC24" i="27" l="1"/>
  <c r="AD24" s="1"/>
  <c r="AC24" i="24"/>
  <c r="AD24" s="1"/>
  <c r="AC24" i="28"/>
  <c r="AD24" s="1"/>
  <c r="AC24" i="29"/>
  <c r="AD24" s="1"/>
  <c r="H25" i="44"/>
  <c r="AC23" i="26"/>
  <c r="AD23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M25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9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G18" i="28"/>
  <c r="AV29" i="44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C25" i="27"/>
  <c r="AD25" s="1"/>
  <c r="AC24" i="26"/>
  <c r="AD24" s="1"/>
  <c r="AC25" i="24"/>
  <c r="AD25" s="1"/>
  <c r="H26" i="44"/>
  <c r="G26"/>
  <c r="M26" i="53"/>
  <c r="V26" s="1"/>
  <c r="L26"/>
  <c r="U26" s="1"/>
  <c r="K26"/>
  <c r="T26" s="1"/>
  <c r="O26"/>
  <c r="J26"/>
  <c r="S26" s="1"/>
  <c r="N26"/>
  <c r="W26" s="1"/>
  <c r="N26" i="29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N26" i="24"/>
  <c r="AF29" i="44"/>
  <c r="N26" i="28"/>
  <c r="N26" i="26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8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9" l="1"/>
  <c r="AD26" s="1"/>
  <c r="AC26" i="27"/>
  <c r="AD26" s="1"/>
  <c r="AC26" i="24"/>
  <c r="AD26" s="1"/>
  <c r="AC26" i="28"/>
  <c r="AD26" s="1"/>
  <c r="AC25" i="26"/>
  <c r="AD25" s="1"/>
  <c r="V22" i="62"/>
  <c r="J26" i="44"/>
  <c r="Q30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R25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28"/>
  <c r="AG20" i="30"/>
  <c r="AG20" i="26"/>
  <c r="AG20" i="29"/>
  <c r="AO26" i="44"/>
  <c r="AT26" s="1"/>
  <c r="Y27"/>
  <c r="AB27" s="1"/>
  <c r="AP24" i="14"/>
  <c r="D24" i="63" s="1"/>
  <c r="H27" i="44"/>
  <c r="AG22" i="30"/>
  <c r="AG21" i="24"/>
  <c r="AG22" i="29"/>
  <c r="AG22" i="28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AO25" i="14"/>
  <c r="E25" i="62" s="1"/>
  <c r="U25" i="14"/>
  <c r="AM24"/>
  <c r="E24" i="61" s="1"/>
  <c r="AL23" i="14"/>
  <c r="D23" i="61" s="1"/>
  <c r="AC27" i="24" l="1"/>
  <c r="AD27" s="1"/>
  <c r="AC26" i="26"/>
  <c r="AD26" s="1"/>
  <c r="AC27" i="29"/>
  <c r="AD27" s="1"/>
  <c r="AC27" i="27"/>
  <c r="AD27" s="1"/>
  <c r="AC27" i="28"/>
  <c r="AD27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AG23" i="28"/>
  <c r="Q27" i="53"/>
  <c r="B30"/>
  <c r="AE33" i="44" s="1"/>
  <c r="C29" i="53"/>
  <c r="B30" i="52"/>
  <c r="P33" i="44" s="1"/>
  <c r="C29" i="52"/>
  <c r="AG20" i="24"/>
  <c r="AO27" i="44"/>
  <c r="AT27" s="1"/>
  <c r="AP25" i="14"/>
  <c r="D25" i="63" s="1"/>
  <c r="G25" s="1"/>
  <c r="H28" i="44"/>
  <c r="Y28"/>
  <c r="AB28" s="1"/>
  <c r="AG23" i="24"/>
  <c r="AG22"/>
  <c r="AV32" i="44"/>
  <c r="AR24" i="14"/>
  <c r="AP29" i="44"/>
  <c r="U26" i="14"/>
  <c r="W25"/>
  <c r="Q27"/>
  <c r="S27"/>
  <c r="AM25"/>
  <c r="E25" i="61" s="1"/>
  <c r="G25" s="1"/>
  <c r="O26" i="14"/>
  <c r="AR23"/>
  <c r="AC28" i="28" l="1"/>
  <c r="AD28" s="1"/>
  <c r="AC28" i="27"/>
  <c r="AD28" s="1"/>
  <c r="AC28" i="29"/>
  <c r="AD28" s="1"/>
  <c r="AC28" i="24"/>
  <c r="AD28" s="1"/>
  <c r="AC27" i="26"/>
  <c r="AD27" s="1"/>
  <c r="J28" i="44"/>
  <c r="V24" i="62"/>
  <c r="G29" i="44"/>
  <c r="V23" i="61"/>
  <c r="K29" i="53"/>
  <c r="T29" s="1"/>
  <c r="N29" i="26" s="1"/>
  <c r="O29" i="53"/>
  <c r="J29"/>
  <c r="S29" s="1"/>
  <c r="N29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8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AC29" i="29" l="1"/>
  <c r="AD29" s="1"/>
  <c r="AC29" i="27"/>
  <c r="AD29" s="1"/>
  <c r="AC28" i="26"/>
  <c r="AD28" s="1"/>
  <c r="AC29" i="28"/>
  <c r="AD29" s="1"/>
  <c r="AC29" i="24"/>
  <c r="AD29" s="1"/>
  <c r="J29" i="44"/>
  <c r="T29" i="52"/>
  <c r="M29" i="26" s="1"/>
  <c r="O29" i="52"/>
  <c r="Q29" s="1"/>
  <c r="M30" i="53"/>
  <c r="V30" s="1"/>
  <c r="L30"/>
  <c r="U30" s="1"/>
  <c r="K30"/>
  <c r="T30" s="1"/>
  <c r="N30" i="26" s="1"/>
  <c r="O30" i="53"/>
  <c r="J30"/>
  <c r="S30" s="1"/>
  <c r="N30" i="24" s="1"/>
  <c r="N30" i="53"/>
  <c r="W30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9"/>
  <c r="N30" i="27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G25" i="2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4"/>
  <c r="AD30" s="1"/>
  <c r="AC30" i="28"/>
  <c r="AD30" s="1"/>
  <c r="AC29" i="26"/>
  <c r="AD29" s="1"/>
  <c r="J30" i="44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N31" i="27"/>
  <c r="K31" i="38"/>
  <c r="M31" s="1"/>
  <c r="AG26" i="29"/>
  <c r="B33" i="53"/>
  <c r="AE36" i="44" s="1"/>
  <c r="C32" i="53"/>
  <c r="Q30"/>
  <c r="B33" i="52"/>
  <c r="P36" i="44" s="1"/>
  <c r="C32" i="52"/>
  <c r="AG27" i="26"/>
  <c r="AG27" i="28"/>
  <c r="AG27" i="27"/>
  <c r="AG24" i="29"/>
  <c r="AG24" i="26"/>
  <c r="AG24" i="28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6" i="28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0" i="26" l="1"/>
  <c r="AD30" s="1"/>
  <c r="AC31" i="24"/>
  <c r="AD31" s="1"/>
  <c r="AC31" i="29"/>
  <c r="AD31" s="1"/>
  <c r="AC31" i="27"/>
  <c r="AD31" s="1"/>
  <c r="AC31" i="28"/>
  <c r="AD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AG27" i="24"/>
  <c r="AG24"/>
  <c r="Y32" i="44"/>
  <c r="AB32" s="1"/>
  <c r="AO31"/>
  <c r="AT31" s="1"/>
  <c r="AG26" i="24"/>
  <c r="AV36" i="44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C32" i="24"/>
  <c r="AD32" s="1"/>
  <c r="AC31" i="26"/>
  <c r="AD31" s="1"/>
  <c r="J32" i="44"/>
  <c r="Q36"/>
  <c r="K33" i="53"/>
  <c r="T33" s="1"/>
  <c r="O33"/>
  <c r="J33"/>
  <c r="S33" s="1"/>
  <c r="N33" i="24" s="1"/>
  <c r="N33" i="53"/>
  <c r="W33" s="1"/>
  <c r="M33"/>
  <c r="V33" s="1"/>
  <c r="L3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8"/>
  <c r="N33" i="29"/>
  <c r="N33" i="26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AC33" i="27" l="1"/>
  <c r="AD33" s="1"/>
  <c r="AC33" i="28"/>
  <c r="AD33" s="1"/>
  <c r="AC33" i="29"/>
  <c r="AD33" s="1"/>
  <c r="AC32" i="26"/>
  <c r="AD32" s="1"/>
  <c r="AC33" i="24"/>
  <c r="AD33" s="1"/>
  <c r="H34" i="44"/>
  <c r="J33"/>
  <c r="T33" i="52"/>
  <c r="M33" i="26" s="1"/>
  <c r="O33" i="52"/>
  <c r="Q33" s="1"/>
  <c r="M34" i="53"/>
  <c r="V34" s="1"/>
  <c r="L34"/>
  <c r="U34" s="1"/>
  <c r="K34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9" l="1"/>
  <c r="AD34" s="1"/>
  <c r="AC34" i="27"/>
  <c r="AD34" s="1"/>
  <c r="AC33" i="26"/>
  <c r="AD33" s="1"/>
  <c r="AC34" i="28"/>
  <c r="AD34" s="1"/>
  <c r="AC34" i="24"/>
  <c r="AD34" s="1"/>
  <c r="J34" i="44"/>
  <c r="G35"/>
  <c r="Q38"/>
  <c r="T34" i="52"/>
  <c r="M34" i="26" s="1"/>
  <c r="O34" i="52"/>
  <c r="Q34" s="1"/>
  <c r="K35" i="53"/>
  <c r="T35" s="1"/>
  <c r="N35" i="26" s="1"/>
  <c r="O35" i="53"/>
  <c r="J35"/>
  <c r="S35" s="1"/>
  <c r="N35" i="24" s="1"/>
  <c r="N35" i="53"/>
  <c r="W35" s="1"/>
  <c r="M35"/>
  <c r="V35" s="1"/>
  <c r="N35" i="28" s="1"/>
  <c r="L35" i="53"/>
  <c r="U35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9"/>
  <c r="N35" i="27"/>
  <c r="K35" i="38"/>
  <c r="M35" s="1"/>
  <c r="B37" i="53"/>
  <c r="AE40" i="44" s="1"/>
  <c r="C36" i="53"/>
  <c r="Q34"/>
  <c r="AG30" i="28"/>
  <c r="AG30" i="29"/>
  <c r="C36" i="52"/>
  <c r="B37"/>
  <c r="P40" i="44" s="1"/>
  <c r="AG28" i="28"/>
  <c r="AG29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8" l="1"/>
  <c r="AD35" s="1"/>
  <c r="AC35" i="29"/>
  <c r="AD35" s="1"/>
  <c r="AC35" i="24"/>
  <c r="AD35" s="1"/>
  <c r="AC34" i="26"/>
  <c r="AD34" s="1"/>
  <c r="AC35" i="27"/>
  <c r="AD35" s="1"/>
  <c r="J35" i="44"/>
  <c r="Q39"/>
  <c r="M36" i="53"/>
  <c r="V36" s="1"/>
  <c r="L36"/>
  <c r="U36" s="1"/>
  <c r="K36"/>
  <c r="T36" s="1"/>
  <c r="O36"/>
  <c r="J36"/>
  <c r="S36" s="1"/>
  <c r="N36"/>
  <c r="W36" s="1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8"/>
  <c r="N36" i="26"/>
  <c r="AG30" i="27"/>
  <c r="AG30" i="26"/>
  <c r="AG30" i="24"/>
  <c r="K36" i="38"/>
  <c r="M36" s="1"/>
  <c r="Q35" i="53"/>
  <c r="C37"/>
  <c r="B38"/>
  <c r="AE41" i="44" s="1"/>
  <c r="B38" i="52"/>
  <c r="P41" i="44" s="1"/>
  <c r="C37" i="52"/>
  <c r="AG28" i="24"/>
  <c r="AG29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AC36" i="29" l="1"/>
  <c r="AD36" s="1"/>
  <c r="AC36" i="27"/>
  <c r="AD36" s="1"/>
  <c r="AC36" i="28"/>
  <c r="AD36" s="1"/>
  <c r="AC35" i="26"/>
  <c r="AD35" s="1"/>
  <c r="AC36" i="24"/>
  <c r="AD36" s="1"/>
  <c r="H37" i="44"/>
  <c r="J36"/>
  <c r="V33" i="6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M37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9"/>
  <c r="N37" i="26"/>
  <c r="AG32" i="28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AC37" i="27" l="1"/>
  <c r="AD37" s="1"/>
  <c r="AC37" i="28"/>
  <c r="AD37" s="1"/>
  <c r="AC36" i="26"/>
  <c r="AD36" s="1"/>
  <c r="AC37" i="29"/>
  <c r="AD37" s="1"/>
  <c r="AC37" i="24"/>
  <c r="AD37" s="1"/>
  <c r="G38" i="44"/>
  <c r="J37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N38" i="29" s="1"/>
  <c r="Q41" i="44"/>
  <c r="T37" i="52"/>
  <c r="M37" i="26" s="1"/>
  <c r="O37" i="52"/>
  <c r="Q37" s="1"/>
  <c r="M39" i="44"/>
  <c r="V33" i="62"/>
  <c r="O33"/>
  <c r="O33" i="63"/>
  <c r="V33"/>
  <c r="R36" i="14"/>
  <c r="T36"/>
  <c r="AO36" s="1"/>
  <c r="E36" i="62" s="1"/>
  <c r="V36" i="14"/>
  <c r="O36"/>
  <c r="B39" i="44"/>
  <c r="A39"/>
  <c r="H36" i="14"/>
  <c r="D38" i="44"/>
  <c r="AF41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8"/>
  <c r="AG31" i="29"/>
  <c r="Y38" i="44"/>
  <c r="AB38" s="1"/>
  <c r="W35" i="14"/>
  <c r="H38" i="44"/>
  <c r="AO37"/>
  <c r="AT37" s="1"/>
  <c r="AG32" i="24"/>
  <c r="AV42" i="44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8" i="29" l="1"/>
  <c r="AD38" s="1"/>
  <c r="AC38" i="24"/>
  <c r="AD38" s="1"/>
  <c r="AC38" i="27"/>
  <c r="AD38" s="1"/>
  <c r="AC38" i="28"/>
  <c r="AD38" s="1"/>
  <c r="AC37" i="26"/>
  <c r="AD37" s="1"/>
  <c r="J38" i="44"/>
  <c r="G39"/>
  <c r="Q42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6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AG34" i="28"/>
  <c r="K39" i="38"/>
  <c r="M39" s="1"/>
  <c r="C40" i="53"/>
  <c r="B41"/>
  <c r="AE44" i="44" s="1"/>
  <c r="Q38" i="53"/>
  <c r="C40" i="52"/>
  <c r="B41"/>
  <c r="P44" i="44" s="1"/>
  <c r="AG31" i="24"/>
  <c r="AO38" i="44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C39" i="27" l="1"/>
  <c r="AD39" s="1"/>
  <c r="AC38" i="26"/>
  <c r="AD38" s="1"/>
  <c r="AC39" i="24"/>
  <c r="AD39" s="1"/>
  <c r="AC39" i="29"/>
  <c r="AD39" s="1"/>
  <c r="AC39" i="28"/>
  <c r="AD39" s="1"/>
  <c r="G35" i="61"/>
  <c r="O35" s="1"/>
  <c r="J39" i="44"/>
  <c r="T39" i="52"/>
  <c r="M39" i="26" s="1"/>
  <c r="O39" i="52"/>
  <c r="Q39" s="1"/>
  <c r="M40" i="53"/>
  <c r="V40" s="1"/>
  <c r="L40"/>
  <c r="U40" s="1"/>
  <c r="K40"/>
  <c r="T40" s="1"/>
  <c r="N40" i="26" s="1"/>
  <c r="O40" i="53"/>
  <c r="J40"/>
  <c r="S40" s="1"/>
  <c r="N40"/>
  <c r="W40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T38"/>
  <c r="B41" i="44"/>
  <c r="A41"/>
  <c r="H38" i="14"/>
  <c r="D40" i="44"/>
  <c r="N40" i="24"/>
  <c r="AF43" i="44"/>
  <c r="N40" i="27"/>
  <c r="N40" i="28"/>
  <c r="N40" i="29"/>
  <c r="AG34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8"/>
  <c r="AG33" i="27"/>
  <c r="Y40" i="44"/>
  <c r="AB40" s="1"/>
  <c r="AP37" i="14"/>
  <c r="D37" i="63" s="1"/>
  <c r="H40" i="44"/>
  <c r="AO39"/>
  <c r="AT39" s="1"/>
  <c r="AV44"/>
  <c r="AG34" i="24"/>
  <c r="AR36" i="14"/>
  <c r="W37"/>
  <c r="AP41" i="44"/>
  <c r="AM38" i="14"/>
  <c r="E38" i="61" s="1"/>
  <c r="AN38" i="14"/>
  <c r="D38" i="62" s="1"/>
  <c r="U38" i="14"/>
  <c r="AQ37"/>
  <c r="E37" i="63" s="1"/>
  <c r="Q39" i="14"/>
  <c r="S39"/>
  <c r="AR35"/>
  <c r="AM37"/>
  <c r="E37" i="61" s="1"/>
  <c r="G37" s="1"/>
  <c r="V35" l="1"/>
  <c r="AC39" i="26"/>
  <c r="AD39" s="1"/>
  <c r="AC40" i="27"/>
  <c r="AD40" s="1"/>
  <c r="AC40" i="28"/>
  <c r="AD40" s="1"/>
  <c r="AC40" i="29"/>
  <c r="AD40" s="1"/>
  <c r="AC40" i="24"/>
  <c r="AD40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G33" i="24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C40" i="26"/>
  <c r="AD40" s="1"/>
  <c r="AC41" i="29"/>
  <c r="AD41" s="1"/>
  <c r="AC41" i="27"/>
  <c r="AD41" s="1"/>
  <c r="AC41" i="28"/>
  <c r="AD41" s="1"/>
  <c r="J41" i="44"/>
  <c r="G42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AG36" i="24"/>
  <c r="K42" i="38"/>
  <c r="M42" s="1"/>
  <c r="C43" i="53"/>
  <c r="B44"/>
  <c r="AE47" i="44" s="1"/>
  <c r="Q41" i="53"/>
  <c r="C43" i="52"/>
  <c r="B44"/>
  <c r="P47" i="44" s="1"/>
  <c r="AG36" i="30"/>
  <c r="AG36" i="28"/>
  <c r="AG36" i="29"/>
  <c r="AG35"/>
  <c r="AG35" i="30"/>
  <c r="AG35" i="26"/>
  <c r="AG35" i="28"/>
  <c r="AG35" i="27"/>
  <c r="Y42" i="44"/>
  <c r="AB42" s="1"/>
  <c r="W39" i="14"/>
  <c r="H42" i="44"/>
  <c r="AO41"/>
  <c r="AT41" s="1"/>
  <c r="AG37" i="27"/>
  <c r="AG37" i="29"/>
  <c r="AG37" i="28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9" l="1"/>
  <c r="AD42" s="1"/>
  <c r="AC42" i="27"/>
  <c r="AD42" s="1"/>
  <c r="AC41" i="26"/>
  <c r="AD41" s="1"/>
  <c r="AC42" i="24"/>
  <c r="AD42" s="1"/>
  <c r="AC42" i="28"/>
  <c r="AD42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G35" i="24"/>
  <c r="AO42" i="44"/>
  <c r="AT42" s="1"/>
  <c r="W40" i="14"/>
  <c r="H43" i="44"/>
  <c r="Y43"/>
  <c r="AB43" s="1"/>
  <c r="AG37" i="24"/>
  <c r="AV47" i="44"/>
  <c r="AG39" i="28"/>
  <c r="AP44" i="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2" i="26"/>
  <c r="AD42" s="1"/>
  <c r="AC43" i="28"/>
  <c r="AD43" s="1"/>
  <c r="AC43" i="24"/>
  <c r="AD43" s="1"/>
  <c r="J43" i="44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 i="24" s="1"/>
  <c r="N44" i="53"/>
  <c r="W44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N44" i="28"/>
  <c r="N44" i="29"/>
  <c r="AG39"/>
  <c r="AG39" i="24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4" l="1"/>
  <c r="AD44" s="1"/>
  <c r="AC44" i="28"/>
  <c r="AD44" s="1"/>
  <c r="AC44" i="29"/>
  <c r="AD44" s="1"/>
  <c r="AC44" i="27"/>
  <c r="AD44" s="1"/>
  <c r="AC43" i="26"/>
  <c r="AD43" s="1"/>
  <c r="J44" i="44"/>
  <c r="T44" i="52"/>
  <c r="M44" i="26" s="1"/>
  <c r="O44" i="52"/>
  <c r="Q44" s="1"/>
  <c r="Q48" i="44"/>
  <c r="K45" i="53"/>
  <c r="T45" s="1"/>
  <c r="N45" i="26" s="1"/>
  <c r="O45" i="53"/>
  <c r="J45"/>
  <c r="S45" s="1"/>
  <c r="N45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4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28"/>
  <c r="AG38" i="30"/>
  <c r="W42" i="14"/>
  <c r="H45" i="44"/>
  <c r="AO44"/>
  <c r="AT44" s="1"/>
  <c r="Y45"/>
  <c r="AB45" s="1"/>
  <c r="AG40" i="29"/>
  <c r="AG40" i="26"/>
  <c r="AG40" i="27"/>
  <c r="AG40" i="30"/>
  <c r="AV49" i="44"/>
  <c r="AG40" i="28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9" l="1"/>
  <c r="AD45" s="1"/>
  <c r="AC45" i="27"/>
  <c r="AD45" s="1"/>
  <c r="AC45" i="24"/>
  <c r="AD45" s="1"/>
  <c r="AC45" i="28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AG41" i="28"/>
  <c r="K46" i="38"/>
  <c r="M46" s="1"/>
  <c r="C47" i="53"/>
  <c r="B48"/>
  <c r="AE51" i="44" s="1"/>
  <c r="Q45" i="53"/>
  <c r="C47" i="52"/>
  <c r="B48"/>
  <c r="P51" i="44" s="1"/>
  <c r="AG41" i="27"/>
  <c r="AG41" i="30"/>
  <c r="AG38" i="24"/>
  <c r="AP43" i="14"/>
  <c r="D43" i="63" s="1"/>
  <c r="H46" i="44"/>
  <c r="Y46"/>
  <c r="AB46" s="1"/>
  <c r="AO45"/>
  <c r="AT45" s="1"/>
  <c r="AV50"/>
  <c r="AG41" i="26"/>
  <c r="AG40" i="24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C46" i="28"/>
  <c r="AD46" s="1"/>
  <c r="AC46" i="29"/>
  <c r="AD46" s="1"/>
  <c r="J46" i="44"/>
  <c r="AC46" i="27"/>
  <c r="AD46" s="1"/>
  <c r="AC45" i="26"/>
  <c r="AD45" s="1"/>
  <c r="V42" i="61"/>
  <c r="Q50" i="44"/>
  <c r="T46" i="52"/>
  <c r="M46" i="26" s="1"/>
  <c r="O46" i="52"/>
  <c r="Q46" s="1"/>
  <c r="K47" i="53"/>
  <c r="T47" s="1"/>
  <c r="O47"/>
  <c r="J47"/>
  <c r="S47" s="1"/>
  <c r="N47"/>
  <c r="W47" s="1"/>
  <c r="M47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9"/>
  <c r="N47" i="26"/>
  <c r="N47" i="27"/>
  <c r="AG42" i="26"/>
  <c r="AG42" i="29"/>
  <c r="AG41"/>
  <c r="AG41" i="24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G42" i="28"/>
  <c r="AG43"/>
  <c r="AR43" i="14"/>
  <c r="AP48" i="44"/>
  <c r="U45" i="14"/>
  <c r="O45"/>
  <c r="AN44"/>
  <c r="D44" i="62" s="1"/>
  <c r="AO44" i="14"/>
  <c r="E44" i="62" s="1"/>
  <c r="AP44" i="14"/>
  <c r="D44" i="63" s="1"/>
  <c r="Q46" i="14"/>
  <c r="S46"/>
  <c r="AC46" i="26" l="1"/>
  <c r="AD46" s="1"/>
  <c r="AC47" i="27"/>
  <c r="AD47" s="1"/>
  <c r="AC47" i="24"/>
  <c r="AD47" s="1"/>
  <c r="AC47" i="28"/>
  <c r="AD47" s="1"/>
  <c r="AC47" i="29"/>
  <c r="AD47" s="1"/>
  <c r="G48" i="44"/>
  <c r="T47" i="52"/>
  <c r="M47" i="26" s="1"/>
  <c r="O47" i="52"/>
  <c r="Q47" s="1"/>
  <c r="M48" i="53"/>
  <c r="V48" s="1"/>
  <c r="N48" i="28" s="1"/>
  <c r="L48" i="53"/>
  <c r="U48" s="1"/>
  <c r="K48"/>
  <c r="T48" s="1"/>
  <c r="N48" i="26" s="1"/>
  <c r="O48" i="53"/>
  <c r="J48"/>
  <c r="S48" s="1"/>
  <c r="N48"/>
  <c r="W48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7"/>
  <c r="N48" i="29"/>
  <c r="AG43" i="24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G42" i="24"/>
  <c r="AP49" i="44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8" l="1"/>
  <c r="AD48" s="1"/>
  <c r="AC48" i="27"/>
  <c r="AD48" s="1"/>
  <c r="AC48" i="24"/>
  <c r="AD48" s="1"/>
  <c r="AC48" i="29"/>
  <c r="AD48" s="1"/>
  <c r="AC47" i="26"/>
  <c r="AD47" s="1"/>
  <c r="G49" i="44"/>
  <c r="H49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8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C49" i="27" l="1"/>
  <c r="AD49" s="1"/>
  <c r="AC49" i="24"/>
  <c r="AD49" s="1"/>
  <c r="AC49" i="28"/>
  <c r="AD49" s="1"/>
  <c r="AC48" i="26"/>
  <c r="AD48" s="1"/>
  <c r="AC49" i="29"/>
  <c r="AD49" s="1"/>
  <c r="O46" i="62"/>
  <c r="J49" i="44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4" i="24"/>
  <c r="AG45" i="30"/>
  <c r="AG45" i="28"/>
  <c r="AR45" i="14"/>
  <c r="AR46"/>
  <c r="AP51" i="44"/>
  <c r="U48" i="14"/>
  <c r="Q49"/>
  <c r="O48"/>
  <c r="S49"/>
  <c r="W47"/>
  <c r="AM47"/>
  <c r="E47" i="61" s="1"/>
  <c r="G47" s="1"/>
  <c r="AC50" i="29" l="1"/>
  <c r="AD50" s="1"/>
  <c r="AC50" i="27"/>
  <c r="AD50" s="1"/>
  <c r="AC50" i="28"/>
  <c r="AD50" s="1"/>
  <c r="AC50" i="24"/>
  <c r="AD50" s="1"/>
  <c r="AC49" i="26"/>
  <c r="AD49" s="1"/>
  <c r="J50" i="44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8"/>
  <c r="AG46" i="26"/>
  <c r="AG46" i="29"/>
  <c r="AG46" i="30"/>
  <c r="AV55" i="44"/>
  <c r="AG45" i="24"/>
  <c r="AG46" i="27"/>
  <c r="AP52" i="44"/>
  <c r="AN49" i="14"/>
  <c r="D49" i="62" s="1"/>
  <c r="AP48" i="14"/>
  <c r="D48" i="63" s="1"/>
  <c r="AQ48" i="14"/>
  <c r="E48" i="63" s="1"/>
  <c r="U49" i="14"/>
  <c r="S50"/>
  <c r="Q50"/>
  <c r="AC51" i="29" l="1"/>
  <c r="AD51" s="1"/>
  <c r="AC51" i="24"/>
  <c r="AD51" s="1"/>
  <c r="AC51" i="27"/>
  <c r="AD51" s="1"/>
  <c r="AC51" i="28"/>
  <c r="AD51" s="1"/>
  <c r="AC50" i="26"/>
  <c r="AD50" s="1"/>
  <c r="J51" i="44"/>
  <c r="M52" i="53"/>
  <c r="V52" s="1"/>
  <c r="N52" i="28" s="1"/>
  <c r="L52" i="53"/>
  <c r="U52" s="1"/>
  <c r="K52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7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G46" i="24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8" l="1"/>
  <c r="AD52" s="1"/>
  <c r="AC51" i="26"/>
  <c r="AD51" s="1"/>
  <c r="AC52" i="29"/>
  <c r="AD52" s="1"/>
  <c r="AC52" i="27"/>
  <c r="AD52" s="1"/>
  <c r="AC52" i="24"/>
  <c r="AD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G54" i="44" s="1"/>
  <c r="T51" i="14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8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C53" i="28"/>
  <c r="AD53" s="1"/>
  <c r="AC53" i="27"/>
  <c r="AD53" s="1"/>
  <c r="AC53" i="29"/>
  <c r="AD53" s="1"/>
  <c r="J53" i="44"/>
  <c r="AC52" i="26"/>
  <c r="AD52" s="1"/>
  <c r="Q57" i="44"/>
  <c r="M54" i="53"/>
  <c r="V54" s="1"/>
  <c r="L54"/>
  <c r="U54" s="1"/>
  <c r="N54" i="27" s="1"/>
  <c r="K54" i="53"/>
  <c r="T54" s="1"/>
  <c r="O54"/>
  <c r="J54"/>
  <c r="S54" s="1"/>
  <c r="N54"/>
  <c r="W54" s="1"/>
  <c r="T53" i="52"/>
  <c r="M53" i="26" s="1"/>
  <c r="O53" i="52"/>
  <c r="Q53" s="1"/>
  <c r="H54" i="44"/>
  <c r="J54" s="1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N54" i="24"/>
  <c r="AF57" i="44"/>
  <c r="N54" i="29"/>
  <c r="N54" i="26"/>
  <c r="N54" i="28"/>
  <c r="AG48" i="26"/>
  <c r="AG48" i="28"/>
  <c r="K54" i="38"/>
  <c r="M54" s="1"/>
  <c r="C55" i="53"/>
  <c r="B56"/>
  <c r="AE59" i="44" s="1"/>
  <c r="Q53" i="53"/>
  <c r="C55" i="52"/>
  <c r="B56"/>
  <c r="P59" i="44" s="1"/>
  <c r="AG47" i="24"/>
  <c r="AO53" i="44"/>
  <c r="AT53" s="1"/>
  <c r="Y54"/>
  <c r="AB54" s="1"/>
  <c r="AG48" i="24"/>
  <c r="AV58" i="44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7" l="1"/>
  <c r="AD54" s="1"/>
  <c r="AC54" i="29"/>
  <c r="AD54" s="1"/>
  <c r="AC54" i="28"/>
  <c r="AD54" s="1"/>
  <c r="AC53" i="26"/>
  <c r="AD53" s="1"/>
  <c r="AC54" i="24"/>
  <c r="AD54" s="1"/>
  <c r="G55" i="44"/>
  <c r="T54" i="52"/>
  <c r="M54" i="26" s="1"/>
  <c r="O54" i="52"/>
  <c r="Q54" s="1"/>
  <c r="K55" i="53"/>
  <c r="T55" s="1"/>
  <c r="O55"/>
  <c r="J55"/>
  <c r="S55" s="1"/>
  <c r="N55" i="24" s="1"/>
  <c r="N55" i="53"/>
  <c r="W55" s="1"/>
  <c r="N55" i="29" s="1"/>
  <c r="M55" i="53"/>
  <c r="V55" s="1"/>
  <c r="L55"/>
  <c r="U55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6"/>
  <c r="N55" i="27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8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C55" i="29" l="1"/>
  <c r="AD55" s="1"/>
  <c r="AC55" i="24"/>
  <c r="AD55" s="1"/>
  <c r="AC55" i="27"/>
  <c r="AD55" s="1"/>
  <c r="AC55" i="28"/>
  <c r="AD55" s="1"/>
  <c r="AC54" i="26"/>
  <c r="AD54" s="1"/>
  <c r="J55" i="44"/>
  <c r="V52" i="6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6"/>
  <c r="K56" i="38"/>
  <c r="M56" s="1"/>
  <c r="C57" i="53"/>
  <c r="B58"/>
  <c r="AE61" i="44" s="1"/>
  <c r="Q55" i="53"/>
  <c r="B58" i="52"/>
  <c r="P61" i="44" s="1"/>
  <c r="C57" i="52"/>
  <c r="AG51" i="28"/>
  <c r="AG49" i="30"/>
  <c r="AG49" i="28"/>
  <c r="AG49" i="27"/>
  <c r="AG49" i="29"/>
  <c r="AG49" i="26"/>
  <c r="Y56" i="44"/>
  <c r="AB56" s="1"/>
  <c r="AP53" i="14"/>
  <c r="D53" i="63" s="1"/>
  <c r="G53" s="1"/>
  <c r="H56" i="44"/>
  <c r="AO55"/>
  <c r="AT55" s="1"/>
  <c r="AG51" i="24"/>
  <c r="AV60" i="44"/>
  <c r="AG50" i="24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C56" i="28"/>
  <c r="AD56" s="1"/>
  <c r="AC55" i="26"/>
  <c r="AD55" s="1"/>
  <c r="J56" i="44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G49" i="24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C57" i="27"/>
  <c r="AD57" s="1"/>
  <c r="AC57" i="29"/>
  <c r="AD57" s="1"/>
  <c r="AC56" i="26"/>
  <c r="AD56" s="1"/>
  <c r="AC57" i="28"/>
  <c r="AD57" s="1"/>
  <c r="J57" i="44"/>
  <c r="G58"/>
  <c r="Q61"/>
  <c r="M58" i="53"/>
  <c r="V58" s="1"/>
  <c r="N58" i="28" s="1"/>
  <c r="L58" i="53"/>
  <c r="U58" s="1"/>
  <c r="K58"/>
  <c r="T58" s="1"/>
  <c r="O58"/>
  <c r="J58"/>
  <c r="S58" s="1"/>
  <c r="N58" i="24" s="1"/>
  <c r="N58" i="53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AF61"/>
  <c r="N58" i="26"/>
  <c r="N58" i="27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AC58" i="24" l="1"/>
  <c r="AD58" s="1"/>
  <c r="AC58" i="28"/>
  <c r="AD58" s="1"/>
  <c r="AC58" i="29"/>
  <c r="AD58" s="1"/>
  <c r="AC58" i="27"/>
  <c r="AD58" s="1"/>
  <c r="AC57" i="26"/>
  <c r="AD57" s="1"/>
  <c r="H59" i="44"/>
  <c r="J58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8"/>
  <c r="AG52" i="29"/>
  <c r="AG52" i="27"/>
  <c r="Y59" i="44"/>
  <c r="AB59" s="1"/>
  <c r="AO58"/>
  <c r="AT58" s="1"/>
  <c r="AG54" i="27"/>
  <c r="AG55" i="28"/>
  <c r="AG55" i="30"/>
  <c r="AG54"/>
  <c r="AV63" i="44"/>
  <c r="AG55" i="27"/>
  <c r="AG55" i="26"/>
  <c r="AG54" i="28"/>
  <c r="AG54" i="26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9" l="1"/>
  <c r="AD59" s="1"/>
  <c r="AC59" i="27"/>
  <c r="AD59" s="1"/>
  <c r="AC58" i="26"/>
  <c r="AD58" s="1"/>
  <c r="AC59" i="24"/>
  <c r="AD59" s="1"/>
  <c r="AC59" i="28"/>
  <c r="AD59" s="1"/>
  <c r="J59" i="44"/>
  <c r="H60"/>
  <c r="M60" i="53"/>
  <c r="V60" s="1"/>
  <c r="L60"/>
  <c r="U60" s="1"/>
  <c r="N60" i="27" s="1"/>
  <c r="K60" i="53"/>
  <c r="T60" s="1"/>
  <c r="O60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8"/>
  <c r="N60" i="26"/>
  <c r="K60" i="38"/>
  <c r="M60" s="1"/>
  <c r="C61" i="53"/>
  <c r="B62"/>
  <c r="AE65" i="44" s="1"/>
  <c r="Q59" i="53"/>
  <c r="B62" i="52"/>
  <c r="P65" i="44" s="1"/>
  <c r="C61" i="52"/>
  <c r="AG53" i="27"/>
  <c r="AG52" i="24"/>
  <c r="AG53" i="28"/>
  <c r="AG53" i="26"/>
  <c r="AG53" i="30"/>
  <c r="AG53" i="29"/>
  <c r="AO59" i="44"/>
  <c r="AT59" s="1"/>
  <c r="Y60"/>
  <c r="AB60" s="1"/>
  <c r="AV64"/>
  <c r="AG54" i="24"/>
  <c r="AG55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7" l="1"/>
  <c r="AD60" s="1"/>
  <c r="AC60" i="28"/>
  <c r="AD60" s="1"/>
  <c r="AC60" i="24"/>
  <c r="AD60" s="1"/>
  <c r="AC59" i="26"/>
  <c r="AD59" s="1"/>
  <c r="AC60" i="29"/>
  <c r="AD60" s="1"/>
  <c r="H61" i="44"/>
  <c r="J60"/>
  <c r="Q64"/>
  <c r="K61" i="53"/>
  <c r="T61" s="1"/>
  <c r="N61" i="26" s="1"/>
  <c r="O61" i="53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7"/>
  <c r="N61" i="29"/>
  <c r="AG56"/>
  <c r="AG56" i="28"/>
  <c r="K61" i="38"/>
  <c r="M61" s="1"/>
  <c r="C62" i="53"/>
  <c r="B63"/>
  <c r="AE66" i="44" s="1"/>
  <c r="Q60" i="53"/>
  <c r="B63" i="52"/>
  <c r="P66" i="44" s="1"/>
  <c r="C62" i="52"/>
  <c r="AG53" i="24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C61" i="29"/>
  <c r="AD61" s="1"/>
  <c r="AC61" i="27"/>
  <c r="AD61" s="1"/>
  <c r="AC60" i="26"/>
  <c r="AD60" s="1"/>
  <c r="AC61" i="24"/>
  <c r="AD61" s="1"/>
  <c r="J61" i="44"/>
  <c r="T61" i="52"/>
  <c r="M61" i="26" s="1"/>
  <c r="O61" i="52"/>
  <c r="Q61" s="1"/>
  <c r="G62" i="44"/>
  <c r="Q65"/>
  <c r="M62" i="53"/>
  <c r="V62" s="1"/>
  <c r="N62" i="28" s="1"/>
  <c r="L62" i="53"/>
  <c r="U62" s="1"/>
  <c r="N62" i="27" s="1"/>
  <c r="K62" i="53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J62" s="1"/>
  <c r="Y62"/>
  <c r="AB62" s="1"/>
  <c r="AV66"/>
  <c r="AG56" i="24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C62" i="28"/>
  <c r="AD62" s="1"/>
  <c r="AC62" i="29"/>
  <c r="AD62" s="1"/>
  <c r="AC61" i="26"/>
  <c r="AD61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8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8"/>
  <c r="AD63" s="1"/>
  <c r="AC63" i="24"/>
  <c r="AD63" s="1"/>
  <c r="AC62" i="26"/>
  <c r="AD62" s="1"/>
  <c r="G64" i="44"/>
  <c r="J63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N64" i="24"/>
  <c r="AF67" i="44"/>
  <c r="N64" i="27"/>
  <c r="N64" i="28"/>
  <c r="N64" i="29"/>
  <c r="AG59" i="30"/>
  <c r="K64" i="38"/>
  <c r="M64" s="1"/>
  <c r="AG59" i="28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AG57" i="28"/>
  <c r="Y64" i="44"/>
  <c r="AB64" s="1"/>
  <c r="AO63"/>
  <c r="AT63" s="1"/>
  <c r="AG59" i="24"/>
  <c r="AG58"/>
  <c r="AV68" i="44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3" i="26" l="1"/>
  <c r="AD63" s="1"/>
  <c r="AC64" i="27"/>
  <c r="AD64" s="1"/>
  <c r="AC64" i="28"/>
  <c r="AD64" s="1"/>
  <c r="AC64" i="29"/>
  <c r="AD64" s="1"/>
  <c r="AC64" i="24"/>
  <c r="AD64" s="1"/>
  <c r="J64" i="44"/>
  <c r="G61" i="61"/>
  <c r="O61" s="1"/>
  <c r="Q68" i="44"/>
  <c r="K65" i="53"/>
  <c r="T65" s="1"/>
  <c r="N65" i="26" s="1"/>
  <c r="O65" i="53"/>
  <c r="J65"/>
  <c r="S65" s="1"/>
  <c r="N65" i="24" s="1"/>
  <c r="N65" i="53"/>
  <c r="W65" s="1"/>
  <c r="M65"/>
  <c r="V65" s="1"/>
  <c r="N65" i="28" s="1"/>
  <c r="L65" i="53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7"/>
  <c r="N65" i="29"/>
  <c r="K65" i="38"/>
  <c r="M65" s="1"/>
  <c r="Q64" i="53"/>
  <c r="C66"/>
  <c r="B67"/>
  <c r="AE70" i="44" s="1"/>
  <c r="B67" i="52"/>
  <c r="P70" i="44" s="1"/>
  <c r="C66" i="52"/>
  <c r="AG57" i="24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AC65" i="28" l="1"/>
  <c r="AD65" s="1"/>
  <c r="AC65" i="24"/>
  <c r="AD65" s="1"/>
  <c r="AC65" i="29"/>
  <c r="AD65" s="1"/>
  <c r="AC65" i="27"/>
  <c r="AD65" s="1"/>
  <c r="AC64" i="26"/>
  <c r="AD64" s="1"/>
  <c r="V61" i="61"/>
  <c r="J65" i="44"/>
  <c r="O60" i="6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AG61" i="28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9" l="1"/>
  <c r="AD66" s="1"/>
  <c r="AC66" i="24"/>
  <c r="AD66" s="1"/>
  <c r="AC66" i="28"/>
  <c r="AD66" s="1"/>
  <c r="AC65" i="26"/>
  <c r="AD65" s="1"/>
  <c r="AC66" i="27"/>
  <c r="AD66" s="1"/>
  <c r="J66" i="44"/>
  <c r="K67" i="53"/>
  <c r="T67" s="1"/>
  <c r="N67" i="26" s="1"/>
  <c r="O67" i="53"/>
  <c r="J67"/>
  <c r="S67" s="1"/>
  <c r="N67" i="24" s="1"/>
  <c r="N67" i="53"/>
  <c r="W67" s="1"/>
  <c r="M67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9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1" i="24"/>
  <c r="AG60" i="27"/>
  <c r="AG60" i="29"/>
  <c r="AG60" i="26"/>
  <c r="AG60" i="30"/>
  <c r="AG60" i="28"/>
  <c r="W64" i="14"/>
  <c r="H67" i="44"/>
  <c r="AO66"/>
  <c r="AT66" s="1"/>
  <c r="Y67"/>
  <c r="AB67" s="1"/>
  <c r="AV71"/>
  <c r="AG62" i="28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4" l="1"/>
  <c r="AD67" s="1"/>
  <c r="AC67" i="27"/>
  <c r="AD67" s="1"/>
  <c r="AC67" i="29"/>
  <c r="AD67" s="1"/>
  <c r="AC66" i="26"/>
  <c r="AD66" s="1"/>
  <c r="AC67" i="28"/>
  <c r="AD67" s="1"/>
  <c r="G68" i="44"/>
  <c r="J67"/>
  <c r="V63" i="62"/>
  <c r="M68" i="53"/>
  <c r="V68" s="1"/>
  <c r="N68" i="28" s="1"/>
  <c r="L68" i="53"/>
  <c r="U68" s="1"/>
  <c r="K68"/>
  <c r="T68" s="1"/>
  <c r="N68" i="26" s="1"/>
  <c r="O68" i="53"/>
  <c r="J68"/>
  <c r="S68" s="1"/>
  <c r="N68" i="24" s="1"/>
  <c r="N68" i="53"/>
  <c r="W68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9"/>
  <c r="N68" i="27"/>
  <c r="AG62" i="24"/>
  <c r="AG62" i="29"/>
  <c r="K68" i="38"/>
  <c r="M68" s="1"/>
  <c r="C69" i="53"/>
  <c r="B70"/>
  <c r="AE73" i="44" s="1"/>
  <c r="Q67" i="53"/>
  <c r="B70" i="52"/>
  <c r="P73" i="44" s="1"/>
  <c r="C69" i="52"/>
  <c r="AG60" i="24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AC68" i="28"/>
  <c r="AD68" s="1"/>
  <c r="AC68" i="29"/>
  <c r="AD68" s="1"/>
  <c r="AC68" i="27"/>
  <c r="AD68" s="1"/>
  <c r="H69" i="44"/>
  <c r="AC68" i="24"/>
  <c r="AD68" s="1"/>
  <c r="AC67" i="26"/>
  <c r="AD67" s="1"/>
  <c r="Q72" i="44"/>
  <c r="K69" i="53"/>
  <c r="T69" s="1"/>
  <c r="N69" i="26" s="1"/>
  <c r="O69" i="53"/>
  <c r="J69"/>
  <c r="S69" s="1"/>
  <c r="N69" i="24" s="1"/>
  <c r="N69" i="53"/>
  <c r="W69" s="1"/>
  <c r="M69"/>
  <c r="V69" s="1"/>
  <c r="L69"/>
  <c r="U69" s="1"/>
  <c r="N69" i="27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J69" s="1"/>
  <c r="R67" i="14"/>
  <c r="V67"/>
  <c r="AQ67" s="1"/>
  <c r="E67" i="63" s="1"/>
  <c r="T67" i="14"/>
  <c r="B70" i="44"/>
  <c r="A70"/>
  <c r="H67" i="14"/>
  <c r="D69" i="44"/>
  <c r="AF72"/>
  <c r="N69" i="28"/>
  <c r="N69" i="29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G64" i="28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7" l="1"/>
  <c r="AD69" s="1"/>
  <c r="AC69" i="28"/>
  <c r="AD69" s="1"/>
  <c r="AC68" i="26"/>
  <c r="AD68" s="1"/>
  <c r="AC69" i="24"/>
  <c r="AD69" s="1"/>
  <c r="AC69" i="29"/>
  <c r="AD69" s="1"/>
  <c r="G70" i="44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AG63" i="28"/>
  <c r="J70" i="44"/>
  <c r="Y70"/>
  <c r="AB70" s="1"/>
  <c r="AO69"/>
  <c r="AT69" s="1"/>
  <c r="AV74"/>
  <c r="AG64" i="2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AC70" i="29" l="1"/>
  <c r="AD70" s="1"/>
  <c r="AC70" i="27"/>
  <c r="AD70" s="1"/>
  <c r="AC70" i="24"/>
  <c r="AD70" s="1"/>
  <c r="AC70" i="28"/>
  <c r="AD70" s="1"/>
  <c r="AC69" i="26"/>
  <c r="AD69" s="1"/>
  <c r="H71" i="44"/>
  <c r="K71" i="53"/>
  <c r="T71" s="1"/>
  <c r="O71"/>
  <c r="J71"/>
  <c r="S71" s="1"/>
  <c r="N71" i="24" s="1"/>
  <c r="N71" i="53"/>
  <c r="W71" s="1"/>
  <c r="M71"/>
  <c r="V71" s="1"/>
  <c r="N71" i="28" s="1"/>
  <c r="L71" i="53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O68" i="62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9"/>
  <c r="N71" i="26"/>
  <c r="AG67" i="27"/>
  <c r="K71" i="38"/>
  <c r="M71" s="1"/>
  <c r="C72" i="53"/>
  <c r="B73"/>
  <c r="AE76" i="44" s="1"/>
  <c r="Q70" i="53"/>
  <c r="C72" i="52"/>
  <c r="B73"/>
  <c r="P76" i="44" s="1"/>
  <c r="AG63" i="24"/>
  <c r="AO70" i="44"/>
  <c r="AT70" s="1"/>
  <c r="Y71"/>
  <c r="AB71" s="1"/>
  <c r="AG66" i="29"/>
  <c r="AV75" i="44"/>
  <c r="AG67" i="28"/>
  <c r="AG66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AC71" i="24" l="1"/>
  <c r="AD71" s="1"/>
  <c r="AC71" i="28"/>
  <c r="AD71" s="1"/>
  <c r="AC71" i="29"/>
  <c r="AD71" s="1"/>
  <c r="AC71" i="27"/>
  <c r="AD71" s="1"/>
  <c r="AC70" i="26"/>
  <c r="AD70" s="1"/>
  <c r="J71" i="44"/>
  <c r="G69" i="61"/>
  <c r="V69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N72" i="26" s="1"/>
  <c r="O72" i="53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G67" i="26"/>
  <c r="AG67" i="24"/>
  <c r="AG67" i="29"/>
  <c r="K72" i="38"/>
  <c r="M72" s="1"/>
  <c r="C73" i="53"/>
  <c r="B74"/>
  <c r="AE77" i="44" s="1"/>
  <c r="Q71" i="53"/>
  <c r="B74" i="52"/>
  <c r="P77" i="44" s="1"/>
  <c r="C73" i="52"/>
  <c r="AG65" i="28"/>
  <c r="AG65" i="26"/>
  <c r="AG65" i="29"/>
  <c r="AG65" i="27"/>
  <c r="AG65" i="30"/>
  <c r="W69" i="14"/>
  <c r="H72" i="44"/>
  <c r="J72" s="1"/>
  <c r="Y72"/>
  <c r="AB72" s="1"/>
  <c r="AO71"/>
  <c r="AT71" s="1"/>
  <c r="AG66" i="24"/>
  <c r="AV76" i="44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AC72" i="28" l="1"/>
  <c r="AD72" s="1"/>
  <c r="AC72" i="29"/>
  <c r="AD72" s="1"/>
  <c r="AC72" i="27"/>
  <c r="AD72" s="1"/>
  <c r="H73" i="44"/>
  <c r="AC71" i="26"/>
  <c r="AD71" s="1"/>
  <c r="AC72" i="24"/>
  <c r="AD72" s="1"/>
  <c r="O69" i="61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N73" i="24"/>
  <c r="AG68" i="29"/>
  <c r="AG68" i="27"/>
  <c r="AG68" i="28"/>
  <c r="AG68" i="30"/>
  <c r="K73" i="38"/>
  <c r="M73" s="1"/>
  <c r="Q72" i="53"/>
  <c r="C74"/>
  <c r="B75"/>
  <c r="AE78" i="44" s="1"/>
  <c r="B75" i="52"/>
  <c r="P78" i="44" s="1"/>
  <c r="C74" i="52"/>
  <c r="AG65" i="24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2" i="26" l="1"/>
  <c r="AD72" s="1"/>
  <c r="AC73" i="27"/>
  <c r="AD73" s="1"/>
  <c r="AC73" i="28"/>
  <c r="AD73" s="1"/>
  <c r="AC73" i="24"/>
  <c r="AD73" s="1"/>
  <c r="AC73" i="29"/>
  <c r="AD73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G68" i="24"/>
  <c r="AV78" i="44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C73" i="26"/>
  <c r="AD73" s="1"/>
  <c r="AC74" i="27"/>
  <c r="AD74" s="1"/>
  <c r="AC74" i="29"/>
  <c r="AD74" s="1"/>
  <c r="AC74" i="24"/>
  <c r="AD74" s="1"/>
  <c r="J74" i="44"/>
  <c r="T74" i="52"/>
  <c r="M74" i="26" s="1"/>
  <c r="O74" i="52"/>
  <c r="Q74" s="1"/>
  <c r="K75" i="53"/>
  <c r="T75" s="1"/>
  <c r="N75" i="26" s="1"/>
  <c r="O75" i="53"/>
  <c r="J75"/>
  <c r="S75" s="1"/>
  <c r="N75" i="24" s="1"/>
  <c r="N75" i="53"/>
  <c r="W75" s="1"/>
  <c r="N75" i="29" s="1"/>
  <c r="M75" i="53"/>
  <c r="V75" s="1"/>
  <c r="L75"/>
  <c r="U75" s="1"/>
  <c r="Q78" i="44"/>
  <c r="M76"/>
  <c r="G72" i="62"/>
  <c r="G71" i="63"/>
  <c r="G75" i="44"/>
  <c r="R73" i="14"/>
  <c r="T73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7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4"/>
  <c r="AD75" s="1"/>
  <c r="AC75" i="29"/>
  <c r="AD75" s="1"/>
  <c r="AC75" i="28"/>
  <c r="AD75" s="1"/>
  <c r="AC74" i="26"/>
  <c r="AD74" s="1"/>
  <c r="H76" i="44"/>
  <c r="J75"/>
  <c r="T75" i="52"/>
  <c r="M75" i="26" s="1"/>
  <c r="O75" i="52"/>
  <c r="Q75" s="1"/>
  <c r="M76" i="53"/>
  <c r="V76" s="1"/>
  <c r="L76"/>
  <c r="U76" s="1"/>
  <c r="K76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N76" i="27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G69" i="28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AC76" i="29" l="1"/>
  <c r="AD76" s="1"/>
  <c r="AC75" i="26"/>
  <c r="AD75" s="1"/>
  <c r="AC76" i="24"/>
  <c r="AD76" s="1"/>
  <c r="J76" i="44"/>
  <c r="AC76" i="27"/>
  <c r="AD76" s="1"/>
  <c r="AC76" i="28"/>
  <c r="AD76" s="1"/>
  <c r="V71" i="6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8"/>
  <c r="AG71"/>
  <c r="AG70" i="27"/>
  <c r="AG70" i="30"/>
  <c r="AG71"/>
  <c r="AG69" i="24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G72" i="28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6" i="26" l="1"/>
  <c r="AD76" s="1"/>
  <c r="AC77" i="27"/>
  <c r="AD77" s="1"/>
  <c r="AC77" i="29"/>
  <c r="AD77" s="1"/>
  <c r="AC77" i="24"/>
  <c r="AD77" s="1"/>
  <c r="AC77" i="28"/>
  <c r="AD77" s="1"/>
  <c r="H78" i="44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AG70" i="24"/>
  <c r="AG71"/>
  <c r="Y78" i="44"/>
  <c r="AB78" s="1"/>
  <c r="AO77"/>
  <c r="AT77" s="1"/>
  <c r="AV82"/>
  <c r="AG72" i="24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8" i="29" l="1"/>
  <c r="AD78" s="1"/>
  <c r="AC78" i="27"/>
  <c r="AD78" s="1"/>
  <c r="AC77" i="26"/>
  <c r="AD77" s="1"/>
  <c r="AC78" i="24"/>
  <c r="AD78" s="1"/>
  <c r="AC78" i="28"/>
  <c r="AD78" s="1"/>
  <c r="J78" i="44"/>
  <c r="K79" i="53"/>
  <c r="T79" s="1"/>
  <c r="O79"/>
  <c r="J79"/>
  <c r="S79" s="1"/>
  <c r="N79" i="24" s="1"/>
  <c r="N79" i="53"/>
  <c r="W79" s="1"/>
  <c r="M79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8"/>
  <c r="N79" i="29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AC79" i="24" l="1"/>
  <c r="AD79" s="1"/>
  <c r="AC78" i="26"/>
  <c r="AD78" s="1"/>
  <c r="AC79" i="28"/>
  <c r="AD79" s="1"/>
  <c r="AC79" i="29"/>
  <c r="AD79" s="1"/>
  <c r="AC79" i="27"/>
  <c r="AD79" s="1"/>
  <c r="H80" i="44"/>
  <c r="G80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8"/>
  <c r="AG73" i="29"/>
  <c r="AG73" i="26"/>
  <c r="AG73" i="30"/>
  <c r="AG73" i="27"/>
  <c r="AO79" i="44"/>
  <c r="AT79" s="1"/>
  <c r="J80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80" i="24"/>
  <c r="AD80" s="1"/>
  <c r="AC80" i="28"/>
  <c r="AD80" s="1"/>
  <c r="AC79" i="26"/>
  <c r="AD79" s="1"/>
  <c r="AC80" i="29"/>
  <c r="AD80" s="1"/>
  <c r="G81" i="44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4" i="28"/>
  <c r="AG75" i="29"/>
  <c r="AG74"/>
  <c r="AG75" i="30"/>
  <c r="AG74" i="27"/>
  <c r="AG74" i="30"/>
  <c r="AG73" i="24"/>
  <c r="AG75" i="27"/>
  <c r="AG75" i="26"/>
  <c r="AG74"/>
  <c r="AG75" i="28"/>
  <c r="AO80" i="44"/>
  <c r="AT80" s="1"/>
  <c r="W78" i="14"/>
  <c r="H81" i="44"/>
  <c r="Y81"/>
  <c r="AB81" s="1"/>
  <c r="AG76" i="26"/>
  <c r="AG76" i="28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9" l="1"/>
  <c r="AD81" s="1"/>
  <c r="AC81" i="27"/>
  <c r="AD81" s="1"/>
  <c r="AC81" i="24"/>
  <c r="AD81" s="1"/>
  <c r="AC81" i="28"/>
  <c r="AD81" s="1"/>
  <c r="AC80" i="26"/>
  <c r="AD80" s="1"/>
  <c r="J81" i="44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9"/>
  <c r="N82" i="27"/>
  <c r="K82" i="38"/>
  <c r="M82" s="1"/>
  <c r="C83" i="53"/>
  <c r="B84"/>
  <c r="AE87" i="44" s="1"/>
  <c r="Q81" i="53"/>
  <c r="C83" i="52"/>
  <c r="B84"/>
  <c r="P87" i="44" s="1"/>
  <c r="AG74" i="24"/>
  <c r="AG75"/>
  <c r="W79" i="14"/>
  <c r="H82" i="44"/>
  <c r="AO81"/>
  <c r="AT81" s="1"/>
  <c r="Y82"/>
  <c r="AB82" s="1"/>
  <c r="AV86"/>
  <c r="AG77" i="27"/>
  <c r="AG76" i="24"/>
  <c r="AG77" i="29"/>
  <c r="AG77" i="28"/>
  <c r="AG77" i="30"/>
  <c r="AG77" i="26"/>
  <c r="AR78" i="14"/>
  <c r="AR77"/>
  <c r="AP83" i="44"/>
  <c r="O81" i="14"/>
  <c r="U80"/>
  <c r="H83" i="44" s="1"/>
  <c r="S81" i="14"/>
  <c r="AQ79"/>
  <c r="E79" i="63" s="1"/>
  <c r="AP79" i="14"/>
  <c r="D79" i="63" s="1"/>
  <c r="AO79" i="14"/>
  <c r="E79" i="62" s="1"/>
  <c r="Q81" i="14"/>
  <c r="O80"/>
  <c r="AC82" i="27" l="1"/>
  <c r="AD82" s="1"/>
  <c r="AC82" i="24"/>
  <c r="AD82" s="1"/>
  <c r="AC82" i="28"/>
  <c r="AD82" s="1"/>
  <c r="O78" i="63"/>
  <c r="AC82" i="29"/>
  <c r="AD82" s="1"/>
  <c r="AC81" i="26"/>
  <c r="AD81" s="1"/>
  <c r="J82" i="44"/>
  <c r="Q86"/>
  <c r="K83" i="53"/>
  <c r="T83" s="1"/>
  <c r="O8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G84" i="44" s="1"/>
  <c r="T81" i="14"/>
  <c r="B84" i="44"/>
  <c r="A84"/>
  <c r="H81" i="14"/>
  <c r="D83" i="44"/>
  <c r="AF86"/>
  <c r="N83" i="27"/>
  <c r="N83" i="28"/>
  <c r="N83" i="26"/>
  <c r="K83" i="38"/>
  <c r="M83" s="1"/>
  <c r="Q82" i="53"/>
  <c r="C84"/>
  <c r="B85"/>
  <c r="AE88" i="44" s="1"/>
  <c r="C84" i="52"/>
  <c r="B85"/>
  <c r="P88" i="44" s="1"/>
  <c r="AO82"/>
  <c r="AT82" s="1"/>
  <c r="J83"/>
  <c r="Y83"/>
  <c r="AB83" s="1"/>
  <c r="AV87"/>
  <c r="AG77" i="24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C83" i="29" l="1"/>
  <c r="AD83" s="1"/>
  <c r="AC83" i="27"/>
  <c r="AD83" s="1"/>
  <c r="AC83" i="28"/>
  <c r="AD83" s="1"/>
  <c r="AC82" i="26"/>
  <c r="AD82" s="1"/>
  <c r="AC83" i="24"/>
  <c r="AD83" s="1"/>
  <c r="O79" i="63"/>
  <c r="T83" i="52"/>
  <c r="M83" i="26" s="1"/>
  <c r="O83" i="52"/>
  <c r="Q83" s="1"/>
  <c r="Q87" i="44"/>
  <c r="M84" i="53"/>
  <c r="V84" s="1"/>
  <c r="L84"/>
  <c r="U84" s="1"/>
  <c r="N84" i="27" s="1"/>
  <c r="K84" i="53"/>
  <c r="T84" s="1"/>
  <c r="O84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N84" i="28"/>
  <c r="N84" i="26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J84" s="1"/>
  <c r="Y84"/>
  <c r="AB84" s="1"/>
  <c r="AG79" i="26"/>
  <c r="AG79" i="30"/>
  <c r="AV88" i="44"/>
  <c r="AG79" i="27"/>
  <c r="AG79" i="29"/>
  <c r="AG79" i="28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C84" i="28" l="1"/>
  <c r="AD84" s="1"/>
  <c r="AC84" i="29"/>
  <c r="AD84" s="1"/>
  <c r="AC84" i="27"/>
  <c r="AD84" s="1"/>
  <c r="AC84" i="24"/>
  <c r="AD84" s="1"/>
  <c r="AC83" i="26"/>
  <c r="AD83" s="1"/>
  <c r="V81" i="61"/>
  <c r="G85" i="44"/>
  <c r="W82" i="14"/>
  <c r="Q88" i="44"/>
  <c r="K85" i="53"/>
  <c r="T85" s="1"/>
  <c r="O85"/>
  <c r="J85"/>
  <c r="S85" s="1"/>
  <c r="N85"/>
  <c r="W85" s="1"/>
  <c r="M85"/>
  <c r="V85" s="1"/>
  <c r="L85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4"/>
  <c r="N85" i="26"/>
  <c r="N85" i="27"/>
  <c r="N85" i="28"/>
  <c r="N85" i="29"/>
  <c r="K85" i="38"/>
  <c r="M85" s="1"/>
  <c r="Q84" i="53"/>
  <c r="C86"/>
  <c r="B87"/>
  <c r="AE90" i="44" s="1"/>
  <c r="B87" i="52"/>
  <c r="P90" i="44" s="1"/>
  <c r="C86" i="52"/>
  <c r="AG80" i="29"/>
  <c r="AG80" i="26"/>
  <c r="AG80" i="28"/>
  <c r="AG78" i="30"/>
  <c r="AG78" i="28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79" i="24"/>
  <c r="AG80" i="30"/>
  <c r="AR81" i="14"/>
  <c r="AP86" i="44"/>
  <c r="U83" i="14"/>
  <c r="H86" i="44" s="1"/>
  <c r="O84" i="14"/>
  <c r="Q84"/>
  <c r="S84"/>
  <c r="O83"/>
  <c r="AR80"/>
  <c r="AM82"/>
  <c r="E82" i="61" s="1"/>
  <c r="G82" s="1"/>
  <c r="AO82" i="14"/>
  <c r="E82" i="62" s="1"/>
  <c r="G82" s="1"/>
  <c r="AC85" i="28" l="1"/>
  <c r="AD85" s="1"/>
  <c r="AC84" i="26"/>
  <c r="AD84" s="1"/>
  <c r="AC85" i="29"/>
  <c r="AD85" s="1"/>
  <c r="AC85" i="24"/>
  <c r="AD85" s="1"/>
  <c r="AC85" i="27"/>
  <c r="AD85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J86" s="1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8"/>
  <c r="AG81" i="26"/>
  <c r="AG81" i="27"/>
  <c r="AG78" i="24"/>
  <c r="AO85" i="44"/>
  <c r="AT85" s="1"/>
  <c r="Y86"/>
  <c r="AB86" s="1"/>
  <c r="AG80" i="24"/>
  <c r="AV90" i="44"/>
  <c r="AR82" i="14"/>
  <c r="AP87" i="44"/>
  <c r="U84" i="14"/>
  <c r="S85"/>
  <c r="Q85"/>
  <c r="AN84"/>
  <c r="D84" i="62" s="1"/>
  <c r="AL84" i="14"/>
  <c r="D84" i="61" s="1"/>
  <c r="AC86" i="27" l="1"/>
  <c r="AD86" s="1"/>
  <c r="AC86" i="24"/>
  <c r="AD86" s="1"/>
  <c r="AC86" i="28"/>
  <c r="AD86" s="1"/>
  <c r="AC86" i="29"/>
  <c r="AD86" s="1"/>
  <c r="AC85" i="26"/>
  <c r="AD85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G81" i="24"/>
  <c r="AV91" i="44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C86" i="26"/>
  <c r="AD86" s="1"/>
  <c r="AC87" i="28"/>
  <c r="AD87" s="1"/>
  <c r="G83" i="62"/>
  <c r="V83" s="1"/>
  <c r="J87" i="44"/>
  <c r="M88" i="53"/>
  <c r="V88" s="1"/>
  <c r="L88"/>
  <c r="U88" s="1"/>
  <c r="N88" i="27" s="1"/>
  <c r="K88" i="53"/>
  <c r="T88" s="1"/>
  <c r="O88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V83" s="1"/>
  <c r="M89" i="44"/>
  <c r="V84" i="62"/>
  <c r="O84"/>
  <c r="V84" i="61"/>
  <c r="O84"/>
  <c r="G88" i="44"/>
  <c r="O86" i="14"/>
  <c r="R86"/>
  <c r="T86"/>
  <c r="V86"/>
  <c r="B89" i="44"/>
  <c r="A89"/>
  <c r="H86" i="14"/>
  <c r="D88" i="44"/>
  <c r="AF91"/>
  <c r="N88" i="28"/>
  <c r="N88" i="26"/>
  <c r="K88" i="38"/>
  <c r="M88" s="1"/>
  <c r="C89" i="53"/>
  <c r="B90"/>
  <c r="AE93" i="44" s="1"/>
  <c r="Q87" i="53"/>
  <c r="B90" i="52"/>
  <c r="P93" i="44" s="1"/>
  <c r="C89" i="52"/>
  <c r="AG82" i="30"/>
  <c r="AG82" i="28"/>
  <c r="AG82" i="26"/>
  <c r="AG82" i="27"/>
  <c r="AG82" i="29"/>
  <c r="Y88" i="44"/>
  <c r="AB88" s="1"/>
  <c r="AO87"/>
  <c r="AT87" s="1"/>
  <c r="W85" i="14"/>
  <c r="H88" i="44"/>
  <c r="AG83" i="27"/>
  <c r="AG83" i="28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AC88" i="27" l="1"/>
  <c r="AD88" s="1"/>
  <c r="AC88" i="29"/>
  <c r="AD88" s="1"/>
  <c r="AC88" i="28"/>
  <c r="AD88" s="1"/>
  <c r="AC88" i="24"/>
  <c r="AD88" s="1"/>
  <c r="AC87" i="26"/>
  <c r="AD87" s="1"/>
  <c r="H89" i="44"/>
  <c r="O83" i="63"/>
  <c r="O83" i="62"/>
  <c r="T88" i="52"/>
  <c r="M88" i="26" s="1"/>
  <c r="O88" i="52"/>
  <c r="Q88" s="1"/>
  <c r="Q92" i="44"/>
  <c r="K89" i="53"/>
  <c r="T89" s="1"/>
  <c r="O89"/>
  <c r="J89"/>
  <c r="S89" s="1"/>
  <c r="N89"/>
  <c r="W89" s="1"/>
  <c r="N89" i="29" s="1"/>
  <c r="M89" i="53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6"/>
  <c r="AG84" i="28"/>
  <c r="AG84" i="29"/>
  <c r="AG84" i="27"/>
  <c r="K89" i="38"/>
  <c r="M89" s="1"/>
  <c r="C90" i="53"/>
  <c r="B91"/>
  <c r="AE94" i="44" s="1"/>
  <c r="Q88" i="53"/>
  <c r="B91" i="52"/>
  <c r="P94" i="44" s="1"/>
  <c r="C90" i="52"/>
  <c r="AG82" i="24"/>
  <c r="AO88" i="44"/>
  <c r="AT88" s="1"/>
  <c r="Y89"/>
  <c r="AB89" s="1"/>
  <c r="AV93"/>
  <c r="AG83" i="24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AC89" i="29" l="1"/>
  <c r="AD89" s="1"/>
  <c r="AC89" i="24"/>
  <c r="AD89" s="1"/>
  <c r="AC89" i="28"/>
  <c r="AD89" s="1"/>
  <c r="AC88" i="26"/>
  <c r="AD88" s="1"/>
  <c r="AC89" i="27"/>
  <c r="AD89" s="1"/>
  <c r="G90" i="44"/>
  <c r="Q93"/>
  <c r="M90" i="53"/>
  <c r="V90" s="1"/>
  <c r="L90"/>
  <c r="U90" s="1"/>
  <c r="K90"/>
  <c r="T90" s="1"/>
  <c r="N90" i="26" s="1"/>
  <c r="O90" i="53"/>
  <c r="J90"/>
  <c r="S90" s="1"/>
  <c r="N90"/>
  <c r="W90" s="1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8"/>
  <c r="AG85" i="27"/>
  <c r="AG85" i="29"/>
  <c r="AG85" i="30"/>
  <c r="AG85" i="26"/>
  <c r="AR86" i="14"/>
  <c r="AP91" i="44"/>
  <c r="U88" i="14"/>
  <c r="S89"/>
  <c r="AN87"/>
  <c r="D87" i="62" s="1"/>
  <c r="Q89" i="14"/>
  <c r="O88"/>
  <c r="AC90" i="29" l="1"/>
  <c r="AD90" s="1"/>
  <c r="AC90" i="27"/>
  <c r="AD90" s="1"/>
  <c r="AC90" i="28"/>
  <c r="AD90" s="1"/>
  <c r="AC90" i="24"/>
  <c r="AD90" s="1"/>
  <c r="AC89" i="26"/>
  <c r="AD89" s="1"/>
  <c r="H91" i="44"/>
  <c r="J90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N91" i="27"/>
  <c r="AG84" i="24"/>
  <c r="AG86" i="27"/>
  <c r="AG86" i="28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G85" i="24"/>
  <c r="AV95" i="44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4"/>
  <c r="AD91" s="1"/>
  <c r="AC90" i="26"/>
  <c r="AD90" s="1"/>
  <c r="AC91" i="29"/>
  <c r="AD91" s="1"/>
  <c r="AC91" i="28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7" i="24"/>
  <c r="AG86" i="26"/>
  <c r="AG86" i="29"/>
  <c r="AG87"/>
  <c r="AG87" i="28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G86" i="24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C92" i="27"/>
  <c r="AD92" s="1"/>
  <c r="AC92" i="29"/>
  <c r="AD92" s="1"/>
  <c r="AC92" i="24"/>
  <c r="AD92" s="1"/>
  <c r="AC91" i="26"/>
  <c r="AD91" s="1"/>
  <c r="H93" i="44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AG88" i="28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4"/>
  <c r="AD93" s="1"/>
  <c r="AC93" i="27"/>
  <c r="AD93" s="1"/>
  <c r="AC93" i="28"/>
  <c r="AD93" s="1"/>
  <c r="AC92" i="26"/>
  <c r="AD92" s="1"/>
  <c r="O88" i="62"/>
  <c r="J93" i="44"/>
  <c r="Q97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J94" s="1"/>
  <c r="Y94"/>
  <c r="AB94" s="1"/>
  <c r="AO93"/>
  <c r="AT93" s="1"/>
  <c r="AV98"/>
  <c r="AG89" i="28"/>
  <c r="AG89" i="30"/>
  <c r="AG88" i="24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AC94" i="28" l="1"/>
  <c r="AD94" s="1"/>
  <c r="AC94" i="27"/>
  <c r="AD94" s="1"/>
  <c r="AC94" i="29"/>
  <c r="AD94" s="1"/>
  <c r="O90" i="61"/>
  <c r="AC94" i="24"/>
  <c r="AD94" s="1"/>
  <c r="AC93" i="26"/>
  <c r="AD93" s="1"/>
  <c r="H95" i="44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89" i="24"/>
  <c r="AG90" i="30"/>
  <c r="AG90" i="28"/>
  <c r="AG90" i="27"/>
  <c r="AG90" i="29"/>
  <c r="AG91" i="28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AC95" i="28" l="1"/>
  <c r="AD95" s="1"/>
  <c r="AC94" i="26"/>
  <c r="AD94" s="1"/>
  <c r="AC95" i="24"/>
  <c r="AD95" s="1"/>
  <c r="AC95" i="29"/>
  <c r="AD95" s="1"/>
  <c r="AC95" i="27"/>
  <c r="AD95" s="1"/>
  <c r="G91" i="62"/>
  <c r="V91" s="1"/>
  <c r="J95" i="44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N96" i="26" s="1"/>
  <c r="O96" i="53"/>
  <c r="J96"/>
  <c r="S96" s="1"/>
  <c r="N96" i="24" s="1"/>
  <c r="N96" i="53"/>
  <c r="W96" s="1"/>
  <c r="N96" i="29" s="1"/>
  <c r="V90" i="63"/>
  <c r="M97" i="44"/>
  <c r="O91" i="62"/>
  <c r="G91" i="61"/>
  <c r="R94" i="14"/>
  <c r="V94"/>
  <c r="T94"/>
  <c r="B97" i="44"/>
  <c r="A97"/>
  <c r="H94" i="14"/>
  <c r="D96" i="44"/>
  <c r="AF99"/>
  <c r="AG91" i="26"/>
  <c r="AG92" i="28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0" i="24"/>
  <c r="AG92" i="27"/>
  <c r="AV100" i="44"/>
  <c r="AG91" i="2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C96" i="24" l="1"/>
  <c r="AD96" s="1"/>
  <c r="AC96" i="28"/>
  <c r="AD96" s="1"/>
  <c r="AC96" i="29"/>
  <c r="AD96" s="1"/>
  <c r="AC96" i="27"/>
  <c r="AD96" s="1"/>
  <c r="AC95" i="26"/>
  <c r="AD95" s="1"/>
  <c r="J96" i="44"/>
  <c r="O91" i="63"/>
  <c r="G97" i="44"/>
  <c r="Q100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6"/>
  <c r="N97" i="27"/>
  <c r="AG92" i="26"/>
  <c r="AG92" i="24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AC97" i="29" l="1"/>
  <c r="AD97" s="1"/>
  <c r="AC97" i="27"/>
  <c r="AD97" s="1"/>
  <c r="AC96" i="26"/>
  <c r="AD96" s="1"/>
  <c r="AC97" i="24"/>
  <c r="AD97" s="1"/>
  <c r="AC97" i="28"/>
  <c r="AD97" s="1"/>
  <c r="V92" i="63"/>
  <c r="J97" i="44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G93" i="28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C98" i="27" l="1"/>
  <c r="AD98" s="1"/>
  <c r="AC98" i="24"/>
  <c r="AD98" s="1"/>
  <c r="AC97" i="26"/>
  <c r="AD97" s="1"/>
  <c r="N98" i="29"/>
  <c r="J98" i="44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AG93" i="24"/>
  <c r="N99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C98" i="29"/>
  <c r="AD98" s="1"/>
  <c r="H100" i="44"/>
  <c r="J99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G10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V96" i="63" l="1"/>
  <c r="J100" i="44"/>
  <c r="H101"/>
  <c r="H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AG94"/>
  <c r="N99" i="27"/>
  <c r="AG94" i="29"/>
  <c r="AO100" i="44"/>
  <c r="AT100" s="1"/>
  <c r="Y101"/>
  <c r="AB101" s="1"/>
  <c r="G102"/>
  <c r="AG96" i="26"/>
  <c r="AG96" i="30"/>
  <c r="AG96" i="28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28"/>
  <c r="AG95" i="30"/>
  <c r="AC99" i="28"/>
  <c r="AC99" i="27"/>
  <c r="AG95" i="26"/>
  <c r="AG94" i="24"/>
  <c r="AO102" i="44"/>
  <c r="AP101"/>
  <c r="AP102" s="1"/>
  <c r="AB102"/>
  <c r="AB103" s="1"/>
  <c r="Y103"/>
  <c r="AG97" i="30"/>
  <c r="AG97" i="29"/>
  <c r="AG97" i="26"/>
  <c r="AG97" i="27"/>
  <c r="AG97" i="28"/>
  <c r="AG96" i="24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G95" i="24"/>
  <c r="AD99" i="26"/>
  <c r="AD99" i="29"/>
  <c r="AT101" i="44"/>
  <c r="AT102" s="1"/>
  <c r="AG97" i="24"/>
  <c r="AL99" i="14"/>
  <c r="V98" i="62" l="1"/>
  <c r="O98"/>
  <c r="O99" s="1"/>
  <c r="G99"/>
  <c r="V99" s="1"/>
  <c r="O98" i="63"/>
  <c r="O99" s="1"/>
  <c r="V98"/>
  <c r="G99"/>
  <c r="V99" s="1"/>
  <c r="D99" i="61"/>
  <c r="G3"/>
  <c r="AG98" i="24"/>
  <c r="AG99" s="1"/>
  <c r="AG98" i="26"/>
  <c r="AG99" s="1"/>
  <c r="AG98" i="27"/>
  <c r="AG99" s="1"/>
  <c r="AG98" i="28"/>
  <c r="AG99" s="1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<sst xmlns="http://schemas.openxmlformats.org/spreadsheetml/2006/main" count="7812" uniqueCount="483">
  <si>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</si>
  <si>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</si>
  <si>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</si>
  <si>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</si>
  <si>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</si>
  <si>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</si>
  <si>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</si>
  <si>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</si>
  <si>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</si>
  <si>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</si>
  <si>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</si>
  <si>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</si>
  <si>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</si>
  <si>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</si>
  <si>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</si>
  <si>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</si>
  <si>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</si>
  <si>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</si>
  <si>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</si>
  <si>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</si>
  <si>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</si>
  <si>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</si>
  <si>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</si>
  <si>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</si>
  <si>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</si>
  <si>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</si>
  <si>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</si>
  <si>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</si>
  <si>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</si>
  <si>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</si>
  <si>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</si>
  <si>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</si>
  <si>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</si>
  <si>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</si>
  <si>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</si>
  <si>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</si>
  <si>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</si>
  <si>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</si>
  <si>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</si>
  <si>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</si>
  <si>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</si>
  <si>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</si>
  <si>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</si>
  <si>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</si>
  <si>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</si>
  <si>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</si>
  <si>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</si>
  <si>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</si>
  <si>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</si>
  <si>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</si>
  <si>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</si>
  <si>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</si>
  <si>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</si>
  <si>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</si>
  <si>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</si>
  <si>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</si>
  <si>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</si>
  <si>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</si>
  <si>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</si>
  <si>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</si>
  <si>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</si>
  <si>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</si>
  <si>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</si>
  <si>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</si>
  <si>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</si>
  <si>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</si>
  <si>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</si>
  <si>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</si>
  <si>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</si>
  <si>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</si>
  <si>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</si>
  <si>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</si>
  <si>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</si>
  <si>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</si>
  <si>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</si>
  <si>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</si>
  <si>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</si>
  <si>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</si>
  <si>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</si>
  <si>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</si>
  <si>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</si>
  <si>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</si>
  <si>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</si>
  <si>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</si>
  <si>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</si>
  <si>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</si>
  <si>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</si>
  <si>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</si>
  <si>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</si>
  <si>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</si>
  <si>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</si>
  <si>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</si>
  <si>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</si>
  <si>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</si>
  <si>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</si>
  <si>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</si>
  <si>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</si>
  <si>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</si>
  <si>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</si>
  <si>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</si>
  <si>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</si>
  <si>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</si>
  <si>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</si>
  <si>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</si>
  <si>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</si>
  <si>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</si>
  <si>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</si>
  <si>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</si>
  <si>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</si>
  <si>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</si>
  <si>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</si>
  <si>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</si>
  <si>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</si>
  <si>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</si>
  <si>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</si>
  <si>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</si>
  <si>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</si>
  <si>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</si>
  <si>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</si>
  <si>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</si>
  <si>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</si>
  <si>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</si>
  <si>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</si>
  <si>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</si>
  <si>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</si>
  <si>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</si>
  <si>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</si>
  <si>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</si>
  <si>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</si>
  <si>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</si>
  <si>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</si>
  <si>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</si>
  <si>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</si>
  <si>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</si>
  <si>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</si>
  <si>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</si>
  <si>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</si>
  <si>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</si>
  <si>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</si>
  <si>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</si>
  <si>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</si>
  <si>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</si>
  <si>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</si>
  <si>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</si>
  <si>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</si>
  <si>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</si>
  <si>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</si>
  <si>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</si>
  <si>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</si>
  <si>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</si>
  <si>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</si>
  <si>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</si>
  <si>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</si>
  <si>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</si>
  <si>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</si>
  <si>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</si>
  <si>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</si>
  <si>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</si>
  <si>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</si>
  <si>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</si>
  <si>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</si>
  <si>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</si>
  <si>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</si>
  <si>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</si>
  <si>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</si>
  <si>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</si>
  <si>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</si>
  <si>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</si>
  <si>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</si>
  <si>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</si>
  <si>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</si>
  <si>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</si>
  <si>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</si>
  <si>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</si>
  <si>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</si>
  <si>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</si>
  <si>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</si>
  <si>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</si>
  <si>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</si>
  <si>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</si>
  <si>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</si>
  <si>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</si>
  <si>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</si>
  <si>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</si>
  <si>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</si>
  <si>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</si>
  <si>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</si>
  <si>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</si>
  <si>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</si>
  <si>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</si>
  <si>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</si>
  <si>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</si>
  <si>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</si>
  <si>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</si>
  <si>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</si>
  <si>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</si>
  <si>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</si>
  <si>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</si>
  <si>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</si>
  <si>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</si>
  <si>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</si>
  <si>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</si>
  <si>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</si>
  <si>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</si>
  <si>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</si>
  <si>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</si>
  <si>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</si>
  <si>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</si>
  <si>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</si>
  <si>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</si>
  <si>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</si>
  <si>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</si>
  <si>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</si>
  <si>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</si>
  <si>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</si>
  <si>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</si>
  <si>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</si>
  <si>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</si>
  <si>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</si>
  <si>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</si>
  <si>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</si>
  <si>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</si>
  <si>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</si>
  <si>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</si>
  <si>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</si>
  <si>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</si>
  <si>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</si>
  <si>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</si>
  <si>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</si>
  <si>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</si>
  <si>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</si>
  <si>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</si>
  <si>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</si>
  <si>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</si>
  <si>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</si>
  <si>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</si>
  <si>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</si>
  <si>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</si>
  <si>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</si>
  <si>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</si>
  <si>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</si>
  <si>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</si>
  <si>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</si>
  <si>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</si>
  <si>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</si>
  <si>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</si>
  <si>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</si>
  <si>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</si>
  <si>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</si>
  <si>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</si>
  <si>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</si>
  <si>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</si>
  <si>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</si>
  <si>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</si>
  <si>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</si>
  <si>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</si>
  <si>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</si>
  <si>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</si>
  <si>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</si>
  <si>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</si>
  <si>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</si>
  <si>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</si>
  <si>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</si>
  <si>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</si>
  <si>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</si>
  <si>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</si>
  <si>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</si>
  <si>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</si>
  <si>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</si>
  <si>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</si>
  <si>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</si>
  <si>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</si>
  <si>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</si>
  <si>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</si>
  <si>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</si>
  <si>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</si>
  <si>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</si>
  <si>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</si>
  <si>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</si>
  <si>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</si>
  <si>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</si>
  <si>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</si>
  <si>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</si>
  <si>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</si>
  <si>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</si>
  <si>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</si>
  <si>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</si>
  <si>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</si>
  <si>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</si>
  <si>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</si>
  <si>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</si>
  <si>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</si>
  <si>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</si>
  <si>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</si>
  <si>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</si>
  <si>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</si>
  <si>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</si>
  <si>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</si>
  <si>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</si>
  <si>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</si>
  <si>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</si>
  <si>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</si>
  <si>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</si>
  <si>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</si>
  <si>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</si>
  <si>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</si>
  <si>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</si>
  <si>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</si>
  <si>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</si>
  <si>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</si>
  <si>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</si>
  <si>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</si>
  <si>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</si>
  <si>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</si>
  <si>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</si>
  <si>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</si>
  <si>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</si>
  <si>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</si>
  <si>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</si>
  <si>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</si>
  <si>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</si>
  <si>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</si>
  <si>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</si>
  <si>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</si>
  <si>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</si>
  <si>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</si>
  <si>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</si>
  <si>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</si>
  <si>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</si>
  <si>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</si>
  <si>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</si>
  <si>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</si>
  <si>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</si>
  <si>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</si>
  <si>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</si>
  <si>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</si>
  <si>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</si>
  <si>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</si>
  <si>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</si>
  <si>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</si>
  <si>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</si>
  <si>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</si>
  <si>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</si>
  <si>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</si>
  <si>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</si>
  <si>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</si>
  <si>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</si>
  <si>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</si>
  <si>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</si>
  <si>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</si>
  <si>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</si>
  <si>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</si>
  <si>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</si>
  <si>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</si>
  <si>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</si>
  <si>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</si>
  <si>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</si>
  <si>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</si>
  <si>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</si>
  <si>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</si>
  <si>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</si>
  <si>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</si>
  <si>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</si>
  <si>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</si>
  <si>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</si>
  <si>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</si>
  <si>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</si>
  <si>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</si>
  <si>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</si>
  <si>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</si>
  <si>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</si>
  <si>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</si>
  <si>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</si>
  <si>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</si>
  <si>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</si>
  <si>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</si>
  <si>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</si>
  <si>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</si>
  <si>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</si>
  <si>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</si>
  <si>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</si>
  <si>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</si>
  <si>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</si>
  <si>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</si>
  <si>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</si>
  <si>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</si>
  <si>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</si>
  <si>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</si>
  <si>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</si>
  <si>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</si>
  <si>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</si>
  <si>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</si>
  <si>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</si>
  <si>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</si>
  <si>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</si>
  <si>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</si>
  <si>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</si>
  <si>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</si>
  <si>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</si>
  <si>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</si>
  <si>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</si>
  <si>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</si>
  <si>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</si>
  <si>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</si>
  <si>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</si>
  <si>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</si>
  <si>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</si>
  <si>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</si>
  <si>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</si>
  <si>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</si>
  <si>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</si>
  <si>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</si>
  <si>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</si>
  <si>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</si>
  <si>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</si>
  <si>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</si>
  <si>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</si>
  <si>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</si>
  <si>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</si>
  <si>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</si>
  <si>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</si>
  <si>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</si>
  <si>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</si>
  <si>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</si>
  <si>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</si>
  <si>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62IS2022/04/04</t>
  </si>
  <si>
    <t>ANTA_CRF(NR-89)</t>
  </si>
  <si>
    <t>ANTA_GF(NR-89)</t>
  </si>
  <si>
    <t>ANTA_LF(NR-89)</t>
  </si>
  <si>
    <t>ANTA_RF(NR-89)</t>
  </si>
  <si>
    <t>AURY_CRF(NR-89)</t>
  </si>
  <si>
    <t>AURY_GF(NR-89)</t>
  </si>
  <si>
    <t>AURY_LF(NR-89)</t>
  </si>
  <si>
    <t>AURY_RF(NR-89)</t>
  </si>
  <si>
    <t>BRBCL(ER-47)</t>
  </si>
  <si>
    <t>BSIUL(NR-89)</t>
  </si>
  <si>
    <t>CHAMERA1(NR-89)</t>
  </si>
  <si>
    <t>CHAMERA2(NR-89)</t>
  </si>
  <si>
    <t>CHAMERA3(NR-89)</t>
  </si>
  <si>
    <t>DADRI_CRF(NR-89)</t>
  </si>
  <si>
    <t>DADRI_GF(NR-89)</t>
  </si>
  <si>
    <t>DADRI_LF(NR-89)</t>
  </si>
  <si>
    <t>DADRI_RF(NR-89)</t>
  </si>
  <si>
    <t>DADRT2(NR-89)</t>
  </si>
  <si>
    <t>DHAULIGNGA(NR-89)</t>
  </si>
  <si>
    <t>DULHASTI(NR-89)</t>
  </si>
  <si>
    <t>FSTPP I &amp; II(ER-47)</t>
  </si>
  <si>
    <t>JHAJJAR(NR-89)</t>
  </si>
  <si>
    <t>KHSTPP-II(ER-47)</t>
  </si>
  <si>
    <t>KOTESHWR(NR-89)</t>
  </si>
  <si>
    <t>NAPP(NR-89)</t>
  </si>
  <si>
    <t>NJPC(NR-89)</t>
  </si>
  <si>
    <t>PARBATI3(NR-89)</t>
  </si>
  <si>
    <t>RAPPB(NR-89)</t>
  </si>
  <si>
    <t>RAPPC(NR-89)</t>
  </si>
  <si>
    <t>RIHAND1(NR-89)</t>
  </si>
  <si>
    <t>RIHAND2(NR-89)</t>
  </si>
  <si>
    <t>RIHAND3(NR-89)</t>
  </si>
  <si>
    <t>SALAL(NR-89)</t>
  </si>
  <si>
    <t>SASAN(WR-48)</t>
  </si>
  <si>
    <t>SEWA2(NR-89)</t>
  </si>
  <si>
    <t>SINGRAULI(NR-89)</t>
  </si>
  <si>
    <t>SINGRAULI_HYDRO(NR-89)</t>
  </si>
  <si>
    <t>TALA(ER-47)</t>
  </si>
  <si>
    <t>TANAKPUR(NR-89)</t>
  </si>
  <si>
    <t>TEHRI(NR-89)</t>
  </si>
  <si>
    <t>UNCHAHAR1(NR-89)</t>
  </si>
  <si>
    <t>UNCHAHAR2(NR-89)</t>
  </si>
  <si>
    <t>UNCHAHAR3(NR-89)</t>
  </si>
  <si>
    <t>UNCHAHAR4(NR-89)</t>
  </si>
  <si>
    <t>URI2(NR-89)</t>
  </si>
  <si>
    <t>KSK_MAHANADI</t>
  </si>
  <si>
    <t>SINGOLI</t>
  </si>
  <si>
    <t>Teesta_III</t>
  </si>
  <si>
    <t>GMRKEL</t>
  </si>
  <si>
    <t>ITCWIND</t>
  </si>
  <si>
    <t>NSLSUGARALAND</t>
  </si>
  <si>
    <t>GEE_HP</t>
  </si>
  <si>
    <t>CHANJUII</t>
  </si>
  <si>
    <t>MePDCL</t>
  </si>
  <si>
    <t>TANGEDCO</t>
  </si>
  <si>
    <t>TS1PL_BKN</t>
  </si>
  <si>
    <t>ARP1PL_BKN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</si>
</sst>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2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5">
          <cell r="B5">
            <v>130</v>
          </cell>
          <cell r="C5">
            <v>0</v>
          </cell>
          <cell r="D5">
            <v>185</v>
          </cell>
          <cell r="E5">
            <v>0</v>
          </cell>
          <cell r="H5">
            <v>130</v>
          </cell>
          <cell r="I5">
            <v>0</v>
          </cell>
          <cell r="J5">
            <v>29</v>
          </cell>
          <cell r="K5">
            <v>0</v>
          </cell>
        </row>
        <row r="6">
          <cell r="B6">
            <v>130</v>
          </cell>
          <cell r="C6">
            <v>0</v>
          </cell>
          <cell r="D6">
            <v>185</v>
          </cell>
          <cell r="E6">
            <v>0</v>
          </cell>
          <cell r="H6">
            <v>130</v>
          </cell>
          <cell r="I6">
            <v>0</v>
          </cell>
          <cell r="J6">
            <v>29</v>
          </cell>
          <cell r="K6">
            <v>0</v>
          </cell>
        </row>
        <row r="7">
          <cell r="B7">
            <v>130</v>
          </cell>
          <cell r="C7">
            <v>0</v>
          </cell>
          <cell r="D7">
            <v>185</v>
          </cell>
          <cell r="E7">
            <v>0</v>
          </cell>
          <cell r="H7">
            <v>130</v>
          </cell>
          <cell r="I7">
            <v>0</v>
          </cell>
          <cell r="J7">
            <v>29</v>
          </cell>
          <cell r="K7">
            <v>0</v>
          </cell>
        </row>
        <row r="8">
          <cell r="B8">
            <v>130</v>
          </cell>
          <cell r="C8">
            <v>0</v>
          </cell>
          <cell r="D8">
            <v>185</v>
          </cell>
          <cell r="E8">
            <v>0</v>
          </cell>
          <cell r="H8">
            <v>130</v>
          </cell>
          <cell r="I8">
            <v>0</v>
          </cell>
          <cell r="J8">
            <v>29</v>
          </cell>
          <cell r="K8">
            <v>0</v>
          </cell>
        </row>
        <row r="9">
          <cell r="B9">
            <v>130</v>
          </cell>
          <cell r="C9">
            <v>0</v>
          </cell>
          <cell r="D9">
            <v>185</v>
          </cell>
          <cell r="E9">
            <v>0</v>
          </cell>
          <cell r="H9">
            <v>130</v>
          </cell>
          <cell r="I9">
            <v>0</v>
          </cell>
          <cell r="J9">
            <v>29</v>
          </cell>
          <cell r="K9">
            <v>0</v>
          </cell>
        </row>
        <row r="10">
          <cell r="B10">
            <v>130</v>
          </cell>
          <cell r="C10">
            <v>0</v>
          </cell>
          <cell r="D10">
            <v>185</v>
          </cell>
          <cell r="E10">
            <v>0</v>
          </cell>
          <cell r="H10">
            <v>130</v>
          </cell>
          <cell r="I10">
            <v>0</v>
          </cell>
          <cell r="J10">
            <v>29</v>
          </cell>
          <cell r="K10">
            <v>0</v>
          </cell>
        </row>
        <row r="11">
          <cell r="B11">
            <v>130</v>
          </cell>
          <cell r="C11">
            <v>0</v>
          </cell>
          <cell r="D11">
            <v>185</v>
          </cell>
          <cell r="E11">
            <v>0</v>
          </cell>
          <cell r="H11">
            <v>130</v>
          </cell>
          <cell r="I11">
            <v>0</v>
          </cell>
          <cell r="J11">
            <v>26</v>
          </cell>
          <cell r="K11">
            <v>0</v>
          </cell>
        </row>
        <row r="12">
          <cell r="B12">
            <v>130</v>
          </cell>
          <cell r="C12">
            <v>0</v>
          </cell>
          <cell r="D12">
            <v>185</v>
          </cell>
          <cell r="E12">
            <v>0</v>
          </cell>
          <cell r="H12">
            <v>130</v>
          </cell>
          <cell r="I12">
            <v>0</v>
          </cell>
          <cell r="J12">
            <v>29</v>
          </cell>
          <cell r="K12">
            <v>0</v>
          </cell>
        </row>
        <row r="13">
          <cell r="B13">
            <v>130</v>
          </cell>
          <cell r="C13">
            <v>0</v>
          </cell>
          <cell r="D13">
            <v>185</v>
          </cell>
          <cell r="E13">
            <v>0</v>
          </cell>
          <cell r="H13">
            <v>130</v>
          </cell>
          <cell r="I13">
            <v>0</v>
          </cell>
          <cell r="J13">
            <v>30</v>
          </cell>
          <cell r="K13">
            <v>0</v>
          </cell>
        </row>
        <row r="14">
          <cell r="B14">
            <v>130</v>
          </cell>
          <cell r="C14">
            <v>0</v>
          </cell>
          <cell r="D14">
            <v>185</v>
          </cell>
          <cell r="E14">
            <v>0</v>
          </cell>
          <cell r="H14">
            <v>130</v>
          </cell>
          <cell r="I14">
            <v>0</v>
          </cell>
          <cell r="J14">
            <v>30</v>
          </cell>
          <cell r="K14">
            <v>0</v>
          </cell>
        </row>
        <row r="15">
          <cell r="B15">
            <v>130</v>
          </cell>
          <cell r="C15">
            <v>0</v>
          </cell>
          <cell r="D15">
            <v>185</v>
          </cell>
          <cell r="E15">
            <v>0</v>
          </cell>
          <cell r="H15">
            <v>130</v>
          </cell>
          <cell r="I15">
            <v>0</v>
          </cell>
          <cell r="J15">
            <v>30</v>
          </cell>
          <cell r="K15">
            <v>0</v>
          </cell>
        </row>
        <row r="16">
          <cell r="B16">
            <v>130</v>
          </cell>
          <cell r="C16">
            <v>0</v>
          </cell>
          <cell r="D16">
            <v>185</v>
          </cell>
          <cell r="E16">
            <v>0</v>
          </cell>
          <cell r="H16">
            <v>130</v>
          </cell>
          <cell r="I16">
            <v>0</v>
          </cell>
          <cell r="J16">
            <v>30</v>
          </cell>
          <cell r="K16">
            <v>0</v>
          </cell>
        </row>
        <row r="17">
          <cell r="B17">
            <v>130</v>
          </cell>
          <cell r="C17">
            <v>0</v>
          </cell>
          <cell r="D17">
            <v>185</v>
          </cell>
          <cell r="E17">
            <v>0</v>
          </cell>
          <cell r="H17">
            <v>130</v>
          </cell>
          <cell r="I17">
            <v>0</v>
          </cell>
          <cell r="J17">
            <v>26</v>
          </cell>
          <cell r="K17">
            <v>0</v>
          </cell>
        </row>
        <row r="18">
          <cell r="B18">
            <v>130</v>
          </cell>
          <cell r="C18">
            <v>0</v>
          </cell>
          <cell r="D18">
            <v>185</v>
          </cell>
          <cell r="E18">
            <v>0</v>
          </cell>
          <cell r="H18">
            <v>130</v>
          </cell>
          <cell r="I18">
            <v>0</v>
          </cell>
          <cell r="J18">
            <v>30</v>
          </cell>
          <cell r="K18">
            <v>0</v>
          </cell>
        </row>
        <row r="19">
          <cell r="B19">
            <v>130</v>
          </cell>
          <cell r="C19">
            <v>0</v>
          </cell>
          <cell r="D19">
            <v>185</v>
          </cell>
          <cell r="E19">
            <v>0</v>
          </cell>
          <cell r="H19">
            <v>130</v>
          </cell>
          <cell r="I19">
            <v>0</v>
          </cell>
          <cell r="J19">
            <v>30</v>
          </cell>
          <cell r="K19">
            <v>0</v>
          </cell>
        </row>
        <row r="20">
          <cell r="B20">
            <v>130</v>
          </cell>
          <cell r="C20">
            <v>0</v>
          </cell>
          <cell r="D20">
            <v>185</v>
          </cell>
          <cell r="E20">
            <v>0</v>
          </cell>
          <cell r="H20">
            <v>130</v>
          </cell>
          <cell r="I20">
            <v>0</v>
          </cell>
          <cell r="J20">
            <v>30</v>
          </cell>
          <cell r="K20">
            <v>0</v>
          </cell>
        </row>
        <row r="21">
          <cell r="B21">
            <v>130</v>
          </cell>
          <cell r="C21">
            <v>0</v>
          </cell>
          <cell r="D21">
            <v>185</v>
          </cell>
          <cell r="E21">
            <v>0</v>
          </cell>
          <cell r="H21">
            <v>130</v>
          </cell>
          <cell r="I21">
            <v>0</v>
          </cell>
          <cell r="J21">
            <v>30</v>
          </cell>
          <cell r="K21">
            <v>0</v>
          </cell>
        </row>
        <row r="22">
          <cell r="B22">
            <v>130</v>
          </cell>
          <cell r="C22">
            <v>0</v>
          </cell>
          <cell r="D22">
            <v>185</v>
          </cell>
          <cell r="E22">
            <v>0</v>
          </cell>
          <cell r="H22">
            <v>130</v>
          </cell>
          <cell r="I22">
            <v>0</v>
          </cell>
          <cell r="J22">
            <v>30</v>
          </cell>
          <cell r="K22">
            <v>0</v>
          </cell>
        </row>
        <row r="23">
          <cell r="B23">
            <v>130</v>
          </cell>
          <cell r="C23">
            <v>0</v>
          </cell>
          <cell r="D23">
            <v>185</v>
          </cell>
          <cell r="E23">
            <v>0</v>
          </cell>
          <cell r="H23">
            <v>130</v>
          </cell>
          <cell r="I23">
            <v>0</v>
          </cell>
          <cell r="J23">
            <v>26</v>
          </cell>
          <cell r="K23">
            <v>0</v>
          </cell>
        </row>
        <row r="24">
          <cell r="B24">
            <v>130</v>
          </cell>
          <cell r="C24">
            <v>0</v>
          </cell>
          <cell r="D24">
            <v>185</v>
          </cell>
          <cell r="E24">
            <v>0</v>
          </cell>
          <cell r="H24">
            <v>130</v>
          </cell>
          <cell r="I24">
            <v>0</v>
          </cell>
          <cell r="J24">
            <v>32</v>
          </cell>
          <cell r="K24">
            <v>0</v>
          </cell>
        </row>
        <row r="25">
          <cell r="B25">
            <v>130</v>
          </cell>
          <cell r="C25">
            <v>0</v>
          </cell>
          <cell r="D25">
            <v>185</v>
          </cell>
          <cell r="E25">
            <v>0</v>
          </cell>
          <cell r="H25">
            <v>130</v>
          </cell>
          <cell r="I25">
            <v>0</v>
          </cell>
          <cell r="J25">
            <v>30</v>
          </cell>
          <cell r="K25">
            <v>0</v>
          </cell>
        </row>
        <row r="26">
          <cell r="B26">
            <v>130</v>
          </cell>
          <cell r="C26">
            <v>0</v>
          </cell>
          <cell r="D26">
            <v>185</v>
          </cell>
          <cell r="E26">
            <v>0</v>
          </cell>
          <cell r="H26">
            <v>130</v>
          </cell>
          <cell r="I26">
            <v>0</v>
          </cell>
          <cell r="J26">
            <v>30</v>
          </cell>
          <cell r="K26">
            <v>0</v>
          </cell>
        </row>
        <row r="27">
          <cell r="B27">
            <v>130</v>
          </cell>
          <cell r="C27">
            <v>0</v>
          </cell>
          <cell r="D27">
            <v>185</v>
          </cell>
          <cell r="E27">
            <v>0</v>
          </cell>
          <cell r="H27">
            <v>130</v>
          </cell>
          <cell r="I27">
            <v>0</v>
          </cell>
          <cell r="J27">
            <v>30</v>
          </cell>
          <cell r="K27">
            <v>0</v>
          </cell>
        </row>
        <row r="28">
          <cell r="B28">
            <v>130</v>
          </cell>
          <cell r="C28">
            <v>0</v>
          </cell>
          <cell r="D28">
            <v>185</v>
          </cell>
          <cell r="E28">
            <v>0</v>
          </cell>
          <cell r="H28">
            <v>130</v>
          </cell>
          <cell r="I28">
            <v>0</v>
          </cell>
          <cell r="J28">
            <v>32</v>
          </cell>
          <cell r="K28">
            <v>0</v>
          </cell>
        </row>
        <row r="29">
          <cell r="B29">
            <v>130</v>
          </cell>
          <cell r="C29">
            <v>0</v>
          </cell>
          <cell r="D29">
            <v>185</v>
          </cell>
          <cell r="E29">
            <v>0</v>
          </cell>
          <cell r="H29">
            <v>130</v>
          </cell>
          <cell r="I29">
            <v>0</v>
          </cell>
          <cell r="J29">
            <v>32</v>
          </cell>
          <cell r="K29">
            <v>0</v>
          </cell>
        </row>
        <row r="30">
          <cell r="B30">
            <v>130</v>
          </cell>
          <cell r="C30">
            <v>0</v>
          </cell>
          <cell r="D30">
            <v>185</v>
          </cell>
          <cell r="E30">
            <v>0</v>
          </cell>
          <cell r="H30">
            <v>130</v>
          </cell>
          <cell r="I30">
            <v>0</v>
          </cell>
          <cell r="J30">
            <v>32</v>
          </cell>
          <cell r="K30">
            <v>0</v>
          </cell>
        </row>
        <row r="31">
          <cell r="B31">
            <v>130</v>
          </cell>
          <cell r="C31">
            <v>0</v>
          </cell>
          <cell r="D31">
            <v>185</v>
          </cell>
          <cell r="E31">
            <v>0</v>
          </cell>
          <cell r="H31">
            <v>130</v>
          </cell>
          <cell r="I31">
            <v>0</v>
          </cell>
          <cell r="J31">
            <v>32</v>
          </cell>
          <cell r="K31">
            <v>0</v>
          </cell>
        </row>
        <row r="32">
          <cell r="B32">
            <v>130</v>
          </cell>
          <cell r="C32">
            <v>0</v>
          </cell>
          <cell r="D32">
            <v>185</v>
          </cell>
          <cell r="E32">
            <v>0</v>
          </cell>
          <cell r="H32">
            <v>130</v>
          </cell>
          <cell r="I32">
            <v>0</v>
          </cell>
          <cell r="J32">
            <v>32</v>
          </cell>
          <cell r="K32">
            <v>0</v>
          </cell>
        </row>
        <row r="33">
          <cell r="B33">
            <v>130</v>
          </cell>
          <cell r="C33">
            <v>0</v>
          </cell>
          <cell r="D33">
            <v>185</v>
          </cell>
          <cell r="E33">
            <v>0</v>
          </cell>
          <cell r="H33">
            <v>130</v>
          </cell>
          <cell r="I33">
            <v>0</v>
          </cell>
          <cell r="J33">
            <v>32</v>
          </cell>
          <cell r="K33">
            <v>0</v>
          </cell>
        </row>
        <row r="34">
          <cell r="B34">
            <v>130</v>
          </cell>
          <cell r="C34">
            <v>0</v>
          </cell>
          <cell r="D34">
            <v>185</v>
          </cell>
          <cell r="E34">
            <v>0</v>
          </cell>
          <cell r="H34">
            <v>130</v>
          </cell>
          <cell r="I34">
            <v>0</v>
          </cell>
          <cell r="J34">
            <v>32</v>
          </cell>
          <cell r="K34">
            <v>0</v>
          </cell>
        </row>
        <row r="35">
          <cell r="B35">
            <v>130</v>
          </cell>
          <cell r="C35">
            <v>0</v>
          </cell>
          <cell r="D35">
            <v>185</v>
          </cell>
          <cell r="E35">
            <v>0</v>
          </cell>
          <cell r="H35">
            <v>130</v>
          </cell>
          <cell r="I35">
            <v>0</v>
          </cell>
          <cell r="J35">
            <v>32</v>
          </cell>
          <cell r="K35">
            <v>0</v>
          </cell>
        </row>
        <row r="36">
          <cell r="B36">
            <v>130</v>
          </cell>
          <cell r="C36">
            <v>0</v>
          </cell>
          <cell r="D36">
            <v>185</v>
          </cell>
          <cell r="E36">
            <v>0</v>
          </cell>
          <cell r="H36">
            <v>130</v>
          </cell>
          <cell r="I36">
            <v>0</v>
          </cell>
          <cell r="J36">
            <v>32</v>
          </cell>
          <cell r="K36">
            <v>0</v>
          </cell>
        </row>
        <row r="37">
          <cell r="B37">
            <v>130</v>
          </cell>
          <cell r="C37">
            <v>0</v>
          </cell>
          <cell r="D37">
            <v>185</v>
          </cell>
          <cell r="E37">
            <v>0</v>
          </cell>
          <cell r="H37">
            <v>130</v>
          </cell>
          <cell r="I37">
            <v>0</v>
          </cell>
          <cell r="J37">
            <v>32</v>
          </cell>
          <cell r="K37">
            <v>0</v>
          </cell>
        </row>
        <row r="38">
          <cell r="B38">
            <v>130</v>
          </cell>
          <cell r="C38">
            <v>0</v>
          </cell>
          <cell r="D38">
            <v>185</v>
          </cell>
          <cell r="E38">
            <v>0</v>
          </cell>
          <cell r="H38">
            <v>130</v>
          </cell>
          <cell r="I38">
            <v>0</v>
          </cell>
          <cell r="J38">
            <v>32</v>
          </cell>
          <cell r="K38">
            <v>0</v>
          </cell>
        </row>
        <row r="39">
          <cell r="B39">
            <v>130</v>
          </cell>
          <cell r="C39">
            <v>0</v>
          </cell>
          <cell r="D39">
            <v>185</v>
          </cell>
          <cell r="E39">
            <v>0</v>
          </cell>
          <cell r="H39">
            <v>130</v>
          </cell>
          <cell r="I39">
            <v>0</v>
          </cell>
          <cell r="J39">
            <v>32</v>
          </cell>
          <cell r="K39">
            <v>0</v>
          </cell>
        </row>
        <row r="40">
          <cell r="B40">
            <v>130</v>
          </cell>
          <cell r="C40">
            <v>0</v>
          </cell>
          <cell r="D40">
            <v>185</v>
          </cell>
          <cell r="E40">
            <v>0</v>
          </cell>
          <cell r="H40">
            <v>130</v>
          </cell>
          <cell r="I40">
            <v>0</v>
          </cell>
          <cell r="J40">
            <v>32</v>
          </cell>
          <cell r="K40">
            <v>0</v>
          </cell>
        </row>
        <row r="41">
          <cell r="B41">
            <v>130</v>
          </cell>
          <cell r="C41">
            <v>0</v>
          </cell>
          <cell r="D41">
            <v>185</v>
          </cell>
          <cell r="E41">
            <v>0</v>
          </cell>
          <cell r="H41">
            <v>130</v>
          </cell>
          <cell r="I41">
            <v>0</v>
          </cell>
          <cell r="J41">
            <v>28</v>
          </cell>
          <cell r="K41">
            <v>0</v>
          </cell>
        </row>
        <row r="42">
          <cell r="B42">
            <v>130</v>
          </cell>
          <cell r="C42">
            <v>0</v>
          </cell>
          <cell r="D42">
            <v>185</v>
          </cell>
          <cell r="E42">
            <v>0</v>
          </cell>
          <cell r="H42">
            <v>130</v>
          </cell>
          <cell r="I42">
            <v>0</v>
          </cell>
          <cell r="J42">
            <v>28</v>
          </cell>
          <cell r="K42">
            <v>0</v>
          </cell>
        </row>
        <row r="43">
          <cell r="B43">
            <v>130</v>
          </cell>
          <cell r="C43">
            <v>0</v>
          </cell>
          <cell r="D43">
            <v>185</v>
          </cell>
          <cell r="E43">
            <v>0</v>
          </cell>
          <cell r="H43">
            <v>130</v>
          </cell>
          <cell r="I43">
            <v>0</v>
          </cell>
          <cell r="J43">
            <v>28</v>
          </cell>
          <cell r="K43">
            <v>0</v>
          </cell>
        </row>
        <row r="44">
          <cell r="B44">
            <v>130</v>
          </cell>
          <cell r="C44">
            <v>0</v>
          </cell>
          <cell r="D44">
            <v>185</v>
          </cell>
          <cell r="E44">
            <v>0</v>
          </cell>
          <cell r="H44">
            <v>130</v>
          </cell>
          <cell r="I44">
            <v>0</v>
          </cell>
          <cell r="J44">
            <v>28</v>
          </cell>
          <cell r="K44">
            <v>0</v>
          </cell>
        </row>
        <row r="45">
          <cell r="B45">
            <v>130</v>
          </cell>
          <cell r="C45">
            <v>0</v>
          </cell>
          <cell r="D45">
            <v>185</v>
          </cell>
          <cell r="E45">
            <v>0</v>
          </cell>
          <cell r="H45">
            <v>130</v>
          </cell>
          <cell r="I45">
            <v>0</v>
          </cell>
          <cell r="J45">
            <v>28</v>
          </cell>
          <cell r="K45">
            <v>0</v>
          </cell>
        </row>
        <row r="46">
          <cell r="B46">
            <v>130</v>
          </cell>
          <cell r="C46">
            <v>0</v>
          </cell>
          <cell r="D46">
            <v>185</v>
          </cell>
          <cell r="E46">
            <v>0</v>
          </cell>
          <cell r="H46">
            <v>130</v>
          </cell>
          <cell r="I46">
            <v>0</v>
          </cell>
          <cell r="J46">
            <v>28</v>
          </cell>
          <cell r="K46">
            <v>0</v>
          </cell>
        </row>
        <row r="47">
          <cell r="B47">
            <v>130</v>
          </cell>
          <cell r="C47">
            <v>0</v>
          </cell>
          <cell r="D47">
            <v>185</v>
          </cell>
          <cell r="E47">
            <v>0</v>
          </cell>
          <cell r="H47">
            <v>130</v>
          </cell>
          <cell r="I47">
            <v>0</v>
          </cell>
          <cell r="J47">
            <v>28</v>
          </cell>
          <cell r="K47">
            <v>0</v>
          </cell>
        </row>
        <row r="48">
          <cell r="B48">
            <v>130</v>
          </cell>
          <cell r="C48">
            <v>0</v>
          </cell>
          <cell r="D48">
            <v>185</v>
          </cell>
          <cell r="E48">
            <v>0</v>
          </cell>
          <cell r="H48">
            <v>130</v>
          </cell>
          <cell r="I48">
            <v>0</v>
          </cell>
          <cell r="J48">
            <v>22</v>
          </cell>
          <cell r="K48">
            <v>0</v>
          </cell>
        </row>
        <row r="49">
          <cell r="B49">
            <v>130</v>
          </cell>
          <cell r="C49">
            <v>0</v>
          </cell>
          <cell r="D49">
            <v>185</v>
          </cell>
          <cell r="E49">
            <v>0</v>
          </cell>
          <cell r="H49">
            <v>130</v>
          </cell>
          <cell r="I49">
            <v>0</v>
          </cell>
          <cell r="J49">
            <v>24</v>
          </cell>
          <cell r="K49">
            <v>0</v>
          </cell>
        </row>
        <row r="50">
          <cell r="B50">
            <v>130</v>
          </cell>
          <cell r="C50">
            <v>0</v>
          </cell>
          <cell r="D50">
            <v>185</v>
          </cell>
          <cell r="E50">
            <v>0</v>
          </cell>
          <cell r="H50">
            <v>130</v>
          </cell>
          <cell r="I50">
            <v>0</v>
          </cell>
          <cell r="J50">
            <v>24</v>
          </cell>
          <cell r="K50">
            <v>0</v>
          </cell>
        </row>
        <row r="51">
          <cell r="B51">
            <v>130</v>
          </cell>
          <cell r="C51">
            <v>0</v>
          </cell>
          <cell r="D51">
            <v>185</v>
          </cell>
          <cell r="E51">
            <v>0</v>
          </cell>
          <cell r="H51">
            <v>130</v>
          </cell>
          <cell r="I51">
            <v>0</v>
          </cell>
          <cell r="J51">
            <v>24</v>
          </cell>
          <cell r="K51">
            <v>0</v>
          </cell>
        </row>
        <row r="52">
          <cell r="B52">
            <v>130</v>
          </cell>
          <cell r="C52">
            <v>0</v>
          </cell>
          <cell r="D52">
            <v>185</v>
          </cell>
          <cell r="E52">
            <v>0</v>
          </cell>
          <cell r="H52">
            <v>130</v>
          </cell>
          <cell r="I52">
            <v>0</v>
          </cell>
          <cell r="J52">
            <v>24</v>
          </cell>
          <cell r="K52">
            <v>0</v>
          </cell>
        </row>
        <row r="53">
          <cell r="B53">
            <v>130</v>
          </cell>
          <cell r="C53">
            <v>0</v>
          </cell>
          <cell r="D53">
            <v>185</v>
          </cell>
          <cell r="E53">
            <v>0</v>
          </cell>
          <cell r="H53">
            <v>130</v>
          </cell>
          <cell r="I53">
            <v>0</v>
          </cell>
          <cell r="J53">
            <v>20</v>
          </cell>
          <cell r="K53">
            <v>0</v>
          </cell>
        </row>
        <row r="54">
          <cell r="B54">
            <v>130</v>
          </cell>
          <cell r="C54">
            <v>0</v>
          </cell>
          <cell r="D54">
            <v>185</v>
          </cell>
          <cell r="E54">
            <v>0</v>
          </cell>
          <cell r="H54">
            <v>130</v>
          </cell>
          <cell r="I54">
            <v>0</v>
          </cell>
          <cell r="J54">
            <v>22</v>
          </cell>
          <cell r="K54">
            <v>0</v>
          </cell>
        </row>
        <row r="55">
          <cell r="B55">
            <v>130</v>
          </cell>
          <cell r="C55">
            <v>0</v>
          </cell>
          <cell r="D55">
            <v>185</v>
          </cell>
          <cell r="E55">
            <v>0</v>
          </cell>
          <cell r="H55">
            <v>130</v>
          </cell>
          <cell r="I55">
            <v>0</v>
          </cell>
          <cell r="J55">
            <v>22</v>
          </cell>
          <cell r="K55">
            <v>0</v>
          </cell>
        </row>
        <row r="56">
          <cell r="B56">
            <v>130</v>
          </cell>
          <cell r="C56">
            <v>0</v>
          </cell>
          <cell r="D56">
            <v>185</v>
          </cell>
          <cell r="E56">
            <v>0</v>
          </cell>
          <cell r="H56">
            <v>130</v>
          </cell>
          <cell r="I56">
            <v>0</v>
          </cell>
          <cell r="J56">
            <v>22</v>
          </cell>
          <cell r="K56">
            <v>0</v>
          </cell>
        </row>
        <row r="57">
          <cell r="B57">
            <v>130</v>
          </cell>
          <cell r="C57">
            <v>0</v>
          </cell>
          <cell r="D57">
            <v>185</v>
          </cell>
          <cell r="E57">
            <v>0</v>
          </cell>
          <cell r="H57">
            <v>130</v>
          </cell>
          <cell r="I57">
            <v>0</v>
          </cell>
          <cell r="J57">
            <v>22</v>
          </cell>
          <cell r="K57">
            <v>0</v>
          </cell>
        </row>
        <row r="58">
          <cell r="B58">
            <v>130</v>
          </cell>
          <cell r="C58">
            <v>0</v>
          </cell>
          <cell r="D58">
            <v>185</v>
          </cell>
          <cell r="E58">
            <v>0</v>
          </cell>
          <cell r="H58">
            <v>130</v>
          </cell>
          <cell r="I58">
            <v>0</v>
          </cell>
          <cell r="J58">
            <v>22</v>
          </cell>
          <cell r="K58">
            <v>0</v>
          </cell>
        </row>
        <row r="59">
          <cell r="B59">
            <v>130</v>
          </cell>
          <cell r="C59">
            <v>0</v>
          </cell>
          <cell r="D59">
            <v>185</v>
          </cell>
          <cell r="E59">
            <v>0</v>
          </cell>
          <cell r="H59">
            <v>130</v>
          </cell>
          <cell r="I59">
            <v>0</v>
          </cell>
          <cell r="J59">
            <v>18</v>
          </cell>
          <cell r="K59">
            <v>0</v>
          </cell>
        </row>
        <row r="60">
          <cell r="B60">
            <v>130</v>
          </cell>
          <cell r="C60">
            <v>0</v>
          </cell>
          <cell r="D60">
            <v>185</v>
          </cell>
          <cell r="E60">
            <v>0</v>
          </cell>
          <cell r="H60">
            <v>130</v>
          </cell>
          <cell r="I60">
            <v>0</v>
          </cell>
          <cell r="J60">
            <v>22</v>
          </cell>
          <cell r="K60">
            <v>0</v>
          </cell>
        </row>
        <row r="61">
          <cell r="B61">
            <v>130</v>
          </cell>
          <cell r="C61">
            <v>0</v>
          </cell>
          <cell r="D61">
            <v>185</v>
          </cell>
          <cell r="E61">
            <v>0</v>
          </cell>
          <cell r="H61">
            <v>130</v>
          </cell>
          <cell r="I61">
            <v>0</v>
          </cell>
          <cell r="J61">
            <v>22</v>
          </cell>
          <cell r="K61">
            <v>0</v>
          </cell>
        </row>
        <row r="62">
          <cell r="B62">
            <v>130</v>
          </cell>
          <cell r="C62">
            <v>0</v>
          </cell>
          <cell r="D62">
            <v>185</v>
          </cell>
          <cell r="E62">
            <v>0</v>
          </cell>
          <cell r="H62">
            <v>130</v>
          </cell>
          <cell r="I62">
            <v>0</v>
          </cell>
          <cell r="J62">
            <v>22</v>
          </cell>
          <cell r="K62">
            <v>0</v>
          </cell>
        </row>
        <row r="63">
          <cell r="B63">
            <v>130</v>
          </cell>
          <cell r="C63">
            <v>0</v>
          </cell>
          <cell r="D63">
            <v>185</v>
          </cell>
          <cell r="E63">
            <v>0</v>
          </cell>
          <cell r="H63">
            <v>130</v>
          </cell>
          <cell r="I63">
            <v>0</v>
          </cell>
          <cell r="J63">
            <v>22</v>
          </cell>
          <cell r="K63">
            <v>0</v>
          </cell>
        </row>
        <row r="64">
          <cell r="B64">
            <v>130</v>
          </cell>
          <cell r="C64">
            <v>0</v>
          </cell>
          <cell r="D64">
            <v>185</v>
          </cell>
          <cell r="E64">
            <v>0</v>
          </cell>
          <cell r="H64">
            <v>130</v>
          </cell>
          <cell r="I64">
            <v>0</v>
          </cell>
          <cell r="J64">
            <v>22</v>
          </cell>
          <cell r="K64">
            <v>0</v>
          </cell>
        </row>
        <row r="65">
          <cell r="B65">
            <v>130</v>
          </cell>
          <cell r="C65">
            <v>0</v>
          </cell>
          <cell r="D65">
            <v>185</v>
          </cell>
          <cell r="E65">
            <v>0</v>
          </cell>
          <cell r="H65">
            <v>130</v>
          </cell>
          <cell r="I65">
            <v>0</v>
          </cell>
          <cell r="J65">
            <v>17</v>
          </cell>
          <cell r="K65">
            <v>0</v>
          </cell>
        </row>
        <row r="66">
          <cell r="B66">
            <v>130</v>
          </cell>
          <cell r="C66">
            <v>0</v>
          </cell>
          <cell r="D66">
            <v>185</v>
          </cell>
          <cell r="E66">
            <v>0</v>
          </cell>
          <cell r="H66">
            <v>130</v>
          </cell>
          <cell r="I66">
            <v>0</v>
          </cell>
          <cell r="J66">
            <v>20</v>
          </cell>
          <cell r="K66">
            <v>0</v>
          </cell>
        </row>
        <row r="67">
          <cell r="B67">
            <v>130</v>
          </cell>
          <cell r="C67">
            <v>0</v>
          </cell>
          <cell r="D67">
            <v>185</v>
          </cell>
          <cell r="E67">
            <v>0</v>
          </cell>
          <cell r="H67">
            <v>130</v>
          </cell>
          <cell r="I67">
            <v>0</v>
          </cell>
          <cell r="J67">
            <v>20</v>
          </cell>
          <cell r="K67">
            <v>0</v>
          </cell>
        </row>
        <row r="68">
          <cell r="B68">
            <v>130</v>
          </cell>
          <cell r="C68">
            <v>0</v>
          </cell>
          <cell r="D68">
            <v>185</v>
          </cell>
          <cell r="E68">
            <v>0</v>
          </cell>
          <cell r="H68">
            <v>130</v>
          </cell>
          <cell r="I68">
            <v>0</v>
          </cell>
          <cell r="J68">
            <v>20</v>
          </cell>
          <cell r="K68">
            <v>0</v>
          </cell>
        </row>
        <row r="69">
          <cell r="B69">
            <v>130</v>
          </cell>
          <cell r="C69">
            <v>0</v>
          </cell>
          <cell r="D69">
            <v>185</v>
          </cell>
          <cell r="E69">
            <v>0</v>
          </cell>
          <cell r="H69">
            <v>130</v>
          </cell>
          <cell r="I69">
            <v>0</v>
          </cell>
          <cell r="J69">
            <v>20</v>
          </cell>
          <cell r="K69">
            <v>0</v>
          </cell>
        </row>
        <row r="70">
          <cell r="B70">
            <v>130</v>
          </cell>
          <cell r="C70">
            <v>0</v>
          </cell>
          <cell r="D70">
            <v>185</v>
          </cell>
          <cell r="E70">
            <v>0</v>
          </cell>
          <cell r="H70">
            <v>130</v>
          </cell>
          <cell r="I70">
            <v>0</v>
          </cell>
          <cell r="J70">
            <v>20</v>
          </cell>
          <cell r="K70">
            <v>0</v>
          </cell>
        </row>
        <row r="71">
          <cell r="B71">
            <v>130</v>
          </cell>
          <cell r="C71">
            <v>0</v>
          </cell>
          <cell r="D71">
            <v>185</v>
          </cell>
          <cell r="E71">
            <v>0</v>
          </cell>
          <cell r="H71">
            <v>130</v>
          </cell>
          <cell r="I71">
            <v>0</v>
          </cell>
          <cell r="J71">
            <v>17</v>
          </cell>
          <cell r="K71">
            <v>0</v>
          </cell>
        </row>
        <row r="72">
          <cell r="B72">
            <v>130</v>
          </cell>
          <cell r="C72">
            <v>0</v>
          </cell>
          <cell r="D72">
            <v>185</v>
          </cell>
          <cell r="E72">
            <v>0</v>
          </cell>
          <cell r="H72">
            <v>130</v>
          </cell>
          <cell r="I72">
            <v>0</v>
          </cell>
          <cell r="J72">
            <v>20</v>
          </cell>
          <cell r="K72">
            <v>0</v>
          </cell>
        </row>
        <row r="73">
          <cell r="B73">
            <v>130</v>
          </cell>
          <cell r="C73">
            <v>0</v>
          </cell>
          <cell r="D73">
            <v>185</v>
          </cell>
          <cell r="E73">
            <v>0</v>
          </cell>
          <cell r="H73">
            <v>130</v>
          </cell>
          <cell r="I73">
            <v>0</v>
          </cell>
          <cell r="J73">
            <v>20</v>
          </cell>
          <cell r="K73">
            <v>0</v>
          </cell>
        </row>
        <row r="74">
          <cell r="B74">
            <v>130</v>
          </cell>
          <cell r="C74">
            <v>0</v>
          </cell>
          <cell r="D74">
            <v>185</v>
          </cell>
          <cell r="E74">
            <v>0</v>
          </cell>
          <cell r="H74">
            <v>130</v>
          </cell>
          <cell r="I74">
            <v>0</v>
          </cell>
          <cell r="J74">
            <v>20</v>
          </cell>
          <cell r="K74">
            <v>0</v>
          </cell>
        </row>
        <row r="75">
          <cell r="B75">
            <v>130</v>
          </cell>
          <cell r="C75">
            <v>0</v>
          </cell>
          <cell r="D75">
            <v>185</v>
          </cell>
          <cell r="E75">
            <v>0</v>
          </cell>
          <cell r="H75">
            <v>130</v>
          </cell>
          <cell r="I75">
            <v>0</v>
          </cell>
          <cell r="J75">
            <v>20</v>
          </cell>
          <cell r="K75">
            <v>0</v>
          </cell>
        </row>
        <row r="76">
          <cell r="B76">
            <v>130</v>
          </cell>
          <cell r="C76">
            <v>0</v>
          </cell>
          <cell r="D76">
            <v>185</v>
          </cell>
          <cell r="E76">
            <v>0</v>
          </cell>
          <cell r="H76">
            <v>130</v>
          </cell>
          <cell r="I76">
            <v>0</v>
          </cell>
          <cell r="J76">
            <v>20</v>
          </cell>
          <cell r="K76">
            <v>0</v>
          </cell>
        </row>
        <row r="77">
          <cell r="B77">
            <v>130</v>
          </cell>
          <cell r="C77">
            <v>0</v>
          </cell>
          <cell r="D77">
            <v>185</v>
          </cell>
          <cell r="E77">
            <v>0</v>
          </cell>
          <cell r="H77">
            <v>130</v>
          </cell>
          <cell r="I77">
            <v>0</v>
          </cell>
          <cell r="J77">
            <v>18</v>
          </cell>
          <cell r="K77">
            <v>0</v>
          </cell>
        </row>
        <row r="78">
          <cell r="B78">
            <v>130</v>
          </cell>
          <cell r="C78">
            <v>0</v>
          </cell>
          <cell r="D78">
            <v>185</v>
          </cell>
          <cell r="E78">
            <v>0</v>
          </cell>
          <cell r="H78">
            <v>130</v>
          </cell>
          <cell r="I78">
            <v>0</v>
          </cell>
          <cell r="J78">
            <v>22</v>
          </cell>
          <cell r="K78">
            <v>0</v>
          </cell>
        </row>
        <row r="79">
          <cell r="B79">
            <v>130</v>
          </cell>
          <cell r="C79">
            <v>0</v>
          </cell>
          <cell r="D79">
            <v>185</v>
          </cell>
          <cell r="E79">
            <v>0</v>
          </cell>
          <cell r="H79">
            <v>130</v>
          </cell>
          <cell r="I79">
            <v>0</v>
          </cell>
          <cell r="J79">
            <v>22</v>
          </cell>
          <cell r="K79">
            <v>0</v>
          </cell>
        </row>
        <row r="80">
          <cell r="B80">
            <v>130</v>
          </cell>
          <cell r="C80">
            <v>0</v>
          </cell>
          <cell r="D80">
            <v>185</v>
          </cell>
          <cell r="E80">
            <v>0</v>
          </cell>
          <cell r="H80">
            <v>130</v>
          </cell>
          <cell r="I80">
            <v>0</v>
          </cell>
          <cell r="J80">
            <v>22</v>
          </cell>
          <cell r="K80">
            <v>0</v>
          </cell>
        </row>
        <row r="81">
          <cell r="B81">
            <v>130</v>
          </cell>
          <cell r="C81">
            <v>0</v>
          </cell>
          <cell r="D81">
            <v>185</v>
          </cell>
          <cell r="E81">
            <v>0</v>
          </cell>
          <cell r="H81">
            <v>130</v>
          </cell>
          <cell r="I81">
            <v>0</v>
          </cell>
          <cell r="J81">
            <v>22</v>
          </cell>
          <cell r="K81">
            <v>0</v>
          </cell>
        </row>
        <row r="82">
          <cell r="B82">
            <v>130</v>
          </cell>
          <cell r="C82">
            <v>0</v>
          </cell>
          <cell r="D82">
            <v>185</v>
          </cell>
          <cell r="E82">
            <v>0</v>
          </cell>
          <cell r="H82">
            <v>130</v>
          </cell>
          <cell r="I82">
            <v>0</v>
          </cell>
          <cell r="J82">
            <v>22</v>
          </cell>
          <cell r="K82">
            <v>0</v>
          </cell>
        </row>
        <row r="83">
          <cell r="B83">
            <v>130</v>
          </cell>
          <cell r="C83">
            <v>0</v>
          </cell>
          <cell r="D83">
            <v>185</v>
          </cell>
          <cell r="E83">
            <v>0</v>
          </cell>
          <cell r="H83">
            <v>130</v>
          </cell>
          <cell r="I83">
            <v>0</v>
          </cell>
          <cell r="J83">
            <v>18</v>
          </cell>
          <cell r="K83">
            <v>0</v>
          </cell>
        </row>
        <row r="84">
          <cell r="B84">
            <v>130</v>
          </cell>
          <cell r="C84">
            <v>0</v>
          </cell>
          <cell r="D84">
            <v>185</v>
          </cell>
          <cell r="E84">
            <v>0</v>
          </cell>
          <cell r="H84">
            <v>130</v>
          </cell>
          <cell r="I84">
            <v>0</v>
          </cell>
          <cell r="J84">
            <v>22</v>
          </cell>
          <cell r="K84">
            <v>0</v>
          </cell>
        </row>
        <row r="85">
          <cell r="B85">
            <v>130</v>
          </cell>
          <cell r="C85">
            <v>0</v>
          </cell>
          <cell r="D85">
            <v>185</v>
          </cell>
          <cell r="E85">
            <v>0</v>
          </cell>
          <cell r="H85">
            <v>130</v>
          </cell>
          <cell r="I85">
            <v>0</v>
          </cell>
          <cell r="J85">
            <v>24</v>
          </cell>
          <cell r="K85">
            <v>0</v>
          </cell>
        </row>
        <row r="86">
          <cell r="B86">
            <v>130</v>
          </cell>
          <cell r="C86">
            <v>0</v>
          </cell>
          <cell r="D86">
            <v>185</v>
          </cell>
          <cell r="E86">
            <v>0</v>
          </cell>
          <cell r="H86">
            <v>130</v>
          </cell>
          <cell r="I86">
            <v>0</v>
          </cell>
          <cell r="J86">
            <v>24</v>
          </cell>
          <cell r="K86">
            <v>0</v>
          </cell>
        </row>
        <row r="87">
          <cell r="B87">
            <v>130</v>
          </cell>
          <cell r="C87">
            <v>0</v>
          </cell>
          <cell r="D87">
            <v>185</v>
          </cell>
          <cell r="E87">
            <v>0</v>
          </cell>
          <cell r="H87">
            <v>130</v>
          </cell>
          <cell r="I87">
            <v>0</v>
          </cell>
          <cell r="J87">
            <v>24</v>
          </cell>
          <cell r="K87">
            <v>0</v>
          </cell>
        </row>
        <row r="88">
          <cell r="B88">
            <v>130</v>
          </cell>
          <cell r="C88">
            <v>0</v>
          </cell>
          <cell r="D88">
            <v>185</v>
          </cell>
          <cell r="E88">
            <v>0</v>
          </cell>
          <cell r="H88">
            <v>130</v>
          </cell>
          <cell r="I88">
            <v>0</v>
          </cell>
          <cell r="J88">
            <v>24</v>
          </cell>
          <cell r="K88">
            <v>0</v>
          </cell>
        </row>
        <row r="89">
          <cell r="B89">
            <v>130</v>
          </cell>
          <cell r="C89">
            <v>0</v>
          </cell>
          <cell r="D89">
            <v>185</v>
          </cell>
          <cell r="E89">
            <v>0</v>
          </cell>
          <cell r="H89">
            <v>130</v>
          </cell>
          <cell r="I89">
            <v>0</v>
          </cell>
          <cell r="J89">
            <v>20</v>
          </cell>
          <cell r="K89">
            <v>0</v>
          </cell>
        </row>
        <row r="90">
          <cell r="B90">
            <v>130</v>
          </cell>
          <cell r="C90">
            <v>0</v>
          </cell>
          <cell r="D90">
            <v>185</v>
          </cell>
          <cell r="E90">
            <v>0</v>
          </cell>
          <cell r="H90">
            <v>130</v>
          </cell>
          <cell r="I90">
            <v>0</v>
          </cell>
          <cell r="J90">
            <v>24</v>
          </cell>
          <cell r="K90">
            <v>0</v>
          </cell>
        </row>
        <row r="91">
          <cell r="B91">
            <v>130</v>
          </cell>
          <cell r="C91">
            <v>0</v>
          </cell>
          <cell r="D91">
            <v>185</v>
          </cell>
          <cell r="E91">
            <v>0</v>
          </cell>
          <cell r="H91">
            <v>130</v>
          </cell>
          <cell r="I91">
            <v>0</v>
          </cell>
          <cell r="J91">
            <v>24</v>
          </cell>
          <cell r="K91">
            <v>0</v>
          </cell>
        </row>
        <row r="92">
          <cell r="B92">
            <v>130</v>
          </cell>
          <cell r="C92">
            <v>0</v>
          </cell>
          <cell r="D92">
            <v>185</v>
          </cell>
          <cell r="E92">
            <v>0</v>
          </cell>
          <cell r="H92">
            <v>130</v>
          </cell>
          <cell r="I92">
            <v>0</v>
          </cell>
          <cell r="J92">
            <v>24</v>
          </cell>
          <cell r="K92">
            <v>0</v>
          </cell>
        </row>
        <row r="93">
          <cell r="B93">
            <v>130</v>
          </cell>
          <cell r="C93">
            <v>0</v>
          </cell>
          <cell r="D93">
            <v>185</v>
          </cell>
          <cell r="E93">
            <v>0</v>
          </cell>
          <cell r="H93">
            <v>130</v>
          </cell>
          <cell r="I93">
            <v>0</v>
          </cell>
          <cell r="J93">
            <v>26</v>
          </cell>
          <cell r="K93">
            <v>0</v>
          </cell>
        </row>
        <row r="94">
          <cell r="B94">
            <v>130</v>
          </cell>
          <cell r="C94">
            <v>0</v>
          </cell>
          <cell r="D94">
            <v>185</v>
          </cell>
          <cell r="E94">
            <v>0</v>
          </cell>
          <cell r="H94">
            <v>130</v>
          </cell>
          <cell r="I94">
            <v>0</v>
          </cell>
          <cell r="J94">
            <v>26</v>
          </cell>
          <cell r="K94">
            <v>0</v>
          </cell>
        </row>
        <row r="95">
          <cell r="B95">
            <v>130</v>
          </cell>
          <cell r="C95">
            <v>0</v>
          </cell>
          <cell r="D95">
            <v>185</v>
          </cell>
          <cell r="E95">
            <v>0</v>
          </cell>
          <cell r="H95">
            <v>130</v>
          </cell>
          <cell r="I95">
            <v>0</v>
          </cell>
          <cell r="J95">
            <v>23</v>
          </cell>
          <cell r="K95">
            <v>0</v>
          </cell>
        </row>
        <row r="96">
          <cell r="B96">
            <v>130</v>
          </cell>
          <cell r="C96">
            <v>0</v>
          </cell>
          <cell r="D96">
            <v>185</v>
          </cell>
          <cell r="E96">
            <v>0</v>
          </cell>
          <cell r="H96">
            <v>130</v>
          </cell>
          <cell r="I96">
            <v>0</v>
          </cell>
          <cell r="J96">
            <v>26</v>
          </cell>
          <cell r="K96">
            <v>0</v>
          </cell>
        </row>
        <row r="97">
          <cell r="B97">
            <v>130</v>
          </cell>
          <cell r="C97">
            <v>0</v>
          </cell>
          <cell r="D97">
            <v>185</v>
          </cell>
          <cell r="E97">
            <v>0</v>
          </cell>
          <cell r="H97">
            <v>130</v>
          </cell>
          <cell r="I97">
            <v>0</v>
          </cell>
          <cell r="J97">
            <v>26</v>
          </cell>
          <cell r="K97">
            <v>0</v>
          </cell>
        </row>
        <row r="98">
          <cell r="B98">
            <v>130</v>
          </cell>
          <cell r="C98">
            <v>0</v>
          </cell>
          <cell r="D98">
            <v>185</v>
          </cell>
          <cell r="E98">
            <v>0</v>
          </cell>
          <cell r="H98">
            <v>130</v>
          </cell>
          <cell r="I98">
            <v>0</v>
          </cell>
          <cell r="J98">
            <v>26</v>
          </cell>
          <cell r="K98">
            <v>0</v>
          </cell>
        </row>
        <row r="99">
          <cell r="B99">
            <v>130</v>
          </cell>
          <cell r="C99">
            <v>0</v>
          </cell>
          <cell r="D99">
            <v>185</v>
          </cell>
          <cell r="E99">
            <v>0</v>
          </cell>
          <cell r="H99">
            <v>130</v>
          </cell>
          <cell r="I99">
            <v>0</v>
          </cell>
          <cell r="J99">
            <v>26</v>
          </cell>
          <cell r="K99">
            <v>0</v>
          </cell>
        </row>
        <row r="100">
          <cell r="B100">
            <v>130</v>
          </cell>
          <cell r="C100">
            <v>0</v>
          </cell>
          <cell r="D100">
            <v>185</v>
          </cell>
          <cell r="E100">
            <v>0</v>
          </cell>
          <cell r="H100">
            <v>130</v>
          </cell>
          <cell r="I100">
            <v>0</v>
          </cell>
          <cell r="J100">
            <v>26</v>
          </cell>
          <cell r="K100">
            <v>0</v>
          </cell>
        </row>
      </sheetData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36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36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36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36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36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36</v>
          </cell>
          <cell r="I100">
            <v>0</v>
          </cell>
          <cell r="J100">
            <v>0</v>
          </cell>
          <cell r="K100">
            <v>0</v>
          </cell>
        </row>
      </sheetData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980</v>
          </cell>
          <cell r="G5">
            <v>0</v>
          </cell>
          <cell r="J5">
            <v>315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980</v>
          </cell>
          <cell r="G6">
            <v>0</v>
          </cell>
          <cell r="J6">
            <v>315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980</v>
          </cell>
          <cell r="G7">
            <v>0</v>
          </cell>
          <cell r="J7">
            <v>315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980</v>
          </cell>
          <cell r="G8">
            <v>0</v>
          </cell>
          <cell r="J8">
            <v>315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980</v>
          </cell>
          <cell r="G9">
            <v>0</v>
          </cell>
          <cell r="J9">
            <v>315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980</v>
          </cell>
          <cell r="G10">
            <v>0</v>
          </cell>
          <cell r="J10">
            <v>315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980</v>
          </cell>
          <cell r="G11">
            <v>0</v>
          </cell>
          <cell r="J11">
            <v>315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980</v>
          </cell>
          <cell r="G12">
            <v>0</v>
          </cell>
          <cell r="J12">
            <v>315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980</v>
          </cell>
          <cell r="G13">
            <v>0</v>
          </cell>
          <cell r="J13">
            <v>315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980</v>
          </cell>
          <cell r="G14">
            <v>0</v>
          </cell>
          <cell r="J14">
            <v>315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980</v>
          </cell>
          <cell r="G15">
            <v>0</v>
          </cell>
          <cell r="J15">
            <v>295.33999999999997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980</v>
          </cell>
          <cell r="G16">
            <v>0</v>
          </cell>
          <cell r="J16">
            <v>292.33999999999997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980</v>
          </cell>
          <cell r="G17">
            <v>0</v>
          </cell>
          <cell r="J17">
            <v>315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980</v>
          </cell>
          <cell r="G18">
            <v>0</v>
          </cell>
          <cell r="J18">
            <v>315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980</v>
          </cell>
          <cell r="G19">
            <v>0</v>
          </cell>
          <cell r="J19">
            <v>315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980</v>
          </cell>
          <cell r="G20">
            <v>0</v>
          </cell>
          <cell r="J20">
            <v>315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980</v>
          </cell>
          <cell r="G21">
            <v>0</v>
          </cell>
          <cell r="J21">
            <v>295.33999999999997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980</v>
          </cell>
          <cell r="G22">
            <v>0</v>
          </cell>
          <cell r="J22">
            <v>292.33999999999997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980</v>
          </cell>
          <cell r="G23">
            <v>0</v>
          </cell>
          <cell r="J23">
            <v>294.33999999999997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980</v>
          </cell>
          <cell r="G24">
            <v>0</v>
          </cell>
          <cell r="J24">
            <v>294.33999999999997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980</v>
          </cell>
          <cell r="G25">
            <v>0</v>
          </cell>
          <cell r="J25">
            <v>295.33999999999997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980</v>
          </cell>
          <cell r="G26">
            <v>0</v>
          </cell>
          <cell r="J26">
            <v>295.33999999999997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980</v>
          </cell>
          <cell r="G27">
            <v>0</v>
          </cell>
          <cell r="J27">
            <v>295.33999999999997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980</v>
          </cell>
          <cell r="G28">
            <v>0</v>
          </cell>
          <cell r="J28">
            <v>295.33999999999997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980</v>
          </cell>
          <cell r="G29">
            <v>0</v>
          </cell>
          <cell r="J29">
            <v>295.33999999999997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980</v>
          </cell>
          <cell r="G30">
            <v>0</v>
          </cell>
          <cell r="J30">
            <v>295.33999999999997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980</v>
          </cell>
          <cell r="G31">
            <v>0</v>
          </cell>
          <cell r="J31">
            <v>295.33999999999997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980</v>
          </cell>
          <cell r="G32">
            <v>0</v>
          </cell>
          <cell r="J32">
            <v>295.33999999999997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980</v>
          </cell>
          <cell r="G33">
            <v>0</v>
          </cell>
          <cell r="J33">
            <v>295.33999999999997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980</v>
          </cell>
          <cell r="G34">
            <v>0</v>
          </cell>
          <cell r="J34">
            <v>295.33999999999997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980</v>
          </cell>
          <cell r="G35">
            <v>0</v>
          </cell>
          <cell r="J35">
            <v>295.33999999999997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980</v>
          </cell>
          <cell r="G36">
            <v>0</v>
          </cell>
          <cell r="J36">
            <v>295.33999999999997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980</v>
          </cell>
          <cell r="G37">
            <v>0</v>
          </cell>
          <cell r="J37">
            <v>295.33999999999997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980</v>
          </cell>
          <cell r="G38">
            <v>0</v>
          </cell>
          <cell r="J38">
            <v>295.33999999999997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980</v>
          </cell>
          <cell r="G39">
            <v>0</v>
          </cell>
          <cell r="J39">
            <v>295.33999999999997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980</v>
          </cell>
          <cell r="G40">
            <v>0</v>
          </cell>
          <cell r="J40">
            <v>295.33999999999997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295.33999999999997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295.33999999999997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295.33999999999997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295.33999999999997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980</v>
          </cell>
          <cell r="G45">
            <v>0</v>
          </cell>
          <cell r="J45">
            <v>295.33999999999997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980</v>
          </cell>
          <cell r="G46">
            <v>0</v>
          </cell>
          <cell r="J46">
            <v>295.33999999999997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980</v>
          </cell>
          <cell r="G47">
            <v>0</v>
          </cell>
          <cell r="J47">
            <v>295.33999999999997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980</v>
          </cell>
          <cell r="G48">
            <v>0</v>
          </cell>
          <cell r="J48">
            <v>295.33999999999997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980</v>
          </cell>
          <cell r="G49">
            <v>0</v>
          </cell>
          <cell r="J49">
            <v>295.33999999999997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980</v>
          </cell>
          <cell r="G50">
            <v>0</v>
          </cell>
          <cell r="J50">
            <v>295.33999999999997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980</v>
          </cell>
          <cell r="G51">
            <v>0</v>
          </cell>
          <cell r="J51">
            <v>296.33999999999997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980</v>
          </cell>
          <cell r="G52">
            <v>0</v>
          </cell>
          <cell r="J52">
            <v>296.33999999999997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940</v>
          </cell>
          <cell r="G53">
            <v>0</v>
          </cell>
          <cell r="J53">
            <v>293.33999999999997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940</v>
          </cell>
          <cell r="G54">
            <v>0</v>
          </cell>
          <cell r="J54">
            <v>293.33999999999997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940</v>
          </cell>
          <cell r="G55">
            <v>0</v>
          </cell>
          <cell r="J55">
            <v>293.33999999999997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940</v>
          </cell>
          <cell r="G56">
            <v>0</v>
          </cell>
          <cell r="J56">
            <v>293.33999999999997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940</v>
          </cell>
          <cell r="G57">
            <v>0</v>
          </cell>
          <cell r="J57">
            <v>293.33999999999997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940</v>
          </cell>
          <cell r="G58">
            <v>0</v>
          </cell>
          <cell r="J58">
            <v>293.33999999999997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940</v>
          </cell>
          <cell r="G59">
            <v>0</v>
          </cell>
          <cell r="J59">
            <v>293.33999999999997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940</v>
          </cell>
          <cell r="G60">
            <v>0</v>
          </cell>
          <cell r="J60">
            <v>293.33999999999997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940</v>
          </cell>
          <cell r="G61">
            <v>0</v>
          </cell>
          <cell r="J61">
            <v>293.33999999999997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940</v>
          </cell>
          <cell r="G62">
            <v>0</v>
          </cell>
          <cell r="J62">
            <v>293.33999999999997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940</v>
          </cell>
          <cell r="G63">
            <v>0</v>
          </cell>
          <cell r="J63">
            <v>293.33999999999997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940</v>
          </cell>
          <cell r="G64">
            <v>0</v>
          </cell>
          <cell r="J64">
            <v>293.33999999999997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940</v>
          </cell>
          <cell r="G65">
            <v>0</v>
          </cell>
          <cell r="J65">
            <v>293.33999999999997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940</v>
          </cell>
          <cell r="G66">
            <v>0</v>
          </cell>
          <cell r="J66">
            <v>293.33999999999997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940</v>
          </cell>
          <cell r="G67">
            <v>0</v>
          </cell>
          <cell r="J67">
            <v>293.33999999999997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940</v>
          </cell>
          <cell r="G68">
            <v>0</v>
          </cell>
          <cell r="J68">
            <v>293.33999999999997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940</v>
          </cell>
          <cell r="G69">
            <v>0</v>
          </cell>
          <cell r="J69">
            <v>300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940</v>
          </cell>
          <cell r="G70">
            <v>0</v>
          </cell>
          <cell r="J70">
            <v>300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940</v>
          </cell>
          <cell r="G71">
            <v>0</v>
          </cell>
          <cell r="J71">
            <v>300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940</v>
          </cell>
          <cell r="G72">
            <v>0</v>
          </cell>
          <cell r="J72">
            <v>300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940</v>
          </cell>
          <cell r="G73">
            <v>0</v>
          </cell>
          <cell r="J73">
            <v>305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940</v>
          </cell>
          <cell r="G74">
            <v>0</v>
          </cell>
          <cell r="J74">
            <v>305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940</v>
          </cell>
          <cell r="G75">
            <v>0</v>
          </cell>
          <cell r="J75">
            <v>305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940</v>
          </cell>
          <cell r="G76">
            <v>0</v>
          </cell>
          <cell r="J76">
            <v>305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980</v>
          </cell>
          <cell r="G77">
            <v>0</v>
          </cell>
          <cell r="J77">
            <v>305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980</v>
          </cell>
          <cell r="G78">
            <v>0</v>
          </cell>
          <cell r="J78">
            <v>305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980</v>
          </cell>
          <cell r="G79">
            <v>0</v>
          </cell>
          <cell r="J79">
            <v>305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980</v>
          </cell>
          <cell r="G80">
            <v>0</v>
          </cell>
          <cell r="J80">
            <v>305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980</v>
          </cell>
          <cell r="G81">
            <v>0</v>
          </cell>
          <cell r="J81">
            <v>305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980</v>
          </cell>
          <cell r="G82">
            <v>0</v>
          </cell>
          <cell r="J82">
            <v>305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980</v>
          </cell>
          <cell r="G83">
            <v>0</v>
          </cell>
          <cell r="J83">
            <v>305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980</v>
          </cell>
          <cell r="G84">
            <v>0</v>
          </cell>
          <cell r="J84">
            <v>305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980</v>
          </cell>
          <cell r="G85">
            <v>0</v>
          </cell>
          <cell r="J85">
            <v>310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980</v>
          </cell>
          <cell r="G86">
            <v>0</v>
          </cell>
          <cell r="J86">
            <v>310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980</v>
          </cell>
          <cell r="G87">
            <v>0</v>
          </cell>
          <cell r="J87">
            <v>310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980</v>
          </cell>
          <cell r="G88">
            <v>0</v>
          </cell>
          <cell r="J88">
            <v>310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980</v>
          </cell>
          <cell r="G89">
            <v>0</v>
          </cell>
          <cell r="J89">
            <v>310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980</v>
          </cell>
          <cell r="G90">
            <v>0</v>
          </cell>
          <cell r="J90">
            <v>310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0</v>
          </cell>
          <cell r="J91">
            <v>310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0</v>
          </cell>
          <cell r="J92">
            <v>310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315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315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315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315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315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315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315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315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44655</v>
      </c>
      <c r="Z3" s="37">
        <f>S3</f>
        <v>44655</v>
      </c>
      <c r="AE3" s="36"/>
      <c r="AH3" s="38">
        <f>AV4</f>
        <v>44655</v>
      </c>
    </row>
    <row r="4" spans="1:48" ht="15.75" thickBot="1">
      <c r="A4" s="37">
        <f>frq!A1</f>
        <v>44655</v>
      </c>
      <c r="L4" s="37">
        <f>frq!A1</f>
        <v>44655</v>
      </c>
      <c r="P4" s="37">
        <f>frq!A1</f>
        <v>44655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44655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0.245</v>
      </c>
      <c r="C6" s="54"/>
      <c r="D6" s="54">
        <f t="shared" ref="D6:D69" si="0">A6+B6+C6</f>
        <v>0.32500000000000001</v>
      </c>
      <c r="E6" s="55"/>
      <c r="F6" s="43"/>
      <c r="G6" s="54">
        <f>(BAWANA!Q3+BAWANA!R3+BAWANA!S3+BAWANA!T3)/4000</f>
        <v>7.8750000000000001E-2</v>
      </c>
      <c r="H6" s="54">
        <f>(BAWANA!U3+BAWANA!V3)/4000</f>
        <v>0</v>
      </c>
      <c r="I6" s="54"/>
      <c r="J6" s="54">
        <f>G6+H6+I6</f>
        <v>7.8750000000000001E-2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0.245</v>
      </c>
      <c r="C7" s="54"/>
      <c r="D7" s="54">
        <f t="shared" si="0"/>
        <v>0.32500000000000001</v>
      </c>
      <c r="E7" s="55"/>
      <c r="F7" s="43"/>
      <c r="G7" s="54">
        <f>(BAWANA!Q4+BAWANA!R4+BAWANA!S4+BAWANA!T4)/4000</f>
        <v>7.8750000000000001E-2</v>
      </c>
      <c r="H7" s="54">
        <f>(BAWANA!U4+BAWANA!V4)/4000</f>
        <v>0</v>
      </c>
      <c r="I7" s="54"/>
      <c r="J7" s="54">
        <f t="shared" ref="J7:J70" si="3">G7+H7+I7</f>
        <v>7.8750000000000001E-2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0.245</v>
      </c>
      <c r="C8" s="54"/>
      <c r="D8" s="54">
        <f t="shared" si="0"/>
        <v>0.32500000000000001</v>
      </c>
      <c r="E8" s="55"/>
      <c r="F8" s="43"/>
      <c r="G8" s="54">
        <f>(BAWANA!Q5+BAWANA!R5+BAWANA!S5+BAWANA!T5)/4000</f>
        <v>7.8750000000000001E-2</v>
      </c>
      <c r="H8" s="54">
        <f>(BAWANA!U5+BAWANA!V5)/4000</f>
        <v>0</v>
      </c>
      <c r="I8" s="54"/>
      <c r="J8" s="54">
        <f t="shared" si="3"/>
        <v>7.8750000000000001E-2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0.245</v>
      </c>
      <c r="C9" s="54"/>
      <c r="D9" s="54">
        <f t="shared" si="0"/>
        <v>0.32500000000000001</v>
      </c>
      <c r="E9" s="55"/>
      <c r="F9" s="43"/>
      <c r="G9" s="54">
        <f>(BAWANA!Q6+BAWANA!R6+BAWANA!S6+BAWANA!T6)/4000</f>
        <v>7.8750000000000001E-2</v>
      </c>
      <c r="H9" s="54">
        <f>(BAWANA!U6+BAWANA!V6)/4000</f>
        <v>0</v>
      </c>
      <c r="I9" s="54"/>
      <c r="J9" s="54">
        <f t="shared" si="3"/>
        <v>7.8750000000000001E-2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0.245</v>
      </c>
      <c r="C10" s="54"/>
      <c r="D10" s="54">
        <f t="shared" si="0"/>
        <v>0.32500000000000001</v>
      </c>
      <c r="E10" s="55"/>
      <c r="F10" s="43"/>
      <c r="G10" s="54">
        <f>(BAWANA!Q7+BAWANA!R7+BAWANA!S7+BAWANA!T7)/4000</f>
        <v>7.8750000000000001E-2</v>
      </c>
      <c r="H10" s="54">
        <f>(BAWANA!U7+BAWANA!V7)/4000</f>
        <v>0</v>
      </c>
      <c r="I10" s="54"/>
      <c r="J10" s="54">
        <f t="shared" si="3"/>
        <v>7.8750000000000001E-2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0.245</v>
      </c>
      <c r="C11" s="54"/>
      <c r="D11" s="54">
        <f t="shared" si="0"/>
        <v>0.32500000000000001</v>
      </c>
      <c r="E11" s="55"/>
      <c r="F11" s="43"/>
      <c r="G11" s="54">
        <f>(BAWANA!Q8+BAWANA!R8+BAWANA!S8+BAWANA!T8)/4000</f>
        <v>7.8750000000000001E-2</v>
      </c>
      <c r="H11" s="54">
        <f>(BAWANA!U8+BAWANA!V8)/4000</f>
        <v>0</v>
      </c>
      <c r="I11" s="54"/>
      <c r="J11" s="54">
        <f t="shared" si="3"/>
        <v>7.8750000000000001E-2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0.245</v>
      </c>
      <c r="C12" s="54"/>
      <c r="D12" s="54">
        <f t="shared" si="0"/>
        <v>0.32500000000000001</v>
      </c>
      <c r="E12" s="55"/>
      <c r="F12" s="43"/>
      <c r="G12" s="54">
        <f>(BAWANA!Q9+BAWANA!R9+BAWANA!S9+BAWANA!T9)/4000</f>
        <v>7.8750000000000001E-2</v>
      </c>
      <c r="H12" s="54">
        <f>(BAWANA!U9+BAWANA!V9)/4000</f>
        <v>0</v>
      </c>
      <c r="I12" s="54"/>
      <c r="J12" s="54">
        <f t="shared" si="3"/>
        <v>7.8750000000000001E-2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0.245</v>
      </c>
      <c r="C13" s="54"/>
      <c r="D13" s="54">
        <f t="shared" si="0"/>
        <v>0.32500000000000001</v>
      </c>
      <c r="E13" s="55"/>
      <c r="F13" s="43"/>
      <c r="G13" s="54">
        <f>(BAWANA!Q10+BAWANA!R10+BAWANA!S10+BAWANA!T10)/4000</f>
        <v>7.8750000000000001E-2</v>
      </c>
      <c r="H13" s="54">
        <f>(BAWANA!U10+BAWANA!V10)/4000</f>
        <v>0</v>
      </c>
      <c r="I13" s="54"/>
      <c r="J13" s="54">
        <f t="shared" si="3"/>
        <v>7.8750000000000001E-2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0.245</v>
      </c>
      <c r="C14" s="54"/>
      <c r="D14" s="54">
        <f t="shared" si="0"/>
        <v>0.32500000000000001</v>
      </c>
      <c r="E14" s="55"/>
      <c r="F14" s="43"/>
      <c r="G14" s="54">
        <f>(BAWANA!Q11+BAWANA!R11+BAWANA!S11+BAWANA!T11)/4000</f>
        <v>7.8750000000000001E-2</v>
      </c>
      <c r="H14" s="54">
        <f>(BAWANA!U11+BAWANA!V11)/4000</f>
        <v>0</v>
      </c>
      <c r="I14" s="54"/>
      <c r="J14" s="54">
        <f t="shared" si="3"/>
        <v>7.8750000000000001E-2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0.245</v>
      </c>
      <c r="C15" s="54"/>
      <c r="D15" s="54">
        <f t="shared" si="0"/>
        <v>0.32500000000000001</v>
      </c>
      <c r="E15" s="55"/>
      <c r="F15" s="43"/>
      <c r="G15" s="54">
        <f>(BAWANA!Q12+BAWANA!R12+BAWANA!S12+BAWANA!T12)/4000</f>
        <v>7.8750000000000001E-2</v>
      </c>
      <c r="H15" s="54">
        <f>(BAWANA!U12+BAWANA!V12)/4000</f>
        <v>0</v>
      </c>
      <c r="I15" s="54"/>
      <c r="J15" s="54">
        <f t="shared" si="3"/>
        <v>7.8750000000000001E-2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0.245</v>
      </c>
      <c r="C16" s="54"/>
      <c r="D16" s="54">
        <f t="shared" si="0"/>
        <v>0.32500000000000001</v>
      </c>
      <c r="E16" s="55"/>
      <c r="F16" s="43"/>
      <c r="G16" s="54">
        <f>(BAWANA!Q13+BAWANA!R13+BAWANA!S13+BAWANA!T13)/4000</f>
        <v>7.3834999999999998E-2</v>
      </c>
      <c r="H16" s="54">
        <f>(BAWANA!U13+BAWANA!V13)/4000</f>
        <v>0</v>
      </c>
      <c r="I16" s="54"/>
      <c r="J16" s="54">
        <f t="shared" si="3"/>
        <v>7.3834999999999998E-2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0.245</v>
      </c>
      <c r="C17" s="54"/>
      <c r="D17" s="54">
        <f t="shared" si="0"/>
        <v>0.32500000000000001</v>
      </c>
      <c r="E17" s="55"/>
      <c r="F17" s="43"/>
      <c r="G17" s="54">
        <f>(BAWANA!Q14+BAWANA!R14+BAWANA!S14+BAWANA!T14)/4000</f>
        <v>7.3084999999999997E-2</v>
      </c>
      <c r="H17" s="54">
        <f>(BAWANA!U14+BAWANA!V14)/4000</f>
        <v>0</v>
      </c>
      <c r="I17" s="54"/>
      <c r="J17" s="54">
        <f t="shared" si="3"/>
        <v>7.3084999999999997E-2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0.245</v>
      </c>
      <c r="C18" s="54"/>
      <c r="D18" s="54">
        <f t="shared" si="0"/>
        <v>0.32500000000000001</v>
      </c>
      <c r="E18" s="55"/>
      <c r="F18" s="43"/>
      <c r="G18" s="54">
        <f>(BAWANA!Q15+BAWANA!R15+BAWANA!S15+BAWANA!T15)/4000</f>
        <v>7.8750000000000001E-2</v>
      </c>
      <c r="H18" s="54">
        <f>(BAWANA!U15+BAWANA!V15)/4000</f>
        <v>0</v>
      </c>
      <c r="I18" s="54"/>
      <c r="J18" s="54">
        <f t="shared" si="3"/>
        <v>7.8750000000000001E-2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0.245</v>
      </c>
      <c r="C19" s="54"/>
      <c r="D19" s="54">
        <f t="shared" si="0"/>
        <v>0.32500000000000001</v>
      </c>
      <c r="E19" s="55"/>
      <c r="F19" s="43"/>
      <c r="G19" s="54">
        <f>(BAWANA!Q16+BAWANA!R16+BAWANA!S16+BAWANA!T16)/4000</f>
        <v>7.8750000000000001E-2</v>
      </c>
      <c r="H19" s="54">
        <f>(BAWANA!U16+BAWANA!V16)/4000</f>
        <v>0</v>
      </c>
      <c r="I19" s="54"/>
      <c r="J19" s="54">
        <f t="shared" si="3"/>
        <v>7.8750000000000001E-2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0.245</v>
      </c>
      <c r="C20" s="54"/>
      <c r="D20" s="54">
        <f t="shared" si="0"/>
        <v>0.32500000000000001</v>
      </c>
      <c r="E20" s="55"/>
      <c r="F20" s="43"/>
      <c r="G20" s="54">
        <f>(BAWANA!Q17+BAWANA!R17+BAWANA!S17+BAWANA!T17)/4000</f>
        <v>7.8750000000000001E-2</v>
      </c>
      <c r="H20" s="54">
        <f>(BAWANA!U17+BAWANA!V17)/4000</f>
        <v>0</v>
      </c>
      <c r="I20" s="54"/>
      <c r="J20" s="54">
        <f t="shared" si="3"/>
        <v>7.8750000000000001E-2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0.245</v>
      </c>
      <c r="C21" s="54"/>
      <c r="D21" s="54">
        <f t="shared" si="0"/>
        <v>0.32500000000000001</v>
      </c>
      <c r="E21" s="55"/>
      <c r="F21" s="43"/>
      <c r="G21" s="54">
        <f>(BAWANA!Q18+BAWANA!R18+BAWANA!S18+BAWANA!T18)/4000</f>
        <v>7.8750000000000001E-2</v>
      </c>
      <c r="H21" s="54">
        <f>(BAWANA!U18+BAWANA!V18)/4000</f>
        <v>0</v>
      </c>
      <c r="I21" s="54"/>
      <c r="J21" s="54">
        <f t="shared" si="3"/>
        <v>7.8750000000000001E-2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0.245</v>
      </c>
      <c r="C22" s="54"/>
      <c r="D22" s="54">
        <f t="shared" si="0"/>
        <v>0.32500000000000001</v>
      </c>
      <c r="E22" s="55"/>
      <c r="F22" s="43"/>
      <c r="G22" s="54">
        <f>(BAWANA!Q19+BAWANA!R19+BAWANA!S19+BAWANA!T19)/4000</f>
        <v>7.3834999999999998E-2</v>
      </c>
      <c r="H22" s="54">
        <f>(BAWANA!U19+BAWANA!V19)/4000</f>
        <v>0</v>
      </c>
      <c r="I22" s="54"/>
      <c r="J22" s="54">
        <f t="shared" si="3"/>
        <v>7.3834999999999998E-2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0.245</v>
      </c>
      <c r="C23" s="54"/>
      <c r="D23" s="54">
        <f t="shared" si="0"/>
        <v>0.32500000000000001</v>
      </c>
      <c r="E23" s="55"/>
      <c r="F23" s="43"/>
      <c r="G23" s="54">
        <f>(BAWANA!Q20+BAWANA!R20+BAWANA!S20+BAWANA!T20)/4000</f>
        <v>7.3084999999999997E-2</v>
      </c>
      <c r="H23" s="54">
        <f>(BAWANA!U20+BAWANA!V20)/4000</f>
        <v>0</v>
      </c>
      <c r="I23" s="54"/>
      <c r="J23" s="54">
        <f t="shared" si="3"/>
        <v>7.3084999999999997E-2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0.245</v>
      </c>
      <c r="C24" s="54"/>
      <c r="D24" s="54">
        <f t="shared" si="0"/>
        <v>0.32500000000000001</v>
      </c>
      <c r="E24" s="55"/>
      <c r="F24" s="43"/>
      <c r="G24" s="54">
        <f>(BAWANA!Q21+BAWANA!R21+BAWANA!S21+BAWANA!T21)/4000</f>
        <v>7.3584999999999998E-2</v>
      </c>
      <c r="H24" s="54">
        <f>(BAWANA!U21+BAWANA!V21)/4000</f>
        <v>0</v>
      </c>
      <c r="I24" s="54"/>
      <c r="J24" s="54">
        <f t="shared" si="3"/>
        <v>7.3584999999999998E-2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0.245</v>
      </c>
      <c r="C25" s="54"/>
      <c r="D25" s="54">
        <f t="shared" si="0"/>
        <v>0.32500000000000001</v>
      </c>
      <c r="E25" s="55"/>
      <c r="F25" s="43"/>
      <c r="G25" s="54">
        <f>(BAWANA!Q22+BAWANA!R22+BAWANA!S22+BAWANA!T22)/4000</f>
        <v>7.3584999999999998E-2</v>
      </c>
      <c r="H25" s="54">
        <f>(BAWANA!U22+BAWANA!V22)/4000</f>
        <v>0</v>
      </c>
      <c r="I25" s="54"/>
      <c r="J25" s="54">
        <f t="shared" si="3"/>
        <v>7.3584999999999998E-2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0.245</v>
      </c>
      <c r="C26" s="54"/>
      <c r="D26" s="54">
        <f t="shared" si="0"/>
        <v>0.32500000000000001</v>
      </c>
      <c r="E26" s="55"/>
      <c r="F26" s="43"/>
      <c r="G26" s="54">
        <f>(BAWANA!Q23+BAWANA!R23+BAWANA!S23+BAWANA!T23)/4000</f>
        <v>7.3834999999999998E-2</v>
      </c>
      <c r="H26" s="54">
        <f>(BAWANA!U23+BAWANA!V23)/4000</f>
        <v>0</v>
      </c>
      <c r="I26" s="54"/>
      <c r="J26" s="54">
        <f t="shared" si="3"/>
        <v>7.3834999999999998E-2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0.245</v>
      </c>
      <c r="C27" s="54"/>
      <c r="D27" s="54">
        <f t="shared" si="0"/>
        <v>0.32500000000000001</v>
      </c>
      <c r="E27" s="55"/>
      <c r="F27" s="43"/>
      <c r="G27" s="54">
        <f>(BAWANA!Q24+BAWANA!R24+BAWANA!S24+BAWANA!T24)/4000</f>
        <v>7.3834999999999998E-2</v>
      </c>
      <c r="H27" s="54">
        <f>(BAWANA!U24+BAWANA!V24)/4000</f>
        <v>0</v>
      </c>
      <c r="I27" s="54"/>
      <c r="J27" s="54">
        <f t="shared" si="3"/>
        <v>7.3834999999999998E-2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0.245</v>
      </c>
      <c r="C28" s="54"/>
      <c r="D28" s="54">
        <f t="shared" si="0"/>
        <v>0.32500000000000001</v>
      </c>
      <c r="E28" s="55"/>
      <c r="F28" s="43"/>
      <c r="G28" s="54">
        <f>(BAWANA!Q25+BAWANA!R25+BAWANA!S25+BAWANA!T25)/4000</f>
        <v>7.3834999999999998E-2</v>
      </c>
      <c r="H28" s="54">
        <f>(BAWANA!U25+BAWANA!V25)/4000</f>
        <v>0</v>
      </c>
      <c r="I28" s="54"/>
      <c r="J28" s="54">
        <f t="shared" si="3"/>
        <v>7.3834999999999998E-2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0.245</v>
      </c>
      <c r="C29" s="54"/>
      <c r="D29" s="54">
        <f t="shared" si="0"/>
        <v>0.32500000000000001</v>
      </c>
      <c r="E29" s="55"/>
      <c r="F29" s="43"/>
      <c r="G29" s="54">
        <f>(BAWANA!Q26+BAWANA!R26+BAWANA!S26+BAWANA!T26)/4000</f>
        <v>7.3834999999999998E-2</v>
      </c>
      <c r="H29" s="54">
        <f>(BAWANA!U26+BAWANA!V26)/4000</f>
        <v>0</v>
      </c>
      <c r="I29" s="54"/>
      <c r="J29" s="54">
        <f t="shared" si="3"/>
        <v>7.3834999999999998E-2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0.245</v>
      </c>
      <c r="C30" s="54"/>
      <c r="D30" s="54">
        <f t="shared" si="0"/>
        <v>0.32500000000000001</v>
      </c>
      <c r="E30" s="55"/>
      <c r="F30" s="43"/>
      <c r="G30" s="54">
        <f>(BAWANA!Q27+BAWANA!R27+BAWANA!S27+BAWANA!T27)/4000</f>
        <v>7.3834999999999998E-2</v>
      </c>
      <c r="H30" s="54">
        <f>(BAWANA!U27+BAWANA!V27)/4000</f>
        <v>0</v>
      </c>
      <c r="I30" s="54"/>
      <c r="J30" s="54">
        <f t="shared" si="3"/>
        <v>7.3834999999999998E-2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0.245</v>
      </c>
      <c r="C31" s="54"/>
      <c r="D31" s="54">
        <f t="shared" si="0"/>
        <v>0.32500000000000001</v>
      </c>
      <c r="E31" s="55"/>
      <c r="F31" s="43"/>
      <c r="G31" s="54">
        <f>(BAWANA!Q28+BAWANA!R28+BAWANA!S28+BAWANA!T28)/4000</f>
        <v>7.3834999999999998E-2</v>
      </c>
      <c r="H31" s="54">
        <f>(BAWANA!U28+BAWANA!V28)/4000</f>
        <v>0</v>
      </c>
      <c r="I31" s="54"/>
      <c r="J31" s="54">
        <f t="shared" si="3"/>
        <v>7.3834999999999998E-2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0.245</v>
      </c>
      <c r="C32" s="54"/>
      <c r="D32" s="54">
        <f t="shared" si="0"/>
        <v>0.32500000000000001</v>
      </c>
      <c r="E32" s="55"/>
      <c r="F32" s="43"/>
      <c r="G32" s="54">
        <f>(BAWANA!Q29+BAWANA!R29+BAWANA!S29+BAWANA!T29)/4000</f>
        <v>7.3834999999999998E-2</v>
      </c>
      <c r="H32" s="54">
        <f>(BAWANA!U29+BAWANA!V29)/4000</f>
        <v>0</v>
      </c>
      <c r="I32" s="54"/>
      <c r="J32" s="54">
        <f t="shared" si="3"/>
        <v>7.3834999999999998E-2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0.245</v>
      </c>
      <c r="C33" s="54"/>
      <c r="D33" s="54">
        <f t="shared" si="0"/>
        <v>0.32500000000000001</v>
      </c>
      <c r="E33" s="55"/>
      <c r="F33" s="43"/>
      <c r="G33" s="54">
        <f>(BAWANA!Q30+BAWANA!R30+BAWANA!S30+BAWANA!T30)/4000</f>
        <v>7.3834999999999998E-2</v>
      </c>
      <c r="H33" s="54">
        <f>(BAWANA!U30+BAWANA!V30)/4000</f>
        <v>0</v>
      </c>
      <c r="I33" s="54"/>
      <c r="J33" s="54">
        <f t="shared" si="3"/>
        <v>7.3834999999999998E-2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0.245</v>
      </c>
      <c r="C34" s="54"/>
      <c r="D34" s="54">
        <f t="shared" si="0"/>
        <v>0.32500000000000001</v>
      </c>
      <c r="E34" s="55"/>
      <c r="F34" s="43"/>
      <c r="G34" s="54">
        <f>(BAWANA!Q31+BAWANA!R31+BAWANA!S31+BAWANA!T31)/4000</f>
        <v>7.3834999999999998E-2</v>
      </c>
      <c r="H34" s="54">
        <f>(BAWANA!U31+BAWANA!V31)/4000</f>
        <v>0</v>
      </c>
      <c r="I34" s="54"/>
      <c r="J34" s="54">
        <f t="shared" si="3"/>
        <v>7.3834999999999998E-2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0.245</v>
      </c>
      <c r="C35" s="54"/>
      <c r="D35" s="54">
        <f t="shared" si="0"/>
        <v>0.32500000000000001</v>
      </c>
      <c r="E35" s="55"/>
      <c r="F35" s="43"/>
      <c r="G35" s="54">
        <f>(BAWANA!Q32+BAWANA!R32+BAWANA!S32+BAWANA!T32)/4000</f>
        <v>7.3834999999999998E-2</v>
      </c>
      <c r="H35" s="54">
        <f>(BAWANA!U32+BAWANA!V32)/4000</f>
        <v>0</v>
      </c>
      <c r="I35" s="54"/>
      <c r="J35" s="54">
        <f t="shared" si="3"/>
        <v>7.3834999999999998E-2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0.245</v>
      </c>
      <c r="C36" s="54"/>
      <c r="D36" s="54">
        <f t="shared" si="0"/>
        <v>0.32500000000000001</v>
      </c>
      <c r="E36" s="55"/>
      <c r="F36" s="43"/>
      <c r="G36" s="54">
        <f>(BAWANA!Q33+BAWANA!R33+BAWANA!S33+BAWANA!T33)/4000</f>
        <v>7.3834999999999998E-2</v>
      </c>
      <c r="H36" s="54">
        <f>(BAWANA!U33+BAWANA!V33)/4000</f>
        <v>0</v>
      </c>
      <c r="I36" s="54"/>
      <c r="J36" s="54">
        <f t="shared" si="3"/>
        <v>7.3834999999999998E-2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0.245</v>
      </c>
      <c r="C37" s="54"/>
      <c r="D37" s="54">
        <f t="shared" si="0"/>
        <v>0.32500000000000001</v>
      </c>
      <c r="E37" s="55"/>
      <c r="F37" s="43"/>
      <c r="G37" s="54">
        <f>(BAWANA!Q34+BAWANA!R34+BAWANA!S34+BAWANA!T34)/4000</f>
        <v>7.3834999999999998E-2</v>
      </c>
      <c r="H37" s="54">
        <f>(BAWANA!U34+BAWANA!V34)/4000</f>
        <v>0</v>
      </c>
      <c r="I37" s="54"/>
      <c r="J37" s="54">
        <f t="shared" si="3"/>
        <v>7.3834999999999998E-2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0.245</v>
      </c>
      <c r="C38" s="54"/>
      <c r="D38" s="54">
        <f t="shared" si="0"/>
        <v>0.32500000000000001</v>
      </c>
      <c r="E38" s="55"/>
      <c r="F38" s="43"/>
      <c r="G38" s="54">
        <f>(BAWANA!Q35+BAWANA!R35+BAWANA!S35+BAWANA!T35)/4000</f>
        <v>7.3834999999999998E-2</v>
      </c>
      <c r="H38" s="54">
        <f>(BAWANA!U35+BAWANA!V35)/4000</f>
        <v>0</v>
      </c>
      <c r="I38" s="54"/>
      <c r="J38" s="54">
        <f t="shared" si="3"/>
        <v>7.3834999999999998E-2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0.245</v>
      </c>
      <c r="C39" s="54"/>
      <c r="D39" s="54">
        <f t="shared" si="0"/>
        <v>0.32500000000000001</v>
      </c>
      <c r="E39" s="55"/>
      <c r="F39" s="43"/>
      <c r="G39" s="54">
        <f>(BAWANA!Q36+BAWANA!R36+BAWANA!S36+BAWANA!T36)/4000</f>
        <v>7.3834999999999998E-2</v>
      </c>
      <c r="H39" s="54">
        <f>(BAWANA!U36+BAWANA!V36)/4000</f>
        <v>0</v>
      </c>
      <c r="I39" s="54"/>
      <c r="J39" s="54">
        <f t="shared" si="3"/>
        <v>7.3834999999999998E-2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0.245</v>
      </c>
      <c r="C40" s="54"/>
      <c r="D40" s="54">
        <f t="shared" si="0"/>
        <v>0.32500000000000001</v>
      </c>
      <c r="E40" s="55"/>
      <c r="F40" s="43"/>
      <c r="G40" s="54">
        <f>(BAWANA!Q37+BAWANA!R37+BAWANA!S37+BAWANA!T37)/4000</f>
        <v>7.3834999999999998E-2</v>
      </c>
      <c r="H40" s="54">
        <f>(BAWANA!U37+BAWANA!V37)/4000</f>
        <v>0</v>
      </c>
      <c r="I40" s="54"/>
      <c r="J40" s="54">
        <f t="shared" si="3"/>
        <v>7.3834999999999998E-2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0.245</v>
      </c>
      <c r="C41" s="54"/>
      <c r="D41" s="54">
        <f t="shared" si="0"/>
        <v>0.32500000000000001</v>
      </c>
      <c r="E41" s="55"/>
      <c r="F41" s="43"/>
      <c r="G41" s="54">
        <f>(BAWANA!Q38+BAWANA!R38+BAWANA!S38+BAWANA!T38)/4000</f>
        <v>7.3834999999999998E-2</v>
      </c>
      <c r="H41" s="54">
        <f>(BAWANA!U38+BAWANA!V38)/4000</f>
        <v>0</v>
      </c>
      <c r="I41" s="54"/>
      <c r="J41" s="54">
        <f t="shared" si="3"/>
        <v>7.3834999999999998E-2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0.245</v>
      </c>
      <c r="C42" s="54"/>
      <c r="D42" s="54">
        <f t="shared" si="0"/>
        <v>0.32500000000000001</v>
      </c>
      <c r="E42" s="55"/>
      <c r="F42" s="43"/>
      <c r="G42" s="54">
        <f>(BAWANA!Q39+BAWANA!R39+BAWANA!S39+BAWANA!T39)/4000</f>
        <v>7.3834999999999998E-2</v>
      </c>
      <c r="H42" s="54">
        <f>(BAWANA!U39+BAWANA!V39)/4000</f>
        <v>0</v>
      </c>
      <c r="I42" s="54"/>
      <c r="J42" s="54">
        <f t="shared" si="3"/>
        <v>7.3834999999999998E-2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0.245</v>
      </c>
      <c r="C43" s="54"/>
      <c r="D43" s="54">
        <f t="shared" si="0"/>
        <v>0.32500000000000001</v>
      </c>
      <c r="E43" s="55"/>
      <c r="F43" s="43"/>
      <c r="G43" s="54">
        <f>(BAWANA!Q40+BAWANA!R40+BAWANA!S40+BAWANA!T40)/4000</f>
        <v>7.3834999999999998E-2</v>
      </c>
      <c r="H43" s="54">
        <f>(BAWANA!U40+BAWANA!V40)/4000</f>
        <v>0</v>
      </c>
      <c r="I43" s="54"/>
      <c r="J43" s="54">
        <f t="shared" si="3"/>
        <v>7.3834999999999998E-2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0.245</v>
      </c>
      <c r="C44" s="54"/>
      <c r="D44" s="54">
        <f t="shared" si="0"/>
        <v>0.32500000000000001</v>
      </c>
      <c r="E44" s="55"/>
      <c r="F44" s="43"/>
      <c r="G44" s="54">
        <f>(BAWANA!Q41+BAWANA!R41+BAWANA!S41+BAWANA!T41)/4000</f>
        <v>7.3834999999999998E-2</v>
      </c>
      <c r="H44" s="54">
        <f>(BAWANA!U41+BAWANA!V41)/4000</f>
        <v>0</v>
      </c>
      <c r="I44" s="54"/>
      <c r="J44" s="54">
        <f t="shared" si="3"/>
        <v>7.3834999999999998E-2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0.245</v>
      </c>
      <c r="C45" s="54"/>
      <c r="D45" s="54">
        <f t="shared" si="0"/>
        <v>0.32500000000000001</v>
      </c>
      <c r="E45" s="55"/>
      <c r="F45" s="43"/>
      <c r="G45" s="54">
        <f>(BAWANA!Q42+BAWANA!R42+BAWANA!S42+BAWANA!T42)/4000</f>
        <v>7.3834999999999998E-2</v>
      </c>
      <c r="H45" s="54">
        <f>(BAWANA!U42+BAWANA!V42)/4000</f>
        <v>0</v>
      </c>
      <c r="I45" s="54"/>
      <c r="J45" s="54">
        <f t="shared" si="3"/>
        <v>7.3834999999999998E-2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0.245</v>
      </c>
      <c r="C46" s="54"/>
      <c r="D46" s="54">
        <f t="shared" si="0"/>
        <v>0.32500000000000001</v>
      </c>
      <c r="E46" s="55"/>
      <c r="F46" s="43"/>
      <c r="G46" s="54">
        <f>(BAWANA!Q43+BAWANA!R43+BAWANA!S43+BAWANA!T43)/4000</f>
        <v>7.3834999999999998E-2</v>
      </c>
      <c r="H46" s="54">
        <f>(BAWANA!U43+BAWANA!V43)/4000</f>
        <v>0</v>
      </c>
      <c r="I46" s="54"/>
      <c r="J46" s="54">
        <f t="shared" si="3"/>
        <v>7.3834999999999998E-2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0.245</v>
      </c>
      <c r="C47" s="54"/>
      <c r="D47" s="54">
        <f t="shared" si="0"/>
        <v>0.32500000000000001</v>
      </c>
      <c r="E47" s="55"/>
      <c r="F47" s="43"/>
      <c r="G47" s="54">
        <f>(BAWANA!Q44+BAWANA!R44+BAWANA!S44+BAWANA!T44)/4000</f>
        <v>7.3834999999999998E-2</v>
      </c>
      <c r="H47" s="54">
        <f>(BAWANA!U44+BAWANA!V44)/4000</f>
        <v>0</v>
      </c>
      <c r="I47" s="54"/>
      <c r="J47" s="54">
        <f t="shared" si="3"/>
        <v>7.3834999999999998E-2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0.245</v>
      </c>
      <c r="C48" s="54"/>
      <c r="D48" s="54">
        <f t="shared" si="0"/>
        <v>0.32500000000000001</v>
      </c>
      <c r="E48" s="55"/>
      <c r="F48" s="43"/>
      <c r="G48" s="54">
        <f>(BAWANA!Q45+BAWANA!R45+BAWANA!S45+BAWANA!T45)/4000</f>
        <v>7.3834999999999998E-2</v>
      </c>
      <c r="H48" s="54">
        <f>(BAWANA!U45+BAWANA!V45)/4000</f>
        <v>0</v>
      </c>
      <c r="I48" s="54"/>
      <c r="J48" s="54">
        <f t="shared" si="3"/>
        <v>7.3834999999999998E-2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0.245</v>
      </c>
      <c r="C49" s="54"/>
      <c r="D49" s="54">
        <f t="shared" si="0"/>
        <v>0.32500000000000001</v>
      </c>
      <c r="E49" s="55"/>
      <c r="F49" s="43"/>
      <c r="G49" s="54">
        <f>(BAWANA!Q46+BAWANA!R46+BAWANA!S46+BAWANA!T46)/4000</f>
        <v>7.3834999999999998E-2</v>
      </c>
      <c r="H49" s="54">
        <f>(BAWANA!U46+BAWANA!V46)/4000</f>
        <v>0</v>
      </c>
      <c r="I49" s="54"/>
      <c r="J49" s="54">
        <f t="shared" si="3"/>
        <v>7.3834999999999998E-2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0.245</v>
      </c>
      <c r="C50" s="54"/>
      <c r="D50" s="54">
        <f t="shared" si="0"/>
        <v>0.32500000000000001</v>
      </c>
      <c r="E50" s="55"/>
      <c r="F50" s="43"/>
      <c r="G50" s="54">
        <f>(BAWANA!Q47+BAWANA!R47+BAWANA!S47+BAWANA!T47)/4000</f>
        <v>7.3834999999999998E-2</v>
      </c>
      <c r="H50" s="54">
        <f>(BAWANA!U47+BAWANA!V47)/4000</f>
        <v>0</v>
      </c>
      <c r="I50" s="54"/>
      <c r="J50" s="54">
        <f t="shared" si="3"/>
        <v>7.3834999999999998E-2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0.245</v>
      </c>
      <c r="C51" s="54"/>
      <c r="D51" s="54">
        <f t="shared" si="0"/>
        <v>0.32500000000000001</v>
      </c>
      <c r="E51" s="55"/>
      <c r="F51" s="43"/>
      <c r="G51" s="54">
        <f>(BAWANA!Q48+BAWANA!R48+BAWANA!S48+BAWANA!T48)/4000</f>
        <v>7.3834999999999998E-2</v>
      </c>
      <c r="H51" s="54">
        <f>(BAWANA!U48+BAWANA!V48)/4000</f>
        <v>0</v>
      </c>
      <c r="I51" s="54"/>
      <c r="J51" s="54">
        <f t="shared" si="3"/>
        <v>7.3834999999999998E-2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0.245</v>
      </c>
      <c r="C52" s="54"/>
      <c r="D52" s="54">
        <f t="shared" si="0"/>
        <v>0.32500000000000001</v>
      </c>
      <c r="E52" s="55"/>
      <c r="F52" s="43"/>
      <c r="G52" s="54">
        <f>(BAWANA!Q49+BAWANA!R49+BAWANA!S49+BAWANA!T49)/4000</f>
        <v>7.4084999999999998E-2</v>
      </c>
      <c r="H52" s="54">
        <f>(BAWANA!U49+BAWANA!V49)/4000</f>
        <v>0</v>
      </c>
      <c r="I52" s="54"/>
      <c r="J52" s="54">
        <f t="shared" si="3"/>
        <v>7.4084999999999998E-2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0.245</v>
      </c>
      <c r="C53" s="54"/>
      <c r="D53" s="54">
        <f t="shared" si="0"/>
        <v>0.32500000000000001</v>
      </c>
      <c r="E53" s="55"/>
      <c r="F53" s="43"/>
      <c r="G53" s="54">
        <f>(BAWANA!Q50+BAWANA!R50+BAWANA!S50+BAWANA!T50)/4000</f>
        <v>7.4084999999999998E-2</v>
      </c>
      <c r="H53" s="54">
        <f>(BAWANA!U50+BAWANA!V50)/4000</f>
        <v>0</v>
      </c>
      <c r="I53" s="54"/>
      <c r="J53" s="54">
        <f t="shared" si="3"/>
        <v>7.4084999999999998E-2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0.23499999999999999</v>
      </c>
      <c r="C54" s="54"/>
      <c r="D54" s="54">
        <f t="shared" si="0"/>
        <v>0.315</v>
      </c>
      <c r="E54" s="55"/>
      <c r="F54" s="43"/>
      <c r="G54" s="54">
        <f>(BAWANA!Q51+BAWANA!R51+BAWANA!S51+BAWANA!T51)/4000</f>
        <v>7.3334999999999997E-2</v>
      </c>
      <c r="H54" s="54">
        <f>(BAWANA!U51+BAWANA!V51)/4000</f>
        <v>0</v>
      </c>
      <c r="I54" s="54"/>
      <c r="J54" s="54">
        <f t="shared" si="3"/>
        <v>7.3334999999999997E-2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0.23499999999999999</v>
      </c>
      <c r="C55" s="54"/>
      <c r="D55" s="54">
        <f t="shared" si="0"/>
        <v>0.315</v>
      </c>
      <c r="E55" s="55"/>
      <c r="F55" s="43"/>
      <c r="G55" s="54">
        <f>(BAWANA!Q52+BAWANA!R52+BAWANA!S52+BAWANA!T52)/4000</f>
        <v>7.3334999999999997E-2</v>
      </c>
      <c r="H55" s="54">
        <f>(BAWANA!U52+BAWANA!V52)/4000</f>
        <v>0</v>
      </c>
      <c r="I55" s="54"/>
      <c r="J55" s="54">
        <f t="shared" si="3"/>
        <v>7.3334999999999997E-2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0.23499999999999999</v>
      </c>
      <c r="C56" s="54"/>
      <c r="D56" s="54">
        <f t="shared" si="0"/>
        <v>0.315</v>
      </c>
      <c r="E56" s="55"/>
      <c r="F56" s="43"/>
      <c r="G56" s="54">
        <f>(BAWANA!Q53+BAWANA!R53+BAWANA!S53+BAWANA!T53)/4000</f>
        <v>7.3334999999999997E-2</v>
      </c>
      <c r="H56" s="54">
        <f>(BAWANA!U53+BAWANA!V53)/4000</f>
        <v>0</v>
      </c>
      <c r="I56" s="54"/>
      <c r="J56" s="54">
        <f t="shared" si="3"/>
        <v>7.3334999999999997E-2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0.23499999999999999</v>
      </c>
      <c r="C57" s="54"/>
      <c r="D57" s="54">
        <f t="shared" si="0"/>
        <v>0.315</v>
      </c>
      <c r="E57" s="55"/>
      <c r="F57" s="43"/>
      <c r="G57" s="54">
        <f>(BAWANA!Q54+BAWANA!R54+BAWANA!S54+BAWANA!T54)/4000</f>
        <v>7.3334999999999997E-2</v>
      </c>
      <c r="H57" s="54">
        <f>(BAWANA!U54+BAWANA!V54)/4000</f>
        <v>0</v>
      </c>
      <c r="I57" s="54"/>
      <c r="J57" s="54">
        <f t="shared" si="3"/>
        <v>7.3334999999999997E-2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0.23499999999999999</v>
      </c>
      <c r="C58" s="54"/>
      <c r="D58" s="54">
        <f t="shared" si="0"/>
        <v>0.315</v>
      </c>
      <c r="E58" s="55"/>
      <c r="F58" s="43"/>
      <c r="G58" s="54">
        <f>(BAWANA!Q55+BAWANA!R55+BAWANA!S55+BAWANA!T55)/4000</f>
        <v>7.3334999999999997E-2</v>
      </c>
      <c r="H58" s="54">
        <f>(BAWANA!U55+BAWANA!V55)/4000</f>
        <v>0</v>
      </c>
      <c r="I58" s="54"/>
      <c r="J58" s="54">
        <f t="shared" si="3"/>
        <v>7.3334999999999997E-2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0.23499999999999999</v>
      </c>
      <c r="C59" s="54"/>
      <c r="D59" s="54">
        <f t="shared" si="0"/>
        <v>0.315</v>
      </c>
      <c r="E59" s="55"/>
      <c r="F59" s="43"/>
      <c r="G59" s="54">
        <f>(BAWANA!Q56+BAWANA!R56+BAWANA!S56+BAWANA!T56)/4000</f>
        <v>7.3334999999999997E-2</v>
      </c>
      <c r="H59" s="54">
        <f>(BAWANA!U56+BAWANA!V56)/4000</f>
        <v>0</v>
      </c>
      <c r="I59" s="54"/>
      <c r="J59" s="54">
        <f t="shared" si="3"/>
        <v>7.3334999999999997E-2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0.23499999999999999</v>
      </c>
      <c r="C60" s="54"/>
      <c r="D60" s="54">
        <f t="shared" si="0"/>
        <v>0.315</v>
      </c>
      <c r="E60" s="55"/>
      <c r="F60" s="43"/>
      <c r="G60" s="54">
        <f>(BAWANA!Q57+BAWANA!R57+BAWANA!S57+BAWANA!T57)/4000</f>
        <v>7.3334999999999997E-2</v>
      </c>
      <c r="H60" s="54">
        <f>(BAWANA!U57+BAWANA!V57)/4000</f>
        <v>0</v>
      </c>
      <c r="I60" s="54"/>
      <c r="J60" s="54">
        <f t="shared" si="3"/>
        <v>7.3334999999999997E-2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0.23499999999999999</v>
      </c>
      <c r="C61" s="54"/>
      <c r="D61" s="54">
        <f t="shared" si="0"/>
        <v>0.315</v>
      </c>
      <c r="E61" s="55"/>
      <c r="F61" s="43"/>
      <c r="G61" s="54">
        <f>(BAWANA!Q58+BAWANA!R58+BAWANA!S58+BAWANA!T58)/4000</f>
        <v>7.3334999999999997E-2</v>
      </c>
      <c r="H61" s="54">
        <f>(BAWANA!U58+BAWANA!V58)/4000</f>
        <v>0</v>
      </c>
      <c r="I61" s="54"/>
      <c r="J61" s="54">
        <f t="shared" si="3"/>
        <v>7.3334999999999997E-2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0.23499999999999999</v>
      </c>
      <c r="C62" s="54"/>
      <c r="D62" s="54">
        <f t="shared" si="0"/>
        <v>0.315</v>
      </c>
      <c r="E62" s="55"/>
      <c r="F62" s="43"/>
      <c r="G62" s="54">
        <f>(BAWANA!Q59+BAWANA!R59+BAWANA!S59+BAWANA!T59)/4000</f>
        <v>7.3334999999999997E-2</v>
      </c>
      <c r="H62" s="54">
        <f>(BAWANA!U59+BAWANA!V59)/4000</f>
        <v>0</v>
      </c>
      <c r="I62" s="54"/>
      <c r="J62" s="54">
        <f t="shared" si="3"/>
        <v>7.3334999999999997E-2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0.23499999999999999</v>
      </c>
      <c r="C63" s="54"/>
      <c r="D63" s="54">
        <f t="shared" si="0"/>
        <v>0.315</v>
      </c>
      <c r="E63" s="55"/>
      <c r="F63" s="43"/>
      <c r="G63" s="54">
        <f>(BAWANA!Q60+BAWANA!R60+BAWANA!S60+BAWANA!T60)/4000</f>
        <v>7.3334999999999997E-2</v>
      </c>
      <c r="H63" s="54">
        <f>(BAWANA!U60+BAWANA!V60)/4000</f>
        <v>0</v>
      </c>
      <c r="I63" s="54"/>
      <c r="J63" s="54">
        <f t="shared" si="3"/>
        <v>7.3334999999999997E-2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0.23499999999999999</v>
      </c>
      <c r="C64" s="54"/>
      <c r="D64" s="54">
        <f t="shared" si="0"/>
        <v>0.315</v>
      </c>
      <c r="E64" s="55"/>
      <c r="F64" s="43"/>
      <c r="G64" s="54">
        <f>(BAWANA!Q61+BAWANA!R61+BAWANA!S61+BAWANA!T61)/4000</f>
        <v>7.3334999999999997E-2</v>
      </c>
      <c r="H64" s="54">
        <f>(BAWANA!U61+BAWANA!V61)/4000</f>
        <v>0</v>
      </c>
      <c r="I64" s="54"/>
      <c r="J64" s="54">
        <f t="shared" si="3"/>
        <v>7.3334999999999997E-2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0.23499999999999999</v>
      </c>
      <c r="C65" s="54"/>
      <c r="D65" s="54">
        <f t="shared" si="0"/>
        <v>0.315</v>
      </c>
      <c r="E65" s="55"/>
      <c r="F65" s="43"/>
      <c r="G65" s="54">
        <f>(BAWANA!Q62+BAWANA!R62+BAWANA!S62+BAWANA!T62)/4000</f>
        <v>7.3334999999999997E-2</v>
      </c>
      <c r="H65" s="54">
        <f>(BAWANA!U62+BAWANA!V62)/4000</f>
        <v>0</v>
      </c>
      <c r="I65" s="54"/>
      <c r="J65" s="54">
        <f t="shared" si="3"/>
        <v>7.3334999999999997E-2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0.23499999999999999</v>
      </c>
      <c r="C66" s="54"/>
      <c r="D66" s="54">
        <f t="shared" si="0"/>
        <v>0.315</v>
      </c>
      <c r="E66" s="55"/>
      <c r="F66" s="43"/>
      <c r="G66" s="54">
        <f>(BAWANA!Q63+BAWANA!R63+BAWANA!S63+BAWANA!T63)/4000</f>
        <v>7.3334999999999997E-2</v>
      </c>
      <c r="H66" s="54">
        <f>(BAWANA!U63+BAWANA!V63)/4000</f>
        <v>0</v>
      </c>
      <c r="I66" s="54"/>
      <c r="J66" s="54">
        <f t="shared" si="3"/>
        <v>7.3334999999999997E-2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0.23499999999999999</v>
      </c>
      <c r="C67" s="54"/>
      <c r="D67" s="54">
        <f t="shared" si="0"/>
        <v>0.315</v>
      </c>
      <c r="E67" s="55"/>
      <c r="F67" s="43"/>
      <c r="G67" s="54">
        <f>(BAWANA!Q64+BAWANA!R64+BAWANA!S64+BAWANA!T64)/4000</f>
        <v>7.3334999999999997E-2</v>
      </c>
      <c r="H67" s="54">
        <f>(BAWANA!U64+BAWANA!V64)/4000</f>
        <v>0</v>
      </c>
      <c r="I67" s="54"/>
      <c r="J67" s="54">
        <f t="shared" si="3"/>
        <v>7.3334999999999997E-2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0.23499999999999999</v>
      </c>
      <c r="C68" s="54"/>
      <c r="D68" s="54">
        <f t="shared" si="0"/>
        <v>0.315</v>
      </c>
      <c r="E68" s="55"/>
      <c r="F68" s="43"/>
      <c r="G68" s="54">
        <f>(BAWANA!Q65+BAWANA!R65+BAWANA!S65+BAWANA!T65)/4000</f>
        <v>7.3334999999999997E-2</v>
      </c>
      <c r="H68" s="54">
        <f>(BAWANA!U65+BAWANA!V65)/4000</f>
        <v>0</v>
      </c>
      <c r="I68" s="54"/>
      <c r="J68" s="54">
        <f t="shared" si="3"/>
        <v>7.3334999999999997E-2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0.23499999999999999</v>
      </c>
      <c r="C69" s="54"/>
      <c r="D69" s="54">
        <f t="shared" si="0"/>
        <v>0.315</v>
      </c>
      <c r="E69" s="55"/>
      <c r="F69" s="43"/>
      <c r="G69" s="54">
        <f>(BAWANA!Q66+BAWANA!R66+BAWANA!S66+BAWANA!T66)/4000</f>
        <v>7.3334999999999997E-2</v>
      </c>
      <c r="H69" s="54">
        <f>(BAWANA!U66+BAWANA!V66)/4000</f>
        <v>0</v>
      </c>
      <c r="I69" s="54"/>
      <c r="J69" s="54">
        <f t="shared" si="3"/>
        <v>7.3334999999999997E-2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0.23499999999999999</v>
      </c>
      <c r="C70" s="54"/>
      <c r="D70" s="54">
        <f t="shared" ref="D70:D101" si="8">A70+B70+C70</f>
        <v>0.315</v>
      </c>
      <c r="E70" s="55"/>
      <c r="F70" s="43"/>
      <c r="G70" s="54">
        <f>(BAWANA!Q67+BAWANA!R67+BAWANA!S67+BAWANA!T67)/4000</f>
        <v>7.4999999999999997E-2</v>
      </c>
      <c r="H70" s="54">
        <f>(BAWANA!U67+BAWANA!V67)/4000</f>
        <v>0</v>
      </c>
      <c r="I70" s="54"/>
      <c r="J70" s="54">
        <f t="shared" si="3"/>
        <v>7.4999999999999997E-2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0.23499999999999999</v>
      </c>
      <c r="C71" s="54"/>
      <c r="D71" s="54">
        <f t="shared" si="8"/>
        <v>0.315</v>
      </c>
      <c r="E71" s="55"/>
      <c r="F71" s="43"/>
      <c r="G71" s="54">
        <f>(BAWANA!Q68+BAWANA!R68+BAWANA!S68+BAWANA!T68)/4000</f>
        <v>7.4999999999999997E-2</v>
      </c>
      <c r="H71" s="54">
        <f>(BAWANA!U68+BAWANA!V68)/4000</f>
        <v>0</v>
      </c>
      <c r="I71" s="54"/>
      <c r="J71" s="54">
        <f t="shared" ref="J71:J101" si="9">G71+H71+I71</f>
        <v>7.4999999999999997E-2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0.23499999999999999</v>
      </c>
      <c r="C72" s="54"/>
      <c r="D72" s="54">
        <f t="shared" si="8"/>
        <v>0.315</v>
      </c>
      <c r="E72" s="55"/>
      <c r="F72" s="43"/>
      <c r="G72" s="54">
        <f>(BAWANA!Q69+BAWANA!R69+BAWANA!S69+BAWANA!T69)/4000</f>
        <v>7.4999999999999997E-2</v>
      </c>
      <c r="H72" s="54">
        <f>(BAWANA!U69+BAWANA!V69)/4000</f>
        <v>0</v>
      </c>
      <c r="I72" s="54"/>
      <c r="J72" s="54">
        <f t="shared" si="9"/>
        <v>7.4999999999999997E-2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0.23499999999999999</v>
      </c>
      <c r="C73" s="54"/>
      <c r="D73" s="54">
        <f t="shared" si="8"/>
        <v>0.315</v>
      </c>
      <c r="E73" s="55"/>
      <c r="F73" s="43"/>
      <c r="G73" s="54">
        <f>(BAWANA!Q70+BAWANA!R70+BAWANA!S70+BAWANA!T70)/4000</f>
        <v>7.4999999999999997E-2</v>
      </c>
      <c r="H73" s="54">
        <f>(BAWANA!U70+BAWANA!V70)/4000</f>
        <v>0</v>
      </c>
      <c r="I73" s="54"/>
      <c r="J73" s="54">
        <f t="shared" si="9"/>
        <v>7.4999999999999997E-2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0.23499999999999999</v>
      </c>
      <c r="C74" s="54"/>
      <c r="D74" s="54">
        <f t="shared" si="8"/>
        <v>0.315</v>
      </c>
      <c r="E74" s="55"/>
      <c r="F74" s="43"/>
      <c r="G74" s="54">
        <f>(BAWANA!Q71+BAWANA!R71+BAWANA!S71+BAWANA!T71)/4000</f>
        <v>7.6249999999999998E-2</v>
      </c>
      <c r="H74" s="54">
        <f>(BAWANA!U71+BAWANA!V71)/4000</f>
        <v>0</v>
      </c>
      <c r="I74" s="54"/>
      <c r="J74" s="54">
        <f t="shared" si="9"/>
        <v>7.6249999999999998E-2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0.23499999999999999</v>
      </c>
      <c r="C75" s="54"/>
      <c r="D75" s="54">
        <f t="shared" si="8"/>
        <v>0.315</v>
      </c>
      <c r="E75" s="55"/>
      <c r="F75" s="43"/>
      <c r="G75" s="54">
        <f>(BAWANA!Q72+BAWANA!R72+BAWANA!S72+BAWANA!T72)/4000</f>
        <v>7.6249999999999998E-2</v>
      </c>
      <c r="H75" s="54">
        <f>(BAWANA!U72+BAWANA!V72)/4000</f>
        <v>0</v>
      </c>
      <c r="I75" s="54"/>
      <c r="J75" s="54">
        <f t="shared" si="9"/>
        <v>7.6249999999999998E-2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0.23499999999999999</v>
      </c>
      <c r="C76" s="54"/>
      <c r="D76" s="54">
        <f t="shared" si="8"/>
        <v>0.315</v>
      </c>
      <c r="E76" s="55"/>
      <c r="F76" s="43"/>
      <c r="G76" s="54">
        <f>(BAWANA!Q73+BAWANA!R73+BAWANA!S73+BAWANA!T73)/4000</f>
        <v>7.6249999999999998E-2</v>
      </c>
      <c r="H76" s="54">
        <f>(BAWANA!U73+BAWANA!V73)/4000</f>
        <v>0</v>
      </c>
      <c r="I76" s="54"/>
      <c r="J76" s="54">
        <f t="shared" si="9"/>
        <v>7.6249999999999998E-2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0.23499999999999999</v>
      </c>
      <c r="C77" s="54"/>
      <c r="D77" s="54">
        <f t="shared" si="8"/>
        <v>0.315</v>
      </c>
      <c r="E77" s="55"/>
      <c r="F77" s="43"/>
      <c r="G77" s="54">
        <f>(BAWANA!Q74+BAWANA!R74+BAWANA!S74+BAWANA!T74)/4000</f>
        <v>7.6249999999999998E-2</v>
      </c>
      <c r="H77" s="54">
        <f>(BAWANA!U74+BAWANA!V74)/4000</f>
        <v>0</v>
      </c>
      <c r="I77" s="54"/>
      <c r="J77" s="54">
        <f t="shared" si="9"/>
        <v>7.6249999999999998E-2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0.245</v>
      </c>
      <c r="C78" s="54"/>
      <c r="D78" s="54">
        <f t="shared" si="8"/>
        <v>0.32500000000000001</v>
      </c>
      <c r="E78" s="55"/>
      <c r="F78" s="43"/>
      <c r="G78" s="54">
        <f>(BAWANA!Q75+BAWANA!R75+BAWANA!S75+BAWANA!T75)/4000</f>
        <v>7.6249999999999998E-2</v>
      </c>
      <c r="H78" s="54">
        <f>(BAWANA!U75+BAWANA!V75)/4000</f>
        <v>0</v>
      </c>
      <c r="I78" s="54"/>
      <c r="J78" s="54">
        <f t="shared" si="9"/>
        <v>7.6249999999999998E-2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0.245</v>
      </c>
      <c r="C79" s="54"/>
      <c r="D79" s="54">
        <f t="shared" si="8"/>
        <v>0.32500000000000001</v>
      </c>
      <c r="E79" s="55"/>
      <c r="F79" s="43"/>
      <c r="G79" s="54">
        <f>(BAWANA!Q76+BAWANA!R76+BAWANA!S76+BAWANA!T76)/4000</f>
        <v>7.6249999999999998E-2</v>
      </c>
      <c r="H79" s="54">
        <f>(BAWANA!U76+BAWANA!V76)/4000</f>
        <v>0</v>
      </c>
      <c r="I79" s="54"/>
      <c r="J79" s="54">
        <f t="shared" si="9"/>
        <v>7.6249999999999998E-2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0.245</v>
      </c>
      <c r="C80" s="54"/>
      <c r="D80" s="54">
        <f t="shared" si="8"/>
        <v>0.32500000000000001</v>
      </c>
      <c r="E80" s="55"/>
      <c r="F80" s="43"/>
      <c r="G80" s="54">
        <f>(BAWANA!Q77+BAWANA!R77+BAWANA!S77+BAWANA!T77)/4000</f>
        <v>7.6249999999999998E-2</v>
      </c>
      <c r="H80" s="54">
        <f>(BAWANA!U77+BAWANA!V77)/4000</f>
        <v>0</v>
      </c>
      <c r="I80" s="54"/>
      <c r="J80" s="54">
        <f t="shared" si="9"/>
        <v>7.6249999999999998E-2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0.245</v>
      </c>
      <c r="C81" s="54"/>
      <c r="D81" s="54">
        <f t="shared" si="8"/>
        <v>0.32500000000000001</v>
      </c>
      <c r="E81" s="55"/>
      <c r="F81" s="43"/>
      <c r="G81" s="54">
        <f>(BAWANA!Q78+BAWANA!R78+BAWANA!S78+BAWANA!T78)/4000</f>
        <v>7.6249999999999998E-2</v>
      </c>
      <c r="H81" s="54">
        <f>(BAWANA!U78+BAWANA!V78)/4000</f>
        <v>0</v>
      </c>
      <c r="I81" s="54"/>
      <c r="J81" s="54">
        <f t="shared" si="9"/>
        <v>7.6249999999999998E-2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0.245</v>
      </c>
      <c r="C82" s="54"/>
      <c r="D82" s="54">
        <f t="shared" si="8"/>
        <v>0.32500000000000001</v>
      </c>
      <c r="E82" s="55"/>
      <c r="F82" s="43"/>
      <c r="G82" s="54">
        <f>(BAWANA!Q79+BAWANA!R79+BAWANA!S79+BAWANA!T79)/4000</f>
        <v>7.6249999999999998E-2</v>
      </c>
      <c r="H82" s="54">
        <f>(BAWANA!U79+BAWANA!V79)/4000</f>
        <v>0</v>
      </c>
      <c r="I82" s="54"/>
      <c r="J82" s="54">
        <f t="shared" si="9"/>
        <v>7.6249999999999998E-2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0.245</v>
      </c>
      <c r="C83" s="54"/>
      <c r="D83" s="54">
        <f t="shared" si="8"/>
        <v>0.32500000000000001</v>
      </c>
      <c r="E83" s="55"/>
      <c r="F83" s="43"/>
      <c r="G83" s="54">
        <f>(BAWANA!Q80+BAWANA!R80+BAWANA!S80+BAWANA!T80)/4000</f>
        <v>7.6249999999999998E-2</v>
      </c>
      <c r="H83" s="54">
        <f>(BAWANA!U80+BAWANA!V80)/4000</f>
        <v>0</v>
      </c>
      <c r="I83" s="54"/>
      <c r="J83" s="54">
        <f t="shared" si="9"/>
        <v>7.6249999999999998E-2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0.245</v>
      </c>
      <c r="C84" s="54"/>
      <c r="D84" s="54">
        <f t="shared" si="8"/>
        <v>0.32500000000000001</v>
      </c>
      <c r="E84" s="55"/>
      <c r="F84" s="43"/>
      <c r="G84" s="54">
        <f>(BAWANA!Q81+BAWANA!R81+BAWANA!S81+BAWANA!T81)/4000</f>
        <v>7.6249999999999998E-2</v>
      </c>
      <c r="H84" s="54">
        <f>(BAWANA!U81+BAWANA!V81)/4000</f>
        <v>0</v>
      </c>
      <c r="I84" s="54"/>
      <c r="J84" s="54">
        <f t="shared" si="9"/>
        <v>7.6249999999999998E-2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0.245</v>
      </c>
      <c r="C85" s="54"/>
      <c r="D85" s="54">
        <f t="shared" si="8"/>
        <v>0.32500000000000001</v>
      </c>
      <c r="E85" s="55"/>
      <c r="F85" s="43"/>
      <c r="G85" s="54">
        <f>(BAWANA!Q82+BAWANA!R82+BAWANA!S82+BAWANA!T82)/4000</f>
        <v>7.6249999999999998E-2</v>
      </c>
      <c r="H85" s="54">
        <f>(BAWANA!U82+BAWANA!V82)/4000</f>
        <v>0</v>
      </c>
      <c r="I85" s="54"/>
      <c r="J85" s="54">
        <f t="shared" si="9"/>
        <v>7.6249999999999998E-2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0.245</v>
      </c>
      <c r="C86" s="54"/>
      <c r="D86" s="54">
        <f t="shared" si="8"/>
        <v>0.32500000000000001</v>
      </c>
      <c r="E86" s="55"/>
      <c r="F86" s="43"/>
      <c r="G86" s="54">
        <f>(BAWANA!Q83+BAWANA!R83+BAWANA!S83+BAWANA!T83)/4000</f>
        <v>7.7499999999999999E-2</v>
      </c>
      <c r="H86" s="54">
        <f>(BAWANA!U83+BAWANA!V83)/4000</f>
        <v>0</v>
      </c>
      <c r="I86" s="54"/>
      <c r="J86" s="54">
        <f t="shared" si="9"/>
        <v>7.7499999999999999E-2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0.245</v>
      </c>
      <c r="C87" s="54"/>
      <c r="D87" s="54">
        <f t="shared" si="8"/>
        <v>0.32500000000000001</v>
      </c>
      <c r="E87" s="55"/>
      <c r="F87" s="43"/>
      <c r="G87" s="54">
        <f>(BAWANA!Q84+BAWANA!R84+BAWANA!S84+BAWANA!T84)/4000</f>
        <v>7.7499999999999999E-2</v>
      </c>
      <c r="H87" s="54">
        <f>(BAWANA!U84+BAWANA!V84)/4000</f>
        <v>0</v>
      </c>
      <c r="I87" s="54"/>
      <c r="J87" s="54">
        <f t="shared" si="9"/>
        <v>7.7499999999999999E-2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0.245</v>
      </c>
      <c r="C88" s="54"/>
      <c r="D88" s="54">
        <f t="shared" si="8"/>
        <v>0.32500000000000001</v>
      </c>
      <c r="E88" s="55"/>
      <c r="F88" s="43"/>
      <c r="G88" s="54">
        <f>(BAWANA!Q85+BAWANA!R85+BAWANA!S85+BAWANA!T85)/4000</f>
        <v>7.7499999999999999E-2</v>
      </c>
      <c r="H88" s="54">
        <f>(BAWANA!U85+BAWANA!V85)/4000</f>
        <v>0</v>
      </c>
      <c r="I88" s="54"/>
      <c r="J88" s="54">
        <f t="shared" si="9"/>
        <v>7.7499999999999999E-2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0.245</v>
      </c>
      <c r="C89" s="54"/>
      <c r="D89" s="54">
        <f t="shared" si="8"/>
        <v>0.32500000000000001</v>
      </c>
      <c r="E89" s="55"/>
      <c r="F89" s="43"/>
      <c r="G89" s="54">
        <f>(BAWANA!Q86+BAWANA!R86+BAWANA!S86+BAWANA!T86)/4000</f>
        <v>7.7499999999999999E-2</v>
      </c>
      <c r="H89" s="54">
        <f>(BAWANA!U86+BAWANA!V86)/4000</f>
        <v>0</v>
      </c>
      <c r="I89" s="54"/>
      <c r="J89" s="54">
        <f t="shared" si="9"/>
        <v>7.7499999999999999E-2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0.245</v>
      </c>
      <c r="C90" s="54"/>
      <c r="D90" s="54">
        <f t="shared" si="8"/>
        <v>0.32500000000000001</v>
      </c>
      <c r="E90" s="55"/>
      <c r="F90" s="43"/>
      <c r="G90" s="54">
        <f>(BAWANA!Q87+BAWANA!R87+BAWANA!S87+BAWANA!T87)/4000</f>
        <v>7.7499999999999999E-2</v>
      </c>
      <c r="H90" s="54">
        <f>(BAWANA!U87+BAWANA!V87)/4000</f>
        <v>0</v>
      </c>
      <c r="I90" s="54"/>
      <c r="J90" s="54">
        <f t="shared" si="9"/>
        <v>7.7499999999999999E-2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0.245</v>
      </c>
      <c r="C91" s="54"/>
      <c r="D91" s="54">
        <f t="shared" si="8"/>
        <v>0.32500000000000001</v>
      </c>
      <c r="E91" s="55"/>
      <c r="F91" s="43"/>
      <c r="G91" s="54">
        <f>(BAWANA!Q88+BAWANA!R88+BAWANA!S88+BAWANA!T88)/4000</f>
        <v>7.7499999999999999E-2</v>
      </c>
      <c r="H91" s="54">
        <f>(BAWANA!U88+BAWANA!V88)/4000</f>
        <v>0</v>
      </c>
      <c r="I91" s="54"/>
      <c r="J91" s="54">
        <f t="shared" si="9"/>
        <v>7.7499999999999999E-2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0.245</v>
      </c>
      <c r="C92" s="54"/>
      <c r="D92" s="54">
        <f t="shared" si="8"/>
        <v>0.32500000000000001</v>
      </c>
      <c r="E92" s="55"/>
      <c r="F92" s="43"/>
      <c r="G92" s="54">
        <f>(BAWANA!Q89+BAWANA!R89+BAWANA!S89+BAWANA!T89)/4000</f>
        <v>7.7499999999999999E-2</v>
      </c>
      <c r="H92" s="54">
        <f>(BAWANA!U89+BAWANA!V89)/4000</f>
        <v>0</v>
      </c>
      <c r="I92" s="54"/>
      <c r="J92" s="54">
        <f t="shared" si="9"/>
        <v>7.7499999999999999E-2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0.245</v>
      </c>
      <c r="C93" s="54"/>
      <c r="D93" s="54">
        <f t="shared" si="8"/>
        <v>0.32500000000000001</v>
      </c>
      <c r="E93" s="55"/>
      <c r="F93" s="43"/>
      <c r="G93" s="54">
        <f>(BAWANA!Q90+BAWANA!R90+BAWANA!S90+BAWANA!T90)/4000</f>
        <v>7.7499999999999999E-2</v>
      </c>
      <c r="H93" s="54">
        <f>(BAWANA!U90+BAWANA!V90)/4000</f>
        <v>0</v>
      </c>
      <c r="I93" s="54"/>
      <c r="J93" s="54">
        <f t="shared" si="9"/>
        <v>7.7499999999999999E-2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0.245</v>
      </c>
      <c r="C94" s="54"/>
      <c r="D94" s="54">
        <f t="shared" si="8"/>
        <v>0.32500000000000001</v>
      </c>
      <c r="E94" s="55"/>
      <c r="F94" s="43"/>
      <c r="G94" s="54">
        <f>(BAWANA!Q91+BAWANA!R91+BAWANA!S91+BAWANA!T91)/4000</f>
        <v>7.8750000000000001E-2</v>
      </c>
      <c r="H94" s="54">
        <f>(BAWANA!U91+BAWANA!V91)/4000</f>
        <v>0</v>
      </c>
      <c r="I94" s="54"/>
      <c r="J94" s="54">
        <f t="shared" si="9"/>
        <v>7.8750000000000001E-2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0.245</v>
      </c>
      <c r="C95" s="54"/>
      <c r="D95" s="54">
        <f t="shared" si="8"/>
        <v>0.32500000000000001</v>
      </c>
      <c r="E95" s="55"/>
      <c r="F95" s="43"/>
      <c r="G95" s="54">
        <f>(BAWANA!Q92+BAWANA!R92+BAWANA!S92+BAWANA!T92)/4000</f>
        <v>7.8750000000000001E-2</v>
      </c>
      <c r="H95" s="54">
        <f>(BAWANA!U92+BAWANA!V92)/4000</f>
        <v>0</v>
      </c>
      <c r="I95" s="54"/>
      <c r="J95" s="54">
        <f t="shared" si="9"/>
        <v>7.8750000000000001E-2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0.245</v>
      </c>
      <c r="C96" s="54"/>
      <c r="D96" s="54">
        <f t="shared" si="8"/>
        <v>0.32500000000000001</v>
      </c>
      <c r="E96" s="55"/>
      <c r="F96" s="43"/>
      <c r="G96" s="54">
        <f>(BAWANA!Q93+BAWANA!R93+BAWANA!S93+BAWANA!T93)/4000</f>
        <v>7.8750000000000001E-2</v>
      </c>
      <c r="H96" s="54">
        <f>(BAWANA!U93+BAWANA!V93)/4000</f>
        <v>0</v>
      </c>
      <c r="I96" s="54"/>
      <c r="J96" s="54">
        <f t="shared" si="9"/>
        <v>7.8750000000000001E-2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0.245</v>
      </c>
      <c r="C97" s="54"/>
      <c r="D97" s="54">
        <f t="shared" si="8"/>
        <v>0.32500000000000001</v>
      </c>
      <c r="E97" s="55"/>
      <c r="F97" s="43"/>
      <c r="G97" s="54">
        <f>(BAWANA!Q94+BAWANA!R94+BAWANA!S94+BAWANA!T94)/4000</f>
        <v>7.8750000000000001E-2</v>
      </c>
      <c r="H97" s="54">
        <f>(BAWANA!U94+BAWANA!V94)/4000</f>
        <v>0</v>
      </c>
      <c r="I97" s="54"/>
      <c r="J97" s="54">
        <f t="shared" si="9"/>
        <v>7.8750000000000001E-2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0.245</v>
      </c>
      <c r="C98" s="54"/>
      <c r="D98" s="54">
        <f t="shared" si="8"/>
        <v>0.32500000000000001</v>
      </c>
      <c r="E98" s="55"/>
      <c r="F98" s="43"/>
      <c r="G98" s="54">
        <f>(BAWANA!Q95+BAWANA!R95+BAWANA!S95+BAWANA!T95)/4000</f>
        <v>7.8750000000000001E-2</v>
      </c>
      <c r="H98" s="54">
        <f>(BAWANA!U95+BAWANA!V95)/4000</f>
        <v>0</v>
      </c>
      <c r="I98" s="54"/>
      <c r="J98" s="54">
        <f t="shared" si="9"/>
        <v>7.8750000000000001E-2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0.245</v>
      </c>
      <c r="C99" s="54"/>
      <c r="D99" s="54">
        <f t="shared" si="8"/>
        <v>0.32500000000000001</v>
      </c>
      <c r="E99" s="55"/>
      <c r="F99" s="43"/>
      <c r="G99" s="54">
        <f>(BAWANA!Q96+BAWANA!R96+BAWANA!S96+BAWANA!T96)/4000</f>
        <v>7.8750000000000001E-2</v>
      </c>
      <c r="H99" s="54">
        <f>(BAWANA!U96+BAWANA!V96)/4000</f>
        <v>0</v>
      </c>
      <c r="I99" s="54"/>
      <c r="J99" s="54">
        <f t="shared" si="9"/>
        <v>7.8750000000000001E-2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0.245</v>
      </c>
      <c r="C100" s="54"/>
      <c r="D100" s="54">
        <f t="shared" si="8"/>
        <v>0.32500000000000001</v>
      </c>
      <c r="E100" s="55"/>
      <c r="F100" s="43"/>
      <c r="G100" s="54">
        <f>(BAWANA!Q97+BAWANA!R97+BAWANA!S97+BAWANA!T97)/4000</f>
        <v>7.8750000000000001E-2</v>
      </c>
      <c r="H100" s="54">
        <f>(BAWANA!U97+BAWANA!V97)/4000</f>
        <v>0</v>
      </c>
      <c r="I100" s="54"/>
      <c r="J100" s="54">
        <f t="shared" si="9"/>
        <v>7.8750000000000001E-2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0.245</v>
      </c>
      <c r="C101" s="54"/>
      <c r="D101" s="54">
        <f t="shared" si="8"/>
        <v>0.32500000000000001</v>
      </c>
      <c r="E101" s="55"/>
      <c r="F101" s="43"/>
      <c r="G101" s="54">
        <f>(BAWANA!Q98+BAWANA!R98+BAWANA!S98+BAWANA!T98)/4000</f>
        <v>7.8750000000000001E-2</v>
      </c>
      <c r="H101" s="54">
        <f>(BAWANA!U98+BAWANA!V98)/4000</f>
        <v>0</v>
      </c>
      <c r="I101" s="54"/>
      <c r="J101" s="54">
        <f t="shared" si="9"/>
        <v>7.8750000000000001E-2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23.28</v>
      </c>
      <c r="C102" s="54">
        <f t="shared" si="14"/>
        <v>0</v>
      </c>
      <c r="D102" s="54">
        <f t="shared" si="14"/>
        <v>30.959999999999997</v>
      </c>
      <c r="E102" s="54">
        <f t="shared" si="14"/>
        <v>0</v>
      </c>
      <c r="F102" s="54">
        <f t="shared" si="14"/>
        <v>0</v>
      </c>
      <c r="G102" s="54">
        <f t="shared" si="14"/>
        <v>7.2497500000000006</v>
      </c>
      <c r="H102" s="54">
        <f t="shared" si="14"/>
        <v>0</v>
      </c>
      <c r="I102" s="54"/>
      <c r="J102" s="54">
        <f t="shared" si="14"/>
        <v>7.2497500000000006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2" sqref="U2:V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44655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44655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71.89</v>
      </c>
      <c r="I3" s="95">
        <v>0</v>
      </c>
      <c r="J3" s="95">
        <v>87.44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159.33000000000001</v>
      </c>
      <c r="W3">
        <v>71.89</v>
      </c>
      <c r="X3">
        <v>0</v>
      </c>
      <c r="Y3">
        <v>0</v>
      </c>
      <c r="Z3">
        <v>0</v>
      </c>
      <c r="AA3">
        <v>87.44</v>
      </c>
    </row>
    <row r="4" spans="1:27">
      <c r="B4" t="s">
        <v>263</v>
      </c>
      <c r="G4" t="s">
        <v>46</v>
      </c>
      <c r="H4" s="115">
        <v>88.4</v>
      </c>
      <c r="I4" s="88">
        <v>14.57</v>
      </c>
      <c r="J4" s="88">
        <v>87.44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-2.2999999999999998</v>
      </c>
      <c r="S4" s="116">
        <v>0</v>
      </c>
      <c r="U4" s="115">
        <v>-2.2999999999999998</v>
      </c>
      <c r="V4" s="116">
        <v>190.41</v>
      </c>
      <c r="W4">
        <v>88.4</v>
      </c>
      <c r="X4">
        <v>14.57</v>
      </c>
      <c r="Y4">
        <v>-2.2999999999999998</v>
      </c>
      <c r="Z4">
        <v>0</v>
      </c>
      <c r="AA4">
        <v>87.44</v>
      </c>
    </row>
    <row r="5" spans="1:27">
      <c r="G5" t="s">
        <v>47</v>
      </c>
      <c r="H5" s="115">
        <v>67.03</v>
      </c>
      <c r="I5" s="88">
        <v>0</v>
      </c>
      <c r="J5" s="88">
        <v>68.010000000000005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135.04</v>
      </c>
      <c r="W5">
        <v>67.03</v>
      </c>
      <c r="X5">
        <v>0</v>
      </c>
      <c r="Y5">
        <v>0</v>
      </c>
      <c r="Z5">
        <v>0</v>
      </c>
      <c r="AA5">
        <v>68.010000000000005</v>
      </c>
    </row>
    <row r="6" spans="1:27">
      <c r="G6" t="s">
        <v>48</v>
      </c>
      <c r="H6" s="115">
        <v>59.26</v>
      </c>
      <c r="I6" s="88">
        <v>0</v>
      </c>
      <c r="J6" s="88">
        <v>68.010000000000005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-2.97</v>
      </c>
      <c r="S6" s="116">
        <v>0</v>
      </c>
      <c r="U6" s="115">
        <v>-2.97</v>
      </c>
      <c r="V6" s="116">
        <v>127.27</v>
      </c>
      <c r="W6">
        <v>59.26</v>
      </c>
      <c r="X6">
        <v>0</v>
      </c>
      <c r="Y6">
        <v>-2.97</v>
      </c>
      <c r="Z6">
        <v>0</v>
      </c>
      <c r="AA6">
        <v>68.010000000000005</v>
      </c>
    </row>
    <row r="7" spans="1:27">
      <c r="G7" t="s">
        <v>49</v>
      </c>
      <c r="H7" s="115">
        <v>30.12</v>
      </c>
      <c r="I7" s="88">
        <v>0</v>
      </c>
      <c r="J7" s="88">
        <v>48.57</v>
      </c>
      <c r="K7" s="88">
        <v>0</v>
      </c>
      <c r="L7" s="88">
        <v>1.94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80.63</v>
      </c>
      <c r="W7">
        <v>30.12</v>
      </c>
      <c r="X7">
        <v>0</v>
      </c>
      <c r="Y7">
        <v>1.94</v>
      </c>
      <c r="Z7">
        <v>0</v>
      </c>
      <c r="AA7">
        <v>48.57</v>
      </c>
    </row>
    <row r="8" spans="1:27">
      <c r="G8" t="s">
        <v>50</v>
      </c>
      <c r="H8" s="115">
        <v>18.46</v>
      </c>
      <c r="I8" s="88">
        <v>0</v>
      </c>
      <c r="J8" s="88">
        <v>77.72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96.18</v>
      </c>
      <c r="W8">
        <v>18.46</v>
      </c>
      <c r="X8">
        <v>0</v>
      </c>
      <c r="Y8">
        <v>0</v>
      </c>
      <c r="Z8">
        <v>0</v>
      </c>
      <c r="AA8">
        <v>77.72</v>
      </c>
    </row>
    <row r="9" spans="1:27">
      <c r="G9" t="s">
        <v>51</v>
      </c>
      <c r="H9" s="115">
        <v>0</v>
      </c>
      <c r="I9" s="88">
        <v>0</v>
      </c>
      <c r="J9" s="88">
        <v>77.72</v>
      </c>
      <c r="K9" s="88">
        <v>0</v>
      </c>
      <c r="L9" s="88">
        <v>0</v>
      </c>
      <c r="M9" s="116">
        <v>0</v>
      </c>
      <c r="N9" s="115">
        <v>-93</v>
      </c>
      <c r="O9" s="88">
        <v>-50</v>
      </c>
      <c r="P9" s="88">
        <v>0</v>
      </c>
      <c r="Q9" s="88">
        <v>0</v>
      </c>
      <c r="R9" s="88">
        <v>0</v>
      </c>
      <c r="S9" s="116">
        <v>0</v>
      </c>
      <c r="U9" s="115">
        <v>-143</v>
      </c>
      <c r="V9" s="116">
        <v>77.72</v>
      </c>
      <c r="W9">
        <v>-93</v>
      </c>
      <c r="X9">
        <v>-50</v>
      </c>
      <c r="Y9">
        <v>0</v>
      </c>
      <c r="Z9">
        <v>0</v>
      </c>
      <c r="AA9">
        <v>77.72</v>
      </c>
    </row>
    <row r="10" spans="1:27">
      <c r="G10" t="s">
        <v>52</v>
      </c>
      <c r="H10" s="115">
        <v>0</v>
      </c>
      <c r="I10" s="88">
        <v>0</v>
      </c>
      <c r="J10" s="88">
        <v>77.72</v>
      </c>
      <c r="K10" s="88">
        <v>0</v>
      </c>
      <c r="L10" s="88">
        <v>0</v>
      </c>
      <c r="M10" s="116">
        <v>0</v>
      </c>
      <c r="N10" s="115">
        <v>-51</v>
      </c>
      <c r="O10" s="88">
        <v>-50</v>
      </c>
      <c r="P10" s="88">
        <v>0</v>
      </c>
      <c r="Q10" s="88">
        <v>0</v>
      </c>
      <c r="R10" s="88">
        <v>0</v>
      </c>
      <c r="S10" s="116">
        <v>0</v>
      </c>
      <c r="U10" s="115">
        <v>-101</v>
      </c>
      <c r="V10" s="116">
        <v>77.72</v>
      </c>
      <c r="W10">
        <v>-51</v>
      </c>
      <c r="X10">
        <v>-50</v>
      </c>
      <c r="Y10">
        <v>0</v>
      </c>
      <c r="Z10">
        <v>0</v>
      </c>
      <c r="AA10">
        <v>77.72</v>
      </c>
    </row>
    <row r="11" spans="1:27">
      <c r="G11" t="s">
        <v>53</v>
      </c>
      <c r="H11" s="115">
        <v>0</v>
      </c>
      <c r="I11" s="88">
        <v>0</v>
      </c>
      <c r="J11" s="88">
        <v>38.86</v>
      </c>
      <c r="K11" s="88">
        <v>0</v>
      </c>
      <c r="L11" s="88">
        <v>0</v>
      </c>
      <c r="M11" s="116">
        <v>0</v>
      </c>
      <c r="N11" s="115">
        <v>-78</v>
      </c>
      <c r="O11" s="88">
        <v>-50</v>
      </c>
      <c r="P11" s="88">
        <v>0</v>
      </c>
      <c r="Q11" s="88">
        <v>0</v>
      </c>
      <c r="R11" s="88">
        <v>0</v>
      </c>
      <c r="S11" s="116">
        <v>0</v>
      </c>
      <c r="U11" s="115">
        <v>-128</v>
      </c>
      <c r="V11" s="116">
        <v>38.86</v>
      </c>
      <c r="W11">
        <v>-78</v>
      </c>
      <c r="X11">
        <v>-50</v>
      </c>
      <c r="Y11">
        <v>0</v>
      </c>
      <c r="Z11">
        <v>0</v>
      </c>
      <c r="AA11">
        <v>38.86</v>
      </c>
    </row>
    <row r="12" spans="1:27">
      <c r="G12" t="s">
        <v>54</v>
      </c>
      <c r="H12" s="115">
        <v>0</v>
      </c>
      <c r="I12" s="88">
        <v>0</v>
      </c>
      <c r="J12" s="88">
        <v>48.58</v>
      </c>
      <c r="K12" s="88">
        <v>0</v>
      </c>
      <c r="L12" s="88">
        <v>0</v>
      </c>
      <c r="M12" s="116">
        <v>0</v>
      </c>
      <c r="N12" s="115">
        <v>-48</v>
      </c>
      <c r="O12" s="88">
        <v>-50</v>
      </c>
      <c r="P12" s="88">
        <v>0</v>
      </c>
      <c r="Q12" s="88">
        <v>0</v>
      </c>
      <c r="R12" s="88">
        <v>0</v>
      </c>
      <c r="S12" s="116">
        <v>0</v>
      </c>
      <c r="U12" s="115">
        <v>-98</v>
      </c>
      <c r="V12" s="116">
        <v>48.58</v>
      </c>
      <c r="W12">
        <v>-48</v>
      </c>
      <c r="X12">
        <v>-50</v>
      </c>
      <c r="Y12">
        <v>0</v>
      </c>
      <c r="Z12">
        <v>0</v>
      </c>
      <c r="AA12">
        <v>48.58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1.94</v>
      </c>
      <c r="M13" s="116">
        <v>0</v>
      </c>
      <c r="N13" s="115">
        <v>-25</v>
      </c>
      <c r="O13" s="88">
        <v>-45</v>
      </c>
      <c r="P13" s="88">
        <v>0</v>
      </c>
      <c r="Q13" s="88">
        <v>0</v>
      </c>
      <c r="R13" s="88">
        <v>0</v>
      </c>
      <c r="S13" s="116">
        <v>0</v>
      </c>
      <c r="U13" s="115">
        <v>-70</v>
      </c>
      <c r="V13" s="116">
        <v>1.94</v>
      </c>
      <c r="W13">
        <v>-25</v>
      </c>
      <c r="X13">
        <v>-45</v>
      </c>
      <c r="Y13">
        <v>1.94</v>
      </c>
      <c r="Z13">
        <v>0</v>
      </c>
      <c r="AA13">
        <v>0</v>
      </c>
    </row>
    <row r="14" spans="1:27">
      <c r="G14" t="s">
        <v>56</v>
      </c>
      <c r="H14" s="115">
        <v>0</v>
      </c>
      <c r="I14" s="88">
        <v>0</v>
      </c>
      <c r="J14" s="88">
        <v>48.58</v>
      </c>
      <c r="K14" s="88">
        <v>0</v>
      </c>
      <c r="L14" s="88">
        <v>0</v>
      </c>
      <c r="M14" s="116">
        <v>0</v>
      </c>
      <c r="N14" s="115">
        <v>-48</v>
      </c>
      <c r="O14" s="88">
        <v>-40</v>
      </c>
      <c r="P14" s="88">
        <v>0</v>
      </c>
      <c r="Q14" s="88">
        <v>0</v>
      </c>
      <c r="R14" s="88">
        <v>0</v>
      </c>
      <c r="S14" s="116">
        <v>0</v>
      </c>
      <c r="U14" s="115">
        <v>-88</v>
      </c>
      <c r="V14" s="116">
        <v>48.58</v>
      </c>
      <c r="W14">
        <v>-48</v>
      </c>
      <c r="X14">
        <v>-40</v>
      </c>
      <c r="Y14">
        <v>0</v>
      </c>
      <c r="Z14">
        <v>0</v>
      </c>
      <c r="AA14">
        <v>48.58</v>
      </c>
    </row>
    <row r="15" spans="1:27">
      <c r="G15" t="s">
        <v>57</v>
      </c>
      <c r="H15" s="115">
        <v>54.4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54.4</v>
      </c>
      <c r="W15">
        <v>54.4</v>
      </c>
      <c r="X15">
        <v>0</v>
      </c>
      <c r="Y15">
        <v>0</v>
      </c>
      <c r="Z15">
        <v>0</v>
      </c>
      <c r="AA15">
        <v>0</v>
      </c>
    </row>
    <row r="16" spans="1:27">
      <c r="G16" t="s">
        <v>58</v>
      </c>
      <c r="H16" s="115">
        <v>56.35</v>
      </c>
      <c r="I16" s="88">
        <v>0</v>
      </c>
      <c r="J16" s="88">
        <v>38.86</v>
      </c>
      <c r="K16" s="88">
        <v>0</v>
      </c>
      <c r="L16" s="88">
        <v>0</v>
      </c>
      <c r="M16" s="116">
        <v>0</v>
      </c>
      <c r="N16" s="115">
        <v>0</v>
      </c>
      <c r="O16" s="88">
        <v>-45</v>
      </c>
      <c r="P16" s="88">
        <v>0</v>
      </c>
      <c r="Q16" s="88">
        <v>0</v>
      </c>
      <c r="R16" s="88">
        <v>0</v>
      </c>
      <c r="S16" s="116">
        <v>0</v>
      </c>
      <c r="U16" s="115">
        <v>-45</v>
      </c>
      <c r="V16" s="116">
        <v>95.21</v>
      </c>
      <c r="W16">
        <v>56.35</v>
      </c>
      <c r="X16">
        <v>-45</v>
      </c>
      <c r="Y16">
        <v>0</v>
      </c>
      <c r="Z16">
        <v>0</v>
      </c>
      <c r="AA16">
        <v>38.86</v>
      </c>
    </row>
    <row r="17" spans="7:27">
      <c r="G17" t="s">
        <v>59</v>
      </c>
      <c r="H17" s="115">
        <v>0</v>
      </c>
      <c r="I17" s="88">
        <v>0</v>
      </c>
      <c r="J17" s="88">
        <v>38.86</v>
      </c>
      <c r="K17" s="88">
        <v>0</v>
      </c>
      <c r="L17" s="88">
        <v>0</v>
      </c>
      <c r="M17" s="116">
        <v>0</v>
      </c>
      <c r="N17" s="115">
        <v>0</v>
      </c>
      <c r="O17" s="88">
        <v>-52</v>
      </c>
      <c r="P17" s="88">
        <v>0</v>
      </c>
      <c r="Q17" s="88">
        <v>0</v>
      </c>
      <c r="R17" s="88">
        <v>0</v>
      </c>
      <c r="S17" s="116">
        <v>0</v>
      </c>
      <c r="U17" s="115">
        <v>-52</v>
      </c>
      <c r="V17" s="116">
        <v>38.86</v>
      </c>
      <c r="W17">
        <v>0</v>
      </c>
      <c r="X17">
        <v>-52</v>
      </c>
      <c r="Y17">
        <v>0</v>
      </c>
      <c r="Z17">
        <v>0</v>
      </c>
      <c r="AA17">
        <v>38.86</v>
      </c>
    </row>
    <row r="18" spans="7:27">
      <c r="G18" t="s">
        <v>60</v>
      </c>
      <c r="H18" s="115">
        <v>17.489999999999998</v>
      </c>
      <c r="I18" s="88">
        <v>0</v>
      </c>
      <c r="J18" s="88">
        <v>38.86</v>
      </c>
      <c r="K18" s="88">
        <v>0</v>
      </c>
      <c r="L18" s="88">
        <v>0</v>
      </c>
      <c r="M18" s="116">
        <v>0</v>
      </c>
      <c r="N18" s="115">
        <v>0</v>
      </c>
      <c r="O18" s="88">
        <v>-70</v>
      </c>
      <c r="P18" s="88">
        <v>0</v>
      </c>
      <c r="Q18" s="88">
        <v>0</v>
      </c>
      <c r="R18" s="88">
        <v>0</v>
      </c>
      <c r="S18" s="116">
        <v>0</v>
      </c>
      <c r="U18" s="115">
        <v>-70</v>
      </c>
      <c r="V18" s="116">
        <v>56.35</v>
      </c>
      <c r="W18">
        <v>17.489999999999998</v>
      </c>
      <c r="X18">
        <v>-70</v>
      </c>
      <c r="Y18">
        <v>0</v>
      </c>
      <c r="Z18">
        <v>0</v>
      </c>
      <c r="AA18">
        <v>38.86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1.94</v>
      </c>
      <c r="M19" s="116">
        <v>0</v>
      </c>
      <c r="N19" s="115">
        <v>-47</v>
      </c>
      <c r="O19" s="88">
        <v>-78</v>
      </c>
      <c r="P19" s="88">
        <v>-10</v>
      </c>
      <c r="Q19" s="88">
        <v>0</v>
      </c>
      <c r="R19" s="88">
        <v>0</v>
      </c>
      <c r="S19" s="116">
        <v>0</v>
      </c>
      <c r="U19" s="115">
        <v>-135</v>
      </c>
      <c r="V19" s="116">
        <v>1.94</v>
      </c>
      <c r="W19">
        <v>-47</v>
      </c>
      <c r="X19">
        <v>-78</v>
      </c>
      <c r="Y19">
        <v>1.94</v>
      </c>
      <c r="Z19">
        <v>0</v>
      </c>
      <c r="AA19">
        <v>-10</v>
      </c>
    </row>
    <row r="20" spans="7:27">
      <c r="G20" t="s">
        <v>62</v>
      </c>
      <c r="H20" s="115">
        <v>0</v>
      </c>
      <c r="I20" s="88">
        <v>0</v>
      </c>
      <c r="J20" s="88">
        <v>38.86</v>
      </c>
      <c r="K20" s="88">
        <v>0</v>
      </c>
      <c r="L20" s="88">
        <v>0</v>
      </c>
      <c r="M20" s="116">
        <v>0</v>
      </c>
      <c r="N20" s="115">
        <v>-18</v>
      </c>
      <c r="O20" s="88">
        <v>-77</v>
      </c>
      <c r="P20" s="88">
        <v>0</v>
      </c>
      <c r="Q20" s="88">
        <v>0</v>
      </c>
      <c r="R20" s="88">
        <v>0</v>
      </c>
      <c r="S20" s="116">
        <v>0</v>
      </c>
      <c r="U20" s="115">
        <v>-95</v>
      </c>
      <c r="V20" s="116">
        <v>38.86</v>
      </c>
      <c r="W20">
        <v>-18</v>
      </c>
      <c r="X20">
        <v>-77</v>
      </c>
      <c r="Y20">
        <v>0</v>
      </c>
      <c r="Z20">
        <v>0</v>
      </c>
      <c r="AA20">
        <v>38.86</v>
      </c>
    </row>
    <row r="21" spans="7:27">
      <c r="G21" t="s">
        <v>63</v>
      </c>
      <c r="H21" s="115">
        <v>0</v>
      </c>
      <c r="I21" s="88">
        <v>0</v>
      </c>
      <c r="J21" s="88">
        <v>38.86</v>
      </c>
      <c r="K21" s="88">
        <v>0</v>
      </c>
      <c r="L21" s="88">
        <v>0</v>
      </c>
      <c r="M21" s="116">
        <v>0</v>
      </c>
      <c r="N21" s="115">
        <v>-20</v>
      </c>
      <c r="O21" s="88">
        <v>-78</v>
      </c>
      <c r="P21" s="88">
        <v>0</v>
      </c>
      <c r="Q21" s="88">
        <v>0</v>
      </c>
      <c r="R21" s="88">
        <v>0</v>
      </c>
      <c r="S21" s="116">
        <v>0</v>
      </c>
      <c r="U21" s="115">
        <v>-98</v>
      </c>
      <c r="V21" s="116">
        <v>38.86</v>
      </c>
      <c r="W21">
        <v>-20</v>
      </c>
      <c r="X21">
        <v>-78</v>
      </c>
      <c r="Y21">
        <v>0</v>
      </c>
      <c r="Z21">
        <v>0</v>
      </c>
      <c r="AA21">
        <v>38.86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-23</v>
      </c>
      <c r="O22" s="88">
        <v>-53</v>
      </c>
      <c r="P22" s="88">
        <v>0</v>
      </c>
      <c r="Q22" s="88">
        <v>0</v>
      </c>
      <c r="R22" s="88">
        <v>0</v>
      </c>
      <c r="S22" s="116">
        <v>0</v>
      </c>
      <c r="U22" s="115">
        <v>-76</v>
      </c>
      <c r="V22" s="116">
        <v>0</v>
      </c>
      <c r="W22">
        <v>-23</v>
      </c>
      <c r="X22">
        <v>-53</v>
      </c>
      <c r="Y22">
        <v>0</v>
      </c>
      <c r="Z22">
        <v>0</v>
      </c>
      <c r="AA22">
        <v>0</v>
      </c>
    </row>
    <row r="23" spans="7:27">
      <c r="G23" t="s">
        <v>65</v>
      </c>
      <c r="H23" s="115">
        <v>0</v>
      </c>
      <c r="I23" s="88">
        <v>0</v>
      </c>
      <c r="J23" s="88">
        <v>38.86</v>
      </c>
      <c r="K23" s="88">
        <v>0</v>
      </c>
      <c r="L23" s="88">
        <v>0</v>
      </c>
      <c r="M23" s="116">
        <v>0</v>
      </c>
      <c r="N23" s="115">
        <v>-16</v>
      </c>
      <c r="O23" s="88">
        <v>-100</v>
      </c>
      <c r="P23" s="88">
        <v>0</v>
      </c>
      <c r="Q23" s="88">
        <v>0</v>
      </c>
      <c r="R23" s="88">
        <v>0</v>
      </c>
      <c r="S23" s="116">
        <v>0</v>
      </c>
      <c r="U23" s="115">
        <v>-116</v>
      </c>
      <c r="V23" s="116">
        <v>38.86</v>
      </c>
      <c r="W23">
        <v>-16</v>
      </c>
      <c r="X23">
        <v>-100</v>
      </c>
      <c r="Y23">
        <v>0</v>
      </c>
      <c r="Z23">
        <v>0</v>
      </c>
      <c r="AA23">
        <v>38.86</v>
      </c>
    </row>
    <row r="24" spans="7:27">
      <c r="G24" t="s">
        <v>66</v>
      </c>
      <c r="H24" s="115">
        <v>0</v>
      </c>
      <c r="I24" s="88">
        <v>0</v>
      </c>
      <c r="J24" s="88">
        <v>38.86</v>
      </c>
      <c r="K24" s="88">
        <v>0</v>
      </c>
      <c r="L24" s="88">
        <v>0</v>
      </c>
      <c r="M24" s="116">
        <v>0</v>
      </c>
      <c r="N24" s="115">
        <v>-13</v>
      </c>
      <c r="O24" s="88">
        <v>-105</v>
      </c>
      <c r="P24" s="88">
        <v>0</v>
      </c>
      <c r="Q24" s="88">
        <v>0</v>
      </c>
      <c r="R24" s="88">
        <v>0</v>
      </c>
      <c r="S24" s="116">
        <v>0</v>
      </c>
      <c r="U24" s="115">
        <v>-118</v>
      </c>
      <c r="V24" s="116">
        <v>38.86</v>
      </c>
      <c r="W24">
        <v>-13</v>
      </c>
      <c r="X24">
        <v>-105</v>
      </c>
      <c r="Y24">
        <v>0</v>
      </c>
      <c r="Z24">
        <v>0</v>
      </c>
      <c r="AA24">
        <v>38.86</v>
      </c>
    </row>
    <row r="25" spans="7:27">
      <c r="G25" t="s">
        <v>67</v>
      </c>
      <c r="H25" s="115">
        <v>0</v>
      </c>
      <c r="I25" s="88">
        <v>0</v>
      </c>
      <c r="J25" s="88">
        <v>38.86</v>
      </c>
      <c r="K25" s="88">
        <v>0</v>
      </c>
      <c r="L25" s="88">
        <v>2.91</v>
      </c>
      <c r="M25" s="116">
        <v>0</v>
      </c>
      <c r="N25" s="115">
        <v>0</v>
      </c>
      <c r="O25" s="88">
        <v>-110</v>
      </c>
      <c r="P25" s="88">
        <v>0</v>
      </c>
      <c r="Q25" s="88">
        <v>0</v>
      </c>
      <c r="R25" s="88">
        <v>0</v>
      </c>
      <c r="S25" s="116">
        <v>0</v>
      </c>
      <c r="U25" s="115">
        <v>-110</v>
      </c>
      <c r="V25" s="116">
        <v>41.77</v>
      </c>
      <c r="W25">
        <v>0</v>
      </c>
      <c r="X25">
        <v>-110</v>
      </c>
      <c r="Y25">
        <v>2.91</v>
      </c>
      <c r="Z25">
        <v>0</v>
      </c>
      <c r="AA25">
        <v>38.86</v>
      </c>
    </row>
    <row r="26" spans="7:27">
      <c r="G26" t="s">
        <v>68</v>
      </c>
      <c r="H26" s="115">
        <v>0</v>
      </c>
      <c r="I26" s="88">
        <v>0</v>
      </c>
      <c r="J26" s="88">
        <v>38.86</v>
      </c>
      <c r="K26" s="88">
        <v>0</v>
      </c>
      <c r="L26" s="88">
        <v>0</v>
      </c>
      <c r="M26" s="116">
        <v>0</v>
      </c>
      <c r="N26" s="115">
        <v>0</v>
      </c>
      <c r="O26" s="88">
        <v>-100</v>
      </c>
      <c r="P26" s="88">
        <v>0</v>
      </c>
      <c r="Q26" s="88">
        <v>0</v>
      </c>
      <c r="R26" s="88">
        <v>0</v>
      </c>
      <c r="S26" s="116">
        <v>0</v>
      </c>
      <c r="U26" s="115">
        <v>-100</v>
      </c>
      <c r="V26" s="116">
        <v>38.86</v>
      </c>
      <c r="W26">
        <v>0</v>
      </c>
      <c r="X26">
        <v>-100</v>
      </c>
      <c r="Y26">
        <v>0</v>
      </c>
      <c r="Z26">
        <v>0</v>
      </c>
      <c r="AA26">
        <v>38.86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-113</v>
      </c>
      <c r="P27" s="88">
        <v>-15</v>
      </c>
      <c r="Q27" s="88">
        <v>0</v>
      </c>
      <c r="R27" s="88">
        <v>0</v>
      </c>
      <c r="S27" s="116">
        <v>0</v>
      </c>
      <c r="U27" s="115">
        <v>-128</v>
      </c>
      <c r="V27" s="116">
        <v>0</v>
      </c>
      <c r="W27">
        <v>0</v>
      </c>
      <c r="X27">
        <v>-113</v>
      </c>
      <c r="Y27">
        <v>0</v>
      </c>
      <c r="Z27">
        <v>0</v>
      </c>
      <c r="AA27">
        <v>-15</v>
      </c>
    </row>
    <row r="28" spans="7:27">
      <c r="G28" t="s">
        <v>70</v>
      </c>
      <c r="H28" s="115">
        <v>0</v>
      </c>
      <c r="I28" s="88">
        <v>0</v>
      </c>
      <c r="J28" s="88">
        <v>38.86</v>
      </c>
      <c r="K28" s="88">
        <v>0</v>
      </c>
      <c r="L28" s="88">
        <v>0</v>
      </c>
      <c r="M28" s="116">
        <v>0</v>
      </c>
      <c r="N28" s="115">
        <v>0</v>
      </c>
      <c r="O28" s="88">
        <v>-68</v>
      </c>
      <c r="P28" s="88">
        <v>0</v>
      </c>
      <c r="Q28" s="88">
        <v>0</v>
      </c>
      <c r="R28" s="88">
        <v>0</v>
      </c>
      <c r="S28" s="116">
        <v>0</v>
      </c>
      <c r="U28" s="115">
        <v>-68</v>
      </c>
      <c r="V28" s="116">
        <v>38.86</v>
      </c>
      <c r="W28">
        <v>0</v>
      </c>
      <c r="X28">
        <v>-68</v>
      </c>
      <c r="Y28">
        <v>0</v>
      </c>
      <c r="Z28">
        <v>0</v>
      </c>
      <c r="AA28">
        <v>38.86</v>
      </c>
    </row>
    <row r="29" spans="7:27">
      <c r="G29" t="s">
        <v>71</v>
      </c>
      <c r="H29" s="115">
        <v>6.8</v>
      </c>
      <c r="I29" s="88">
        <v>0</v>
      </c>
      <c r="J29" s="88">
        <v>38.86</v>
      </c>
      <c r="K29" s="88">
        <v>0</v>
      </c>
      <c r="L29" s="88">
        <v>0</v>
      </c>
      <c r="M29" s="116">
        <v>0</v>
      </c>
      <c r="N29" s="115">
        <v>0</v>
      </c>
      <c r="O29" s="88">
        <v>-70</v>
      </c>
      <c r="P29" s="88">
        <v>0</v>
      </c>
      <c r="Q29" s="88">
        <v>0</v>
      </c>
      <c r="R29" s="88">
        <v>0</v>
      </c>
      <c r="S29" s="116">
        <v>0</v>
      </c>
      <c r="U29" s="115">
        <v>-70</v>
      </c>
      <c r="V29" s="116">
        <v>45.66</v>
      </c>
      <c r="W29">
        <v>6.8</v>
      </c>
      <c r="X29">
        <v>-70</v>
      </c>
      <c r="Y29">
        <v>0</v>
      </c>
      <c r="Z29">
        <v>0</v>
      </c>
      <c r="AA29">
        <v>38.86</v>
      </c>
    </row>
    <row r="30" spans="7:27">
      <c r="G30" t="s">
        <v>72</v>
      </c>
      <c r="H30" s="115">
        <v>11.66</v>
      </c>
      <c r="I30" s="88">
        <v>0</v>
      </c>
      <c r="J30" s="88">
        <v>38.86</v>
      </c>
      <c r="K30" s="88">
        <v>0</v>
      </c>
      <c r="L30" s="88">
        <v>0</v>
      </c>
      <c r="M30" s="116">
        <v>0</v>
      </c>
      <c r="N30" s="115">
        <v>0</v>
      </c>
      <c r="O30" s="88">
        <v>-70</v>
      </c>
      <c r="P30" s="88">
        <v>0</v>
      </c>
      <c r="Q30" s="88">
        <v>0</v>
      </c>
      <c r="R30" s="88">
        <v>0</v>
      </c>
      <c r="S30" s="116">
        <v>0</v>
      </c>
      <c r="U30" s="115">
        <v>-70</v>
      </c>
      <c r="V30" s="116">
        <v>50.52</v>
      </c>
      <c r="W30">
        <v>11.66</v>
      </c>
      <c r="X30">
        <v>-70</v>
      </c>
      <c r="Y30">
        <v>0</v>
      </c>
      <c r="Z30">
        <v>0</v>
      </c>
      <c r="AA30">
        <v>38.86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5.83</v>
      </c>
      <c r="M31" s="116">
        <v>0</v>
      </c>
      <c r="N31" s="115">
        <v>0</v>
      </c>
      <c r="O31" s="88">
        <v>-100</v>
      </c>
      <c r="P31" s="88">
        <v>-15</v>
      </c>
      <c r="Q31" s="88">
        <v>0</v>
      </c>
      <c r="R31" s="88">
        <v>0</v>
      </c>
      <c r="S31" s="116">
        <v>0</v>
      </c>
      <c r="U31" s="115">
        <v>-115</v>
      </c>
      <c r="V31" s="116">
        <v>5.83</v>
      </c>
      <c r="W31">
        <v>0</v>
      </c>
      <c r="X31">
        <v>-100</v>
      </c>
      <c r="Y31">
        <v>5.83</v>
      </c>
      <c r="Z31">
        <v>0</v>
      </c>
      <c r="AA31">
        <v>-15</v>
      </c>
    </row>
    <row r="32" spans="7:27">
      <c r="G32" t="s">
        <v>74</v>
      </c>
      <c r="H32" s="115">
        <v>0</v>
      </c>
      <c r="I32" s="88">
        <v>0</v>
      </c>
      <c r="J32" s="88">
        <v>19.43</v>
      </c>
      <c r="K32" s="88">
        <v>0</v>
      </c>
      <c r="L32" s="88">
        <v>0</v>
      </c>
      <c r="M32" s="116">
        <v>0</v>
      </c>
      <c r="N32" s="115">
        <v>0</v>
      </c>
      <c r="O32" s="88">
        <v>-110</v>
      </c>
      <c r="P32" s="88">
        <v>0</v>
      </c>
      <c r="Q32" s="88">
        <v>0</v>
      </c>
      <c r="R32" s="88">
        <v>0</v>
      </c>
      <c r="S32" s="116">
        <v>0</v>
      </c>
      <c r="U32" s="115">
        <v>-110</v>
      </c>
      <c r="V32" s="116">
        <v>19.43</v>
      </c>
      <c r="W32">
        <v>0</v>
      </c>
      <c r="X32">
        <v>-110</v>
      </c>
      <c r="Y32">
        <v>0</v>
      </c>
      <c r="Z32">
        <v>0</v>
      </c>
      <c r="AA32">
        <v>19.43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-66</v>
      </c>
      <c r="O33" s="88">
        <v>-110</v>
      </c>
      <c r="P33" s="88">
        <v>-25</v>
      </c>
      <c r="Q33" s="88">
        <v>0</v>
      </c>
      <c r="R33" s="88">
        <v>0</v>
      </c>
      <c r="S33" s="116">
        <v>0</v>
      </c>
      <c r="U33" s="115">
        <v>-201</v>
      </c>
      <c r="V33" s="116">
        <v>0</v>
      </c>
      <c r="W33">
        <v>-66</v>
      </c>
      <c r="X33">
        <v>-110</v>
      </c>
      <c r="Y33">
        <v>0</v>
      </c>
      <c r="Z33">
        <v>0</v>
      </c>
      <c r="AA33">
        <v>-25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-116</v>
      </c>
      <c r="O34" s="88">
        <v>-160</v>
      </c>
      <c r="P34" s="88">
        <v>0</v>
      </c>
      <c r="Q34" s="88">
        <v>0</v>
      </c>
      <c r="R34" s="88">
        <v>0</v>
      </c>
      <c r="S34" s="116">
        <v>0</v>
      </c>
      <c r="U34" s="115">
        <v>-276</v>
      </c>
      <c r="V34" s="116">
        <v>0</v>
      </c>
      <c r="W34">
        <v>-116</v>
      </c>
      <c r="X34">
        <v>-160</v>
      </c>
      <c r="Y34">
        <v>0</v>
      </c>
      <c r="Z34">
        <v>0</v>
      </c>
      <c r="AA34">
        <v>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-119</v>
      </c>
      <c r="O35" s="88">
        <v>-75</v>
      </c>
      <c r="P35" s="88">
        <v>-30</v>
      </c>
      <c r="Q35" s="88">
        <v>0</v>
      </c>
      <c r="R35" s="88">
        <v>0</v>
      </c>
      <c r="S35" s="116">
        <v>0</v>
      </c>
      <c r="U35" s="115">
        <v>-224</v>
      </c>
      <c r="V35" s="116">
        <v>0</v>
      </c>
      <c r="W35">
        <v>-119</v>
      </c>
      <c r="X35">
        <v>-75</v>
      </c>
      <c r="Y35">
        <v>0</v>
      </c>
      <c r="Z35">
        <v>0</v>
      </c>
      <c r="AA35">
        <v>-30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-165</v>
      </c>
      <c r="O36" s="88">
        <v>-75</v>
      </c>
      <c r="P36" s="88">
        <v>0</v>
      </c>
      <c r="Q36" s="88">
        <v>0</v>
      </c>
      <c r="R36" s="88">
        <v>0</v>
      </c>
      <c r="S36" s="116">
        <v>0</v>
      </c>
      <c r="U36" s="115">
        <v>-240</v>
      </c>
      <c r="V36" s="116">
        <v>0</v>
      </c>
      <c r="W36">
        <v>-165</v>
      </c>
      <c r="X36">
        <v>-75</v>
      </c>
      <c r="Y36">
        <v>0</v>
      </c>
      <c r="Z36">
        <v>0</v>
      </c>
      <c r="AA36">
        <v>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7.29</v>
      </c>
      <c r="M37" s="116">
        <v>0</v>
      </c>
      <c r="N37" s="115">
        <v>-209</v>
      </c>
      <c r="O37" s="88">
        <v>-65</v>
      </c>
      <c r="P37" s="88">
        <v>-90</v>
      </c>
      <c r="Q37" s="88">
        <v>0</v>
      </c>
      <c r="R37" s="88">
        <v>0</v>
      </c>
      <c r="S37" s="116">
        <v>0</v>
      </c>
      <c r="U37" s="115">
        <v>-364</v>
      </c>
      <c r="V37" s="116">
        <v>7.29</v>
      </c>
      <c r="W37">
        <v>-209</v>
      </c>
      <c r="X37">
        <v>-65</v>
      </c>
      <c r="Y37">
        <v>7.29</v>
      </c>
      <c r="Z37">
        <v>0</v>
      </c>
      <c r="AA37">
        <v>-90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1.94</v>
      </c>
      <c r="M38" s="116">
        <v>0</v>
      </c>
      <c r="N38" s="115">
        <v>-199</v>
      </c>
      <c r="O38" s="88">
        <v>-85</v>
      </c>
      <c r="P38" s="88">
        <v>-50</v>
      </c>
      <c r="Q38" s="88">
        <v>0</v>
      </c>
      <c r="R38" s="88">
        <v>0</v>
      </c>
      <c r="S38" s="116">
        <v>0</v>
      </c>
      <c r="U38" s="115">
        <v>-334</v>
      </c>
      <c r="V38" s="116">
        <v>1.94</v>
      </c>
      <c r="W38">
        <v>-199</v>
      </c>
      <c r="X38">
        <v>-85</v>
      </c>
      <c r="Y38">
        <v>1.94</v>
      </c>
      <c r="Z38">
        <v>0</v>
      </c>
      <c r="AA38">
        <v>-50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5.83</v>
      </c>
      <c r="M39" s="116">
        <v>0</v>
      </c>
      <c r="N39" s="115">
        <v>-243</v>
      </c>
      <c r="O39" s="88">
        <v>-30</v>
      </c>
      <c r="P39" s="88">
        <v>-50</v>
      </c>
      <c r="Q39" s="88">
        <v>0</v>
      </c>
      <c r="R39" s="88">
        <v>0</v>
      </c>
      <c r="S39" s="116">
        <v>0</v>
      </c>
      <c r="U39" s="115">
        <v>-323</v>
      </c>
      <c r="V39" s="116">
        <v>5.83</v>
      </c>
      <c r="W39">
        <v>-243</v>
      </c>
      <c r="X39">
        <v>-30</v>
      </c>
      <c r="Y39">
        <v>5.83</v>
      </c>
      <c r="Z39">
        <v>0</v>
      </c>
      <c r="AA39">
        <v>-50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-227</v>
      </c>
      <c r="O40" s="88">
        <v>-55</v>
      </c>
      <c r="P40" s="88">
        <v>-40</v>
      </c>
      <c r="Q40" s="88">
        <v>0</v>
      </c>
      <c r="R40" s="88">
        <v>0</v>
      </c>
      <c r="S40" s="116">
        <v>0</v>
      </c>
      <c r="U40" s="115">
        <v>-322</v>
      </c>
      <c r="V40" s="116">
        <v>0</v>
      </c>
      <c r="W40">
        <v>-227</v>
      </c>
      <c r="X40">
        <v>-55</v>
      </c>
      <c r="Y40">
        <v>0</v>
      </c>
      <c r="Z40">
        <v>0</v>
      </c>
      <c r="AA40">
        <v>-40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0.54</v>
      </c>
      <c r="M41" s="116">
        <v>0</v>
      </c>
      <c r="N41" s="115">
        <v>-246</v>
      </c>
      <c r="O41" s="88">
        <v>-55</v>
      </c>
      <c r="P41" s="88">
        <v>-40</v>
      </c>
      <c r="Q41" s="88">
        <v>0</v>
      </c>
      <c r="R41" s="88">
        <v>0</v>
      </c>
      <c r="S41" s="116">
        <v>0</v>
      </c>
      <c r="U41" s="115">
        <v>-341</v>
      </c>
      <c r="V41" s="116">
        <v>0.54</v>
      </c>
      <c r="W41">
        <v>-246</v>
      </c>
      <c r="X41">
        <v>-55</v>
      </c>
      <c r="Y41">
        <v>0.54</v>
      </c>
      <c r="Z41">
        <v>0</v>
      </c>
      <c r="AA41">
        <v>-40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6.8</v>
      </c>
      <c r="M42" s="116">
        <v>0</v>
      </c>
      <c r="N42" s="115">
        <v>-215</v>
      </c>
      <c r="O42" s="88">
        <v>-55</v>
      </c>
      <c r="P42" s="88">
        <v>-40</v>
      </c>
      <c r="Q42" s="88">
        <v>0</v>
      </c>
      <c r="R42" s="88">
        <v>0</v>
      </c>
      <c r="S42" s="116">
        <v>0</v>
      </c>
      <c r="U42" s="115">
        <v>-310</v>
      </c>
      <c r="V42" s="116">
        <v>6.8</v>
      </c>
      <c r="W42">
        <v>-215</v>
      </c>
      <c r="X42">
        <v>-55</v>
      </c>
      <c r="Y42">
        <v>6.8</v>
      </c>
      <c r="Z42">
        <v>0</v>
      </c>
      <c r="AA42">
        <v>-40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10.199999999999999</v>
      </c>
      <c r="M43" s="116">
        <v>0</v>
      </c>
      <c r="N43" s="115">
        <v>-87</v>
      </c>
      <c r="O43" s="88">
        <v>-45</v>
      </c>
      <c r="P43" s="88">
        <v>-75</v>
      </c>
      <c r="Q43" s="88">
        <v>0</v>
      </c>
      <c r="R43" s="88">
        <v>0</v>
      </c>
      <c r="S43" s="116">
        <v>0</v>
      </c>
      <c r="U43" s="115">
        <v>-207</v>
      </c>
      <c r="V43" s="116">
        <v>10.199999999999999</v>
      </c>
      <c r="W43">
        <v>-87</v>
      </c>
      <c r="X43">
        <v>-45</v>
      </c>
      <c r="Y43">
        <v>10.199999999999999</v>
      </c>
      <c r="Z43">
        <v>0</v>
      </c>
      <c r="AA43">
        <v>-75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4.8600000000000003</v>
      </c>
      <c r="M44" s="116">
        <v>0</v>
      </c>
      <c r="N44" s="115">
        <v>-77</v>
      </c>
      <c r="O44" s="88">
        <v>-30</v>
      </c>
      <c r="P44" s="88">
        <v>-40</v>
      </c>
      <c r="Q44" s="88">
        <v>0</v>
      </c>
      <c r="R44" s="88">
        <v>0</v>
      </c>
      <c r="S44" s="116">
        <v>0</v>
      </c>
      <c r="U44" s="115">
        <v>-147</v>
      </c>
      <c r="V44" s="116">
        <v>4.8600000000000003</v>
      </c>
      <c r="W44">
        <v>-77</v>
      </c>
      <c r="X44">
        <v>-30</v>
      </c>
      <c r="Y44">
        <v>4.8600000000000003</v>
      </c>
      <c r="Z44">
        <v>0</v>
      </c>
      <c r="AA44">
        <v>-40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-95</v>
      </c>
      <c r="O45" s="88">
        <v>-65</v>
      </c>
      <c r="P45" s="88">
        <v>0</v>
      </c>
      <c r="Q45" s="88">
        <v>0</v>
      </c>
      <c r="R45" s="88">
        <v>0</v>
      </c>
      <c r="S45" s="116">
        <v>0</v>
      </c>
      <c r="U45" s="115">
        <v>-160</v>
      </c>
      <c r="V45" s="116">
        <v>0</v>
      </c>
      <c r="W45">
        <v>-95</v>
      </c>
      <c r="X45">
        <v>-65</v>
      </c>
      <c r="Y45">
        <v>0</v>
      </c>
      <c r="Z45">
        <v>0</v>
      </c>
      <c r="AA45">
        <v>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-141</v>
      </c>
      <c r="O46" s="88">
        <v>-55</v>
      </c>
      <c r="P46" s="88">
        <v>0</v>
      </c>
      <c r="Q46" s="88">
        <v>0</v>
      </c>
      <c r="R46" s="88">
        <v>0</v>
      </c>
      <c r="S46" s="116">
        <v>0</v>
      </c>
      <c r="U46" s="115">
        <v>-196</v>
      </c>
      <c r="V46" s="116">
        <v>0</v>
      </c>
      <c r="W46">
        <v>-141</v>
      </c>
      <c r="X46">
        <v>-55</v>
      </c>
      <c r="Y46">
        <v>0</v>
      </c>
      <c r="Z46">
        <v>0</v>
      </c>
      <c r="AA46">
        <v>0</v>
      </c>
    </row>
    <row r="47" spans="7:27">
      <c r="G47" t="s">
        <v>89</v>
      </c>
      <c r="H47" s="115">
        <v>68.97</v>
      </c>
      <c r="I47" s="88">
        <v>0</v>
      </c>
      <c r="J47" s="88">
        <v>0</v>
      </c>
      <c r="K47" s="88">
        <v>0</v>
      </c>
      <c r="L47" s="88">
        <v>4.21</v>
      </c>
      <c r="M47" s="116">
        <v>0</v>
      </c>
      <c r="N47" s="115">
        <v>0</v>
      </c>
      <c r="O47" s="88">
        <v>-50</v>
      </c>
      <c r="P47" s="88">
        <v>0</v>
      </c>
      <c r="Q47" s="88">
        <v>0</v>
      </c>
      <c r="R47" s="88">
        <v>0</v>
      </c>
      <c r="S47" s="116">
        <v>0</v>
      </c>
      <c r="U47" s="115">
        <v>-50</v>
      </c>
      <c r="V47" s="116">
        <v>73.180000000000007</v>
      </c>
      <c r="W47">
        <v>68.97</v>
      </c>
      <c r="X47">
        <v>-50</v>
      </c>
      <c r="Y47">
        <v>4.21</v>
      </c>
      <c r="Z47">
        <v>0</v>
      </c>
      <c r="AA47">
        <v>0</v>
      </c>
    </row>
    <row r="48" spans="7:27">
      <c r="G48" t="s">
        <v>90</v>
      </c>
      <c r="H48" s="115">
        <v>41.78</v>
      </c>
      <c r="I48" s="88">
        <v>0</v>
      </c>
      <c r="J48" s="88">
        <v>0</v>
      </c>
      <c r="K48" s="88">
        <v>0</v>
      </c>
      <c r="L48" s="88">
        <v>6.31</v>
      </c>
      <c r="M48" s="116">
        <v>0</v>
      </c>
      <c r="N48" s="115">
        <v>0</v>
      </c>
      <c r="O48" s="88">
        <v>-45</v>
      </c>
      <c r="P48" s="88">
        <v>0</v>
      </c>
      <c r="Q48" s="88">
        <v>0</v>
      </c>
      <c r="R48" s="88">
        <v>0</v>
      </c>
      <c r="S48" s="116">
        <v>0</v>
      </c>
      <c r="U48" s="115">
        <v>-45</v>
      </c>
      <c r="V48" s="116">
        <v>48.09</v>
      </c>
      <c r="W48">
        <v>41.78</v>
      </c>
      <c r="X48">
        <v>-45</v>
      </c>
      <c r="Y48">
        <v>6.31</v>
      </c>
      <c r="Z48">
        <v>0</v>
      </c>
      <c r="AA48">
        <v>0</v>
      </c>
    </row>
    <row r="49" spans="7:27">
      <c r="G49" t="s">
        <v>91</v>
      </c>
      <c r="H49" s="115">
        <v>66.06</v>
      </c>
      <c r="I49" s="88">
        <v>0</v>
      </c>
      <c r="J49" s="88">
        <v>0</v>
      </c>
      <c r="K49" s="88">
        <v>0</v>
      </c>
      <c r="L49" s="88">
        <v>9.7200000000000006</v>
      </c>
      <c r="M49" s="116">
        <v>0</v>
      </c>
      <c r="N49" s="115">
        <v>0</v>
      </c>
      <c r="O49" s="88">
        <v>-30</v>
      </c>
      <c r="P49" s="88">
        <v>-160</v>
      </c>
      <c r="Q49" s="88">
        <v>-35</v>
      </c>
      <c r="R49" s="88">
        <v>0</v>
      </c>
      <c r="S49" s="116">
        <v>0</v>
      </c>
      <c r="U49" s="115">
        <v>-225</v>
      </c>
      <c r="V49" s="116">
        <v>75.78</v>
      </c>
      <c r="W49">
        <v>66.06</v>
      </c>
      <c r="X49">
        <v>-30</v>
      </c>
      <c r="Y49">
        <v>9.7200000000000006</v>
      </c>
      <c r="Z49">
        <v>-35</v>
      </c>
      <c r="AA49">
        <v>-160</v>
      </c>
    </row>
    <row r="50" spans="7:27">
      <c r="G50" t="s">
        <v>92</v>
      </c>
      <c r="H50" s="115">
        <v>21.37</v>
      </c>
      <c r="I50" s="88">
        <v>0</v>
      </c>
      <c r="J50" s="88">
        <v>0</v>
      </c>
      <c r="K50" s="88">
        <v>0</v>
      </c>
      <c r="L50" s="88">
        <v>5.83</v>
      </c>
      <c r="M50" s="116">
        <v>0</v>
      </c>
      <c r="N50" s="115">
        <v>0</v>
      </c>
      <c r="O50" s="88">
        <v>-30</v>
      </c>
      <c r="P50" s="88">
        <v>-270</v>
      </c>
      <c r="Q50" s="88">
        <v>-20</v>
      </c>
      <c r="R50" s="88">
        <v>0</v>
      </c>
      <c r="S50" s="116">
        <v>0</v>
      </c>
      <c r="U50" s="115">
        <v>-320</v>
      </c>
      <c r="V50" s="116">
        <v>27.2</v>
      </c>
      <c r="W50">
        <v>21.37</v>
      </c>
      <c r="X50">
        <v>-30</v>
      </c>
      <c r="Y50">
        <v>5.83</v>
      </c>
      <c r="Z50">
        <v>-20</v>
      </c>
      <c r="AA50">
        <v>-270</v>
      </c>
    </row>
    <row r="51" spans="7:27">
      <c r="G51" t="s">
        <v>93</v>
      </c>
      <c r="H51" s="115">
        <v>18.46</v>
      </c>
      <c r="I51" s="88">
        <v>0</v>
      </c>
      <c r="J51" s="88">
        <v>0</v>
      </c>
      <c r="K51" s="88">
        <v>0</v>
      </c>
      <c r="L51" s="88">
        <v>7.77</v>
      </c>
      <c r="M51" s="116">
        <v>0</v>
      </c>
      <c r="N51" s="115">
        <v>0</v>
      </c>
      <c r="O51" s="88">
        <v>-50</v>
      </c>
      <c r="P51" s="88">
        <v>-325</v>
      </c>
      <c r="Q51" s="88">
        <v>-5</v>
      </c>
      <c r="R51" s="88">
        <v>0</v>
      </c>
      <c r="S51" s="116">
        <v>0</v>
      </c>
      <c r="U51" s="115">
        <v>-380</v>
      </c>
      <c r="V51" s="116">
        <v>26.23</v>
      </c>
      <c r="W51">
        <v>18.46</v>
      </c>
      <c r="X51">
        <v>-50</v>
      </c>
      <c r="Y51">
        <v>7.77</v>
      </c>
      <c r="Z51">
        <v>-5</v>
      </c>
      <c r="AA51">
        <v>-325</v>
      </c>
    </row>
    <row r="52" spans="7:27">
      <c r="G52" t="s">
        <v>94</v>
      </c>
      <c r="H52" s="115">
        <v>55.38</v>
      </c>
      <c r="I52" s="88">
        <v>0</v>
      </c>
      <c r="J52" s="88">
        <v>0</v>
      </c>
      <c r="K52" s="88">
        <v>0</v>
      </c>
      <c r="L52" s="88">
        <v>7.77</v>
      </c>
      <c r="M52" s="116">
        <v>0</v>
      </c>
      <c r="N52" s="115">
        <v>0</v>
      </c>
      <c r="O52" s="88">
        <v>-115</v>
      </c>
      <c r="P52" s="88">
        <v>-290</v>
      </c>
      <c r="Q52" s="88">
        <v>-10</v>
      </c>
      <c r="R52" s="88">
        <v>0</v>
      </c>
      <c r="S52" s="116">
        <v>0</v>
      </c>
      <c r="U52" s="115">
        <v>-415</v>
      </c>
      <c r="V52" s="116">
        <v>63.15</v>
      </c>
      <c r="W52">
        <v>55.38</v>
      </c>
      <c r="X52">
        <v>-115</v>
      </c>
      <c r="Y52">
        <v>7.77</v>
      </c>
      <c r="Z52">
        <v>-10</v>
      </c>
      <c r="AA52">
        <v>-290</v>
      </c>
    </row>
    <row r="53" spans="7:27">
      <c r="G53" t="s">
        <v>95</v>
      </c>
      <c r="H53" s="115">
        <v>66.06</v>
      </c>
      <c r="I53" s="88">
        <v>0</v>
      </c>
      <c r="J53" s="88">
        <v>0</v>
      </c>
      <c r="K53" s="88">
        <v>0</v>
      </c>
      <c r="L53" s="88">
        <v>9.7200000000000006</v>
      </c>
      <c r="M53" s="116">
        <v>0</v>
      </c>
      <c r="N53" s="115">
        <v>0</v>
      </c>
      <c r="O53" s="88">
        <v>-120</v>
      </c>
      <c r="P53" s="88">
        <v>-300</v>
      </c>
      <c r="Q53" s="88">
        <v>-10</v>
      </c>
      <c r="R53" s="88">
        <v>0</v>
      </c>
      <c r="S53" s="116">
        <v>0</v>
      </c>
      <c r="U53" s="115">
        <v>-430</v>
      </c>
      <c r="V53" s="116">
        <v>75.78</v>
      </c>
      <c r="W53">
        <v>66.06</v>
      </c>
      <c r="X53">
        <v>-120</v>
      </c>
      <c r="Y53">
        <v>9.7200000000000006</v>
      </c>
      <c r="Z53">
        <v>-10</v>
      </c>
      <c r="AA53">
        <v>-300</v>
      </c>
    </row>
    <row r="54" spans="7:27">
      <c r="G54" t="s">
        <v>96</v>
      </c>
      <c r="H54" s="115">
        <v>59.26</v>
      </c>
      <c r="I54" s="88">
        <v>0</v>
      </c>
      <c r="J54" s="88">
        <v>0</v>
      </c>
      <c r="K54" s="88">
        <v>0</v>
      </c>
      <c r="L54" s="88">
        <v>9.7200000000000006</v>
      </c>
      <c r="M54" s="116">
        <v>0</v>
      </c>
      <c r="N54" s="115">
        <v>0</v>
      </c>
      <c r="O54" s="88">
        <v>-150</v>
      </c>
      <c r="P54" s="88">
        <v>-280</v>
      </c>
      <c r="Q54" s="88">
        <v>-45</v>
      </c>
      <c r="R54" s="88">
        <v>0</v>
      </c>
      <c r="S54" s="116">
        <v>0</v>
      </c>
      <c r="U54" s="115">
        <v>-475</v>
      </c>
      <c r="V54" s="116">
        <v>68.98</v>
      </c>
      <c r="W54">
        <v>59.26</v>
      </c>
      <c r="X54">
        <v>-150</v>
      </c>
      <c r="Y54">
        <v>9.7200000000000006</v>
      </c>
      <c r="Z54">
        <v>-45</v>
      </c>
      <c r="AA54">
        <v>-280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12.63</v>
      </c>
      <c r="M55" s="116">
        <v>0</v>
      </c>
      <c r="N55" s="115">
        <v>-12.99</v>
      </c>
      <c r="O55" s="88">
        <v>-170</v>
      </c>
      <c r="P55" s="88">
        <v>-420</v>
      </c>
      <c r="Q55" s="88">
        <v>-5</v>
      </c>
      <c r="R55" s="88">
        <v>0</v>
      </c>
      <c r="S55" s="116">
        <v>0</v>
      </c>
      <c r="U55" s="115">
        <v>-607.99</v>
      </c>
      <c r="V55" s="116">
        <v>12.63</v>
      </c>
      <c r="W55">
        <v>-12.99</v>
      </c>
      <c r="X55">
        <v>-170</v>
      </c>
      <c r="Y55">
        <v>12.63</v>
      </c>
      <c r="Z55">
        <v>-5</v>
      </c>
      <c r="AA55">
        <v>-420</v>
      </c>
    </row>
    <row r="56" spans="7:27">
      <c r="G56" t="s">
        <v>98</v>
      </c>
      <c r="H56" s="115">
        <v>15.54</v>
      </c>
      <c r="I56" s="88">
        <v>0</v>
      </c>
      <c r="J56" s="88">
        <v>0</v>
      </c>
      <c r="K56" s="88">
        <v>0</v>
      </c>
      <c r="L56" s="88">
        <v>6.8</v>
      </c>
      <c r="M56" s="116">
        <v>0</v>
      </c>
      <c r="N56" s="115">
        <v>0</v>
      </c>
      <c r="O56" s="88">
        <v>-170</v>
      </c>
      <c r="P56" s="88">
        <v>-410</v>
      </c>
      <c r="Q56" s="88">
        <v>-10</v>
      </c>
      <c r="R56" s="88">
        <v>0</v>
      </c>
      <c r="S56" s="116">
        <v>0</v>
      </c>
      <c r="U56" s="115">
        <v>-590</v>
      </c>
      <c r="V56" s="116">
        <v>22.34</v>
      </c>
      <c r="W56">
        <v>15.54</v>
      </c>
      <c r="X56">
        <v>-170</v>
      </c>
      <c r="Y56">
        <v>6.8</v>
      </c>
      <c r="Z56">
        <v>-10</v>
      </c>
      <c r="AA56">
        <v>-410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8.74</v>
      </c>
      <c r="M57" s="116">
        <v>0</v>
      </c>
      <c r="N57" s="115">
        <v>0</v>
      </c>
      <c r="O57" s="88">
        <v>-160</v>
      </c>
      <c r="P57" s="88">
        <v>-320</v>
      </c>
      <c r="Q57" s="88">
        <v>-10</v>
      </c>
      <c r="R57" s="88">
        <v>0</v>
      </c>
      <c r="S57" s="116">
        <v>0</v>
      </c>
      <c r="U57" s="115">
        <v>-490</v>
      </c>
      <c r="V57" s="116">
        <v>8.74</v>
      </c>
      <c r="W57">
        <v>0</v>
      </c>
      <c r="X57">
        <v>-160</v>
      </c>
      <c r="Y57">
        <v>8.74</v>
      </c>
      <c r="Z57">
        <v>-10</v>
      </c>
      <c r="AA57">
        <v>-320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8.74</v>
      </c>
      <c r="M58" s="116">
        <v>0</v>
      </c>
      <c r="N58" s="115">
        <v>0</v>
      </c>
      <c r="O58" s="88">
        <v>-80</v>
      </c>
      <c r="P58" s="88">
        <v>-320</v>
      </c>
      <c r="Q58" s="88">
        <v>-10</v>
      </c>
      <c r="R58" s="88">
        <v>0</v>
      </c>
      <c r="S58" s="116">
        <v>0</v>
      </c>
      <c r="U58" s="115">
        <v>-410</v>
      </c>
      <c r="V58" s="116">
        <v>8.74</v>
      </c>
      <c r="W58">
        <v>0</v>
      </c>
      <c r="X58">
        <v>-80</v>
      </c>
      <c r="Y58">
        <v>8.74</v>
      </c>
      <c r="Z58">
        <v>-10</v>
      </c>
      <c r="AA58">
        <v>-320</v>
      </c>
    </row>
    <row r="59" spans="7:27">
      <c r="G59" t="s">
        <v>101</v>
      </c>
      <c r="H59" s="115">
        <v>80.63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-60</v>
      </c>
      <c r="P59" s="88">
        <v>0</v>
      </c>
      <c r="Q59" s="88">
        <v>-35</v>
      </c>
      <c r="R59" s="88">
        <v>0</v>
      </c>
      <c r="S59" s="116">
        <v>0</v>
      </c>
      <c r="U59" s="115">
        <v>-95</v>
      </c>
      <c r="V59" s="116">
        <v>80.63</v>
      </c>
      <c r="W59">
        <v>80.63</v>
      </c>
      <c r="X59">
        <v>-60</v>
      </c>
      <c r="Y59">
        <v>0</v>
      </c>
      <c r="Z59">
        <v>-35</v>
      </c>
      <c r="AA59">
        <v>0</v>
      </c>
    </row>
    <row r="60" spans="7:27">
      <c r="G60" t="s">
        <v>102</v>
      </c>
      <c r="H60" s="115">
        <v>67.03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-60</v>
      </c>
      <c r="P60" s="88">
        <v>0</v>
      </c>
      <c r="Q60" s="88">
        <v>-5</v>
      </c>
      <c r="R60" s="88">
        <v>0</v>
      </c>
      <c r="S60" s="116">
        <v>0</v>
      </c>
      <c r="U60" s="115">
        <v>-65</v>
      </c>
      <c r="V60" s="116">
        <v>67.03</v>
      </c>
      <c r="W60">
        <v>67.03</v>
      </c>
      <c r="X60">
        <v>-60</v>
      </c>
      <c r="Y60">
        <v>0</v>
      </c>
      <c r="Z60">
        <v>-5</v>
      </c>
      <c r="AA60">
        <v>0</v>
      </c>
    </row>
    <row r="61" spans="7:27">
      <c r="G61" t="s">
        <v>103</v>
      </c>
      <c r="H61" s="115">
        <v>34</v>
      </c>
      <c r="I61" s="88">
        <v>0</v>
      </c>
      <c r="J61" s="88">
        <v>0</v>
      </c>
      <c r="K61" s="88">
        <v>0</v>
      </c>
      <c r="L61" s="88">
        <v>11.66</v>
      </c>
      <c r="M61" s="116">
        <v>0</v>
      </c>
      <c r="N61" s="115">
        <v>0</v>
      </c>
      <c r="O61" s="88">
        <v>-50</v>
      </c>
      <c r="P61" s="88">
        <v>-50</v>
      </c>
      <c r="Q61" s="88">
        <v>-5</v>
      </c>
      <c r="R61" s="88">
        <v>0</v>
      </c>
      <c r="S61" s="116">
        <v>0</v>
      </c>
      <c r="U61" s="115">
        <v>-105</v>
      </c>
      <c r="V61" s="116">
        <v>45.66</v>
      </c>
      <c r="W61">
        <v>34</v>
      </c>
      <c r="X61">
        <v>-50</v>
      </c>
      <c r="Y61">
        <v>11.66</v>
      </c>
      <c r="Z61">
        <v>-5</v>
      </c>
      <c r="AA61">
        <v>-50</v>
      </c>
    </row>
    <row r="62" spans="7:27">
      <c r="G62" t="s">
        <v>104</v>
      </c>
      <c r="H62" s="115">
        <v>53.43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-50</v>
      </c>
      <c r="P62" s="88">
        <v>0</v>
      </c>
      <c r="Q62" s="88">
        <v>-5</v>
      </c>
      <c r="R62" s="88">
        <v>0</v>
      </c>
      <c r="S62" s="116">
        <v>0</v>
      </c>
      <c r="U62" s="115">
        <v>-55</v>
      </c>
      <c r="V62" s="116">
        <v>53.43</v>
      </c>
      <c r="W62">
        <v>53.43</v>
      </c>
      <c r="X62">
        <v>-50</v>
      </c>
      <c r="Y62">
        <v>0</v>
      </c>
      <c r="Z62">
        <v>-5</v>
      </c>
      <c r="AA62">
        <v>0</v>
      </c>
    </row>
    <row r="63" spans="7:27">
      <c r="G63" t="s">
        <v>105</v>
      </c>
      <c r="H63" s="115">
        <v>30.12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-70</v>
      </c>
      <c r="P63" s="88">
        <v>0</v>
      </c>
      <c r="Q63" s="88">
        <v>-5</v>
      </c>
      <c r="R63" s="88">
        <v>0</v>
      </c>
      <c r="S63" s="116">
        <v>0</v>
      </c>
      <c r="U63" s="115">
        <v>-75</v>
      </c>
      <c r="V63" s="116">
        <v>30.12</v>
      </c>
      <c r="W63">
        <v>30.12</v>
      </c>
      <c r="X63">
        <v>-70</v>
      </c>
      <c r="Y63">
        <v>0</v>
      </c>
      <c r="Z63">
        <v>-5</v>
      </c>
      <c r="AA63">
        <v>0</v>
      </c>
    </row>
    <row r="64" spans="7:27">
      <c r="G64" t="s">
        <v>106</v>
      </c>
      <c r="H64" s="115">
        <v>9.7200000000000006</v>
      </c>
      <c r="I64" s="88">
        <v>0</v>
      </c>
      <c r="J64" s="88">
        <v>29.14</v>
      </c>
      <c r="K64" s="88">
        <v>0</v>
      </c>
      <c r="L64" s="88">
        <v>0</v>
      </c>
      <c r="M64" s="116">
        <v>0</v>
      </c>
      <c r="N64" s="115">
        <v>0</v>
      </c>
      <c r="O64" s="88">
        <v>-40</v>
      </c>
      <c r="P64" s="88">
        <v>0</v>
      </c>
      <c r="Q64" s="88">
        <v>-35</v>
      </c>
      <c r="R64" s="88">
        <v>0</v>
      </c>
      <c r="S64" s="116">
        <v>0</v>
      </c>
      <c r="U64" s="115">
        <v>-75</v>
      </c>
      <c r="V64" s="116">
        <v>38.86</v>
      </c>
      <c r="W64">
        <v>9.7200000000000006</v>
      </c>
      <c r="X64">
        <v>-40</v>
      </c>
      <c r="Y64">
        <v>0</v>
      </c>
      <c r="Z64">
        <v>-35</v>
      </c>
      <c r="AA64">
        <v>29.14</v>
      </c>
    </row>
    <row r="65" spans="7:27">
      <c r="G65" t="s">
        <v>107</v>
      </c>
      <c r="H65" s="115">
        <v>0</v>
      </c>
      <c r="I65" s="88">
        <v>0</v>
      </c>
      <c r="J65" s="88">
        <v>29.15</v>
      </c>
      <c r="K65" s="88">
        <v>0</v>
      </c>
      <c r="L65" s="88">
        <v>0</v>
      </c>
      <c r="M65" s="116">
        <v>0</v>
      </c>
      <c r="N65" s="115">
        <v>0</v>
      </c>
      <c r="O65" s="88">
        <v>-50</v>
      </c>
      <c r="P65" s="88">
        <v>0</v>
      </c>
      <c r="Q65" s="88">
        <v>-5</v>
      </c>
      <c r="R65" s="88">
        <v>0</v>
      </c>
      <c r="S65" s="116">
        <v>0</v>
      </c>
      <c r="U65" s="115">
        <v>-55</v>
      </c>
      <c r="V65" s="116">
        <v>29.14</v>
      </c>
      <c r="W65">
        <v>0</v>
      </c>
      <c r="X65">
        <v>-50</v>
      </c>
      <c r="Y65">
        <v>0</v>
      </c>
      <c r="Z65">
        <v>-5</v>
      </c>
      <c r="AA65">
        <v>29.15</v>
      </c>
    </row>
    <row r="66" spans="7:27">
      <c r="G66" t="s">
        <v>108</v>
      </c>
      <c r="H66" s="115">
        <v>0</v>
      </c>
      <c r="I66" s="88">
        <v>0</v>
      </c>
      <c r="J66" s="88">
        <v>29.15</v>
      </c>
      <c r="K66" s="88">
        <v>0</v>
      </c>
      <c r="L66" s="88">
        <v>0</v>
      </c>
      <c r="M66" s="116">
        <v>0</v>
      </c>
      <c r="N66" s="115">
        <v>0</v>
      </c>
      <c r="O66" s="88">
        <v>-45</v>
      </c>
      <c r="P66" s="88">
        <v>0</v>
      </c>
      <c r="Q66" s="88">
        <v>-5</v>
      </c>
      <c r="R66" s="88">
        <v>0</v>
      </c>
      <c r="S66" s="116">
        <v>0</v>
      </c>
      <c r="U66" s="115">
        <v>-50</v>
      </c>
      <c r="V66" s="116">
        <v>29.14</v>
      </c>
      <c r="W66">
        <v>0</v>
      </c>
      <c r="X66">
        <v>-45</v>
      </c>
      <c r="Y66">
        <v>0</v>
      </c>
      <c r="Z66">
        <v>-5</v>
      </c>
      <c r="AA66">
        <v>29.15</v>
      </c>
    </row>
    <row r="67" spans="7:27">
      <c r="G67" t="s">
        <v>109</v>
      </c>
      <c r="H67" s="115">
        <v>15.55</v>
      </c>
      <c r="I67" s="88">
        <v>0</v>
      </c>
      <c r="J67" s="88">
        <v>0</v>
      </c>
      <c r="K67" s="88">
        <v>0</v>
      </c>
      <c r="L67" s="88">
        <v>12.14</v>
      </c>
      <c r="M67" s="116">
        <v>0</v>
      </c>
      <c r="N67" s="115">
        <v>0</v>
      </c>
      <c r="O67" s="88">
        <v>-75</v>
      </c>
      <c r="P67" s="88">
        <v>-35</v>
      </c>
      <c r="Q67" s="88">
        <v>-5</v>
      </c>
      <c r="R67" s="88">
        <v>0</v>
      </c>
      <c r="S67" s="116">
        <v>0</v>
      </c>
      <c r="U67" s="115">
        <v>-115</v>
      </c>
      <c r="V67" s="116">
        <v>27.69</v>
      </c>
      <c r="W67">
        <v>15.55</v>
      </c>
      <c r="X67">
        <v>-75</v>
      </c>
      <c r="Y67">
        <v>12.14</v>
      </c>
      <c r="Z67">
        <v>-5</v>
      </c>
      <c r="AA67">
        <v>-35</v>
      </c>
    </row>
    <row r="68" spans="7:27">
      <c r="G68" t="s">
        <v>110</v>
      </c>
      <c r="H68" s="115">
        <v>18.46</v>
      </c>
      <c r="I68" s="88">
        <v>0</v>
      </c>
      <c r="J68" s="88">
        <v>29.14</v>
      </c>
      <c r="K68" s="88">
        <v>0</v>
      </c>
      <c r="L68" s="88">
        <v>0</v>
      </c>
      <c r="M68" s="116">
        <v>0</v>
      </c>
      <c r="N68" s="115">
        <v>0</v>
      </c>
      <c r="O68" s="88">
        <v>-20</v>
      </c>
      <c r="P68" s="88">
        <v>0</v>
      </c>
      <c r="Q68" s="88">
        <v>-20</v>
      </c>
      <c r="R68" s="88">
        <v>0</v>
      </c>
      <c r="S68" s="116">
        <v>0</v>
      </c>
      <c r="U68" s="115">
        <v>-40</v>
      </c>
      <c r="V68" s="116">
        <v>47.6</v>
      </c>
      <c r="W68">
        <v>18.46</v>
      </c>
      <c r="X68">
        <v>-20</v>
      </c>
      <c r="Y68">
        <v>0</v>
      </c>
      <c r="Z68">
        <v>-20</v>
      </c>
      <c r="AA68">
        <v>29.14</v>
      </c>
    </row>
    <row r="69" spans="7:27">
      <c r="G69" t="s">
        <v>111</v>
      </c>
      <c r="H69" s="115">
        <v>0</v>
      </c>
      <c r="I69" s="88">
        <v>0</v>
      </c>
      <c r="J69" s="88">
        <v>53.43</v>
      </c>
      <c r="K69" s="88">
        <v>0</v>
      </c>
      <c r="L69" s="88">
        <v>0</v>
      </c>
      <c r="M69" s="116">
        <v>0</v>
      </c>
      <c r="N69" s="115">
        <v>-19</v>
      </c>
      <c r="O69" s="88">
        <v>-15</v>
      </c>
      <c r="P69" s="88">
        <v>0</v>
      </c>
      <c r="Q69" s="88">
        <v>-45</v>
      </c>
      <c r="R69" s="88">
        <v>0</v>
      </c>
      <c r="S69" s="116">
        <v>0</v>
      </c>
      <c r="U69" s="115">
        <v>-79</v>
      </c>
      <c r="V69" s="116">
        <v>53.43</v>
      </c>
      <c r="W69">
        <v>-19</v>
      </c>
      <c r="X69">
        <v>-15</v>
      </c>
      <c r="Y69">
        <v>0</v>
      </c>
      <c r="Z69">
        <v>-45</v>
      </c>
      <c r="AA69">
        <v>53.43</v>
      </c>
    </row>
    <row r="70" spans="7:27">
      <c r="G70" t="s">
        <v>112</v>
      </c>
      <c r="H70" s="115">
        <v>14.57</v>
      </c>
      <c r="I70" s="88">
        <v>0</v>
      </c>
      <c r="J70" s="88">
        <v>48.58</v>
      </c>
      <c r="K70" s="88">
        <v>0</v>
      </c>
      <c r="L70" s="88">
        <v>0</v>
      </c>
      <c r="M70" s="116">
        <v>0</v>
      </c>
      <c r="N70" s="115">
        <v>0</v>
      </c>
      <c r="O70" s="88">
        <v>-15</v>
      </c>
      <c r="P70" s="88">
        <v>0</v>
      </c>
      <c r="Q70" s="88">
        <v>-25</v>
      </c>
      <c r="R70" s="88">
        <v>0</v>
      </c>
      <c r="S70" s="116">
        <v>0</v>
      </c>
      <c r="U70" s="115">
        <v>-40</v>
      </c>
      <c r="V70" s="116">
        <v>63.15</v>
      </c>
      <c r="W70">
        <v>14.57</v>
      </c>
      <c r="X70">
        <v>-15</v>
      </c>
      <c r="Y70">
        <v>0</v>
      </c>
      <c r="Z70">
        <v>-25</v>
      </c>
      <c r="AA70">
        <v>48.58</v>
      </c>
    </row>
    <row r="71" spans="7:27">
      <c r="G71" t="s">
        <v>113</v>
      </c>
      <c r="H71" s="115">
        <v>30.12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-52</v>
      </c>
      <c r="P71" s="88">
        <v>-30</v>
      </c>
      <c r="Q71" s="88">
        <v>-25</v>
      </c>
      <c r="R71" s="88">
        <v>0</v>
      </c>
      <c r="S71" s="116">
        <v>0</v>
      </c>
      <c r="U71" s="115">
        <v>-107</v>
      </c>
      <c r="V71" s="116">
        <v>30.12</v>
      </c>
      <c r="W71">
        <v>30.12</v>
      </c>
      <c r="X71">
        <v>-52</v>
      </c>
      <c r="Y71">
        <v>0</v>
      </c>
      <c r="Z71">
        <v>-25</v>
      </c>
      <c r="AA71">
        <v>-30</v>
      </c>
    </row>
    <row r="72" spans="7:27">
      <c r="G72" t="s">
        <v>114</v>
      </c>
      <c r="H72" s="115">
        <v>0</v>
      </c>
      <c r="I72" s="88">
        <v>0</v>
      </c>
      <c r="J72" s="88">
        <v>29.15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-5</v>
      </c>
      <c r="R72" s="88">
        <v>0</v>
      </c>
      <c r="S72" s="116">
        <v>0</v>
      </c>
      <c r="U72" s="115">
        <v>-5</v>
      </c>
      <c r="V72" s="116">
        <v>29.14</v>
      </c>
      <c r="W72">
        <v>0</v>
      </c>
      <c r="X72">
        <v>0</v>
      </c>
      <c r="Y72">
        <v>0</v>
      </c>
      <c r="Z72">
        <v>-5</v>
      </c>
      <c r="AA72">
        <v>29.15</v>
      </c>
    </row>
    <row r="73" spans="7:27">
      <c r="G73" t="s">
        <v>115</v>
      </c>
      <c r="H73" s="115">
        <v>30.12</v>
      </c>
      <c r="I73" s="88">
        <v>0</v>
      </c>
      <c r="J73" s="88">
        <v>34</v>
      </c>
      <c r="K73" s="88">
        <v>0</v>
      </c>
      <c r="L73" s="88">
        <v>7.97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72.09</v>
      </c>
      <c r="W73">
        <v>30.12</v>
      </c>
      <c r="X73">
        <v>0</v>
      </c>
      <c r="Y73">
        <v>7.97</v>
      </c>
      <c r="Z73">
        <v>0</v>
      </c>
      <c r="AA73">
        <v>34</v>
      </c>
    </row>
    <row r="74" spans="7:27">
      <c r="G74" t="s">
        <v>116</v>
      </c>
      <c r="H74" s="115">
        <v>28.17</v>
      </c>
      <c r="I74" s="88">
        <v>0</v>
      </c>
      <c r="J74" s="88">
        <v>29.15</v>
      </c>
      <c r="K74" s="88">
        <v>0</v>
      </c>
      <c r="L74" s="88">
        <v>1.94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59.26</v>
      </c>
      <c r="W74">
        <v>28.17</v>
      </c>
      <c r="X74">
        <v>0</v>
      </c>
      <c r="Y74">
        <v>1.94</v>
      </c>
      <c r="Z74">
        <v>0</v>
      </c>
      <c r="AA74">
        <v>29.15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0.31</v>
      </c>
      <c r="M75" s="116">
        <v>0</v>
      </c>
      <c r="N75" s="115">
        <v>-10</v>
      </c>
      <c r="O75" s="88">
        <v>0</v>
      </c>
      <c r="P75" s="88">
        <v>-55</v>
      </c>
      <c r="Q75" s="88">
        <v>0</v>
      </c>
      <c r="R75" s="88">
        <v>0</v>
      </c>
      <c r="S75" s="116">
        <v>0</v>
      </c>
      <c r="U75" s="115">
        <v>-65</v>
      </c>
      <c r="V75" s="116">
        <v>0.31</v>
      </c>
      <c r="W75">
        <v>-10</v>
      </c>
      <c r="X75">
        <v>0</v>
      </c>
      <c r="Y75">
        <v>0.31</v>
      </c>
      <c r="Z75">
        <v>0</v>
      </c>
      <c r="AA75">
        <v>-55</v>
      </c>
    </row>
    <row r="76" spans="7:27">
      <c r="G76" t="s">
        <v>118</v>
      </c>
      <c r="H76" s="115">
        <v>24.46</v>
      </c>
      <c r="I76" s="88">
        <v>0</v>
      </c>
      <c r="J76" s="88">
        <v>9.7200000000000006</v>
      </c>
      <c r="K76" s="88">
        <v>0</v>
      </c>
      <c r="L76" s="88">
        <v>0</v>
      </c>
      <c r="M76" s="116">
        <v>0</v>
      </c>
      <c r="N76" s="115">
        <v>0</v>
      </c>
      <c r="O76" s="88">
        <v>-10</v>
      </c>
      <c r="P76" s="88">
        <v>0</v>
      </c>
      <c r="Q76" s="88">
        <v>0</v>
      </c>
      <c r="R76" s="88">
        <v>0</v>
      </c>
      <c r="S76" s="116">
        <v>0</v>
      </c>
      <c r="U76" s="115">
        <v>-10</v>
      </c>
      <c r="V76" s="116">
        <v>34.18</v>
      </c>
      <c r="W76">
        <v>24.46</v>
      </c>
      <c r="X76">
        <v>-10</v>
      </c>
      <c r="Y76">
        <v>0</v>
      </c>
      <c r="Z76">
        <v>0</v>
      </c>
      <c r="AA76">
        <v>9.7200000000000006</v>
      </c>
    </row>
    <row r="77" spans="7:27">
      <c r="G77" t="s">
        <v>119</v>
      </c>
      <c r="H77" s="115">
        <v>17.489999999999998</v>
      </c>
      <c r="I77" s="88">
        <v>0</v>
      </c>
      <c r="J77" s="88">
        <v>14.57</v>
      </c>
      <c r="K77" s="88">
        <v>0</v>
      </c>
      <c r="L77" s="88">
        <v>0</v>
      </c>
      <c r="M77" s="116">
        <v>0</v>
      </c>
      <c r="N77" s="115">
        <v>0</v>
      </c>
      <c r="O77" s="88">
        <v>-45</v>
      </c>
      <c r="P77" s="88">
        <v>0</v>
      </c>
      <c r="Q77" s="88">
        <v>0</v>
      </c>
      <c r="R77" s="88">
        <v>0</v>
      </c>
      <c r="S77" s="116">
        <v>0</v>
      </c>
      <c r="U77" s="115">
        <v>-45</v>
      </c>
      <c r="V77" s="116">
        <v>32.06</v>
      </c>
      <c r="W77">
        <v>17.489999999999998</v>
      </c>
      <c r="X77">
        <v>-45</v>
      </c>
      <c r="Y77">
        <v>0</v>
      </c>
      <c r="Z77">
        <v>0</v>
      </c>
      <c r="AA77">
        <v>14.57</v>
      </c>
    </row>
    <row r="78" spans="7:27">
      <c r="G78" t="s">
        <v>120</v>
      </c>
      <c r="H78" s="115">
        <v>13.6</v>
      </c>
      <c r="I78" s="88">
        <v>0</v>
      </c>
      <c r="J78" s="88">
        <v>14.57</v>
      </c>
      <c r="K78" s="88">
        <v>0</v>
      </c>
      <c r="L78" s="88">
        <v>0</v>
      </c>
      <c r="M78" s="116">
        <v>0</v>
      </c>
      <c r="N78" s="115">
        <v>0</v>
      </c>
      <c r="O78" s="88">
        <v>-19</v>
      </c>
      <c r="P78" s="88">
        <v>0</v>
      </c>
      <c r="Q78" s="88">
        <v>0</v>
      </c>
      <c r="R78" s="88">
        <v>0</v>
      </c>
      <c r="S78" s="116">
        <v>0</v>
      </c>
      <c r="U78" s="115">
        <v>-19</v>
      </c>
      <c r="V78" s="116">
        <v>28.17</v>
      </c>
      <c r="W78">
        <v>13.6</v>
      </c>
      <c r="X78">
        <v>-19</v>
      </c>
      <c r="Y78">
        <v>0</v>
      </c>
      <c r="Z78">
        <v>0</v>
      </c>
      <c r="AA78">
        <v>14.57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5.93</v>
      </c>
      <c r="M79" s="116">
        <v>0</v>
      </c>
      <c r="N79" s="115">
        <v>-76</v>
      </c>
      <c r="O79" s="88">
        <v>-32</v>
      </c>
      <c r="P79" s="88">
        <v>0</v>
      </c>
      <c r="Q79" s="88">
        <v>0</v>
      </c>
      <c r="R79" s="88">
        <v>0</v>
      </c>
      <c r="S79" s="116">
        <v>0</v>
      </c>
      <c r="U79" s="115">
        <v>-108</v>
      </c>
      <c r="V79" s="116">
        <v>5.93</v>
      </c>
      <c r="W79">
        <v>-76</v>
      </c>
      <c r="X79">
        <v>-32</v>
      </c>
      <c r="Y79">
        <v>5.93</v>
      </c>
      <c r="Z79">
        <v>0</v>
      </c>
      <c r="AA79">
        <v>0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-131</v>
      </c>
      <c r="O80" s="88">
        <v>-32</v>
      </c>
      <c r="P80" s="88">
        <v>0</v>
      </c>
      <c r="Q80" s="88">
        <v>0</v>
      </c>
      <c r="R80" s="88">
        <v>0</v>
      </c>
      <c r="S80" s="116">
        <v>0</v>
      </c>
      <c r="U80" s="115">
        <v>-163</v>
      </c>
      <c r="V80" s="116">
        <v>0</v>
      </c>
      <c r="W80">
        <v>-131</v>
      </c>
      <c r="X80">
        <v>-32</v>
      </c>
      <c r="Y80">
        <v>0</v>
      </c>
      <c r="Z80">
        <v>0</v>
      </c>
      <c r="AA80">
        <v>0</v>
      </c>
    </row>
    <row r="81" spans="7:27">
      <c r="G81" t="s">
        <v>123</v>
      </c>
      <c r="H81" s="115">
        <v>0</v>
      </c>
      <c r="I81" s="88">
        <v>0</v>
      </c>
      <c r="J81" s="88">
        <v>19.43</v>
      </c>
      <c r="K81" s="88">
        <v>0</v>
      </c>
      <c r="L81" s="88">
        <v>0</v>
      </c>
      <c r="M81" s="116">
        <v>0</v>
      </c>
      <c r="N81" s="115">
        <v>-79</v>
      </c>
      <c r="O81" s="88">
        <v>-45</v>
      </c>
      <c r="P81" s="88">
        <v>0</v>
      </c>
      <c r="Q81" s="88">
        <v>0</v>
      </c>
      <c r="R81" s="88">
        <v>0</v>
      </c>
      <c r="S81" s="116">
        <v>0</v>
      </c>
      <c r="U81" s="115">
        <v>-124</v>
      </c>
      <c r="V81" s="116">
        <v>19.43</v>
      </c>
      <c r="W81">
        <v>-79</v>
      </c>
      <c r="X81">
        <v>-45</v>
      </c>
      <c r="Y81">
        <v>0</v>
      </c>
      <c r="Z81">
        <v>0</v>
      </c>
      <c r="AA81">
        <v>19.43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-85</v>
      </c>
      <c r="O82" s="88">
        <v>-38</v>
      </c>
      <c r="P82" s="88">
        <v>-40</v>
      </c>
      <c r="Q82" s="88">
        <v>0</v>
      </c>
      <c r="R82" s="88">
        <v>0</v>
      </c>
      <c r="S82" s="116">
        <v>0</v>
      </c>
      <c r="U82" s="115">
        <v>-163</v>
      </c>
      <c r="V82" s="116">
        <v>0</v>
      </c>
      <c r="W82">
        <v>-85</v>
      </c>
      <c r="X82">
        <v>-38</v>
      </c>
      <c r="Y82">
        <v>0</v>
      </c>
      <c r="Z82">
        <v>0</v>
      </c>
      <c r="AA82">
        <v>-40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-101</v>
      </c>
      <c r="O83" s="88">
        <v>-121</v>
      </c>
      <c r="P83" s="88">
        <v>0</v>
      </c>
      <c r="Q83" s="88">
        <v>0</v>
      </c>
      <c r="R83" s="88">
        <v>0</v>
      </c>
      <c r="S83" s="116">
        <v>0</v>
      </c>
      <c r="U83" s="115">
        <v>-222</v>
      </c>
      <c r="V83" s="116">
        <v>0</v>
      </c>
      <c r="W83">
        <v>-101</v>
      </c>
      <c r="X83">
        <v>-121</v>
      </c>
      <c r="Y83">
        <v>0</v>
      </c>
      <c r="Z83">
        <v>0</v>
      </c>
      <c r="AA83">
        <v>0</v>
      </c>
    </row>
    <row r="84" spans="7:27">
      <c r="G84" t="s">
        <v>126</v>
      </c>
      <c r="H84" s="115">
        <v>0</v>
      </c>
      <c r="I84" s="88">
        <v>0</v>
      </c>
      <c r="J84" s="88">
        <v>19.43</v>
      </c>
      <c r="K84" s="88">
        <v>0</v>
      </c>
      <c r="L84" s="88">
        <v>0</v>
      </c>
      <c r="M84" s="116">
        <v>0</v>
      </c>
      <c r="N84" s="115">
        <v>-101</v>
      </c>
      <c r="O84" s="88">
        <v>-114</v>
      </c>
      <c r="P84" s="88">
        <v>0</v>
      </c>
      <c r="Q84" s="88">
        <v>0</v>
      </c>
      <c r="R84" s="88">
        <v>0</v>
      </c>
      <c r="S84" s="116">
        <v>0</v>
      </c>
      <c r="U84" s="115">
        <v>-215</v>
      </c>
      <c r="V84" s="116">
        <v>19.43</v>
      </c>
      <c r="W84">
        <v>-101</v>
      </c>
      <c r="X84">
        <v>-114</v>
      </c>
      <c r="Y84">
        <v>0</v>
      </c>
      <c r="Z84">
        <v>0</v>
      </c>
      <c r="AA84">
        <v>19.43</v>
      </c>
    </row>
    <row r="85" spans="7:27">
      <c r="G85" t="s">
        <v>127</v>
      </c>
      <c r="H85" s="115">
        <v>0</v>
      </c>
      <c r="I85" s="88">
        <v>0</v>
      </c>
      <c r="J85" s="88">
        <v>29.14</v>
      </c>
      <c r="K85" s="88">
        <v>0</v>
      </c>
      <c r="L85" s="88">
        <v>5.83</v>
      </c>
      <c r="M85" s="116">
        <v>0</v>
      </c>
      <c r="N85" s="115">
        <v>-197</v>
      </c>
      <c r="O85" s="88">
        <v>-93</v>
      </c>
      <c r="P85" s="88">
        <v>0</v>
      </c>
      <c r="Q85" s="88">
        <v>0</v>
      </c>
      <c r="R85" s="88">
        <v>0</v>
      </c>
      <c r="S85" s="116">
        <v>0</v>
      </c>
      <c r="U85" s="115">
        <v>-290</v>
      </c>
      <c r="V85" s="116">
        <v>34.97</v>
      </c>
      <c r="W85">
        <v>-197</v>
      </c>
      <c r="X85">
        <v>-93</v>
      </c>
      <c r="Y85">
        <v>5.83</v>
      </c>
      <c r="Z85">
        <v>0</v>
      </c>
      <c r="AA85">
        <v>29.14</v>
      </c>
    </row>
    <row r="86" spans="7:27">
      <c r="G86" t="s">
        <v>128</v>
      </c>
      <c r="H86" s="115">
        <v>0</v>
      </c>
      <c r="I86" s="88">
        <v>0</v>
      </c>
      <c r="J86" s="88">
        <v>29.15</v>
      </c>
      <c r="K86" s="88">
        <v>0</v>
      </c>
      <c r="L86" s="88">
        <v>0</v>
      </c>
      <c r="M86" s="116">
        <v>0</v>
      </c>
      <c r="N86" s="115">
        <v>-150</v>
      </c>
      <c r="O86" s="88">
        <v>-110</v>
      </c>
      <c r="P86" s="88">
        <v>0</v>
      </c>
      <c r="Q86" s="88">
        <v>0</v>
      </c>
      <c r="R86" s="88">
        <v>0</v>
      </c>
      <c r="S86" s="116">
        <v>0</v>
      </c>
      <c r="U86" s="115">
        <v>-260</v>
      </c>
      <c r="V86" s="116">
        <v>29.14</v>
      </c>
      <c r="W86">
        <v>-150</v>
      </c>
      <c r="X86">
        <v>-110</v>
      </c>
      <c r="Y86">
        <v>0</v>
      </c>
      <c r="Z86">
        <v>0</v>
      </c>
      <c r="AA86">
        <v>29.15</v>
      </c>
    </row>
    <row r="87" spans="7:27">
      <c r="G87" t="s">
        <v>129</v>
      </c>
      <c r="H87" s="115">
        <v>0</v>
      </c>
      <c r="I87" s="88">
        <v>0</v>
      </c>
      <c r="J87" s="88">
        <v>29.15</v>
      </c>
      <c r="K87" s="88">
        <v>0</v>
      </c>
      <c r="L87" s="88">
        <v>0</v>
      </c>
      <c r="M87" s="116">
        <v>0</v>
      </c>
      <c r="N87" s="115">
        <v>-134</v>
      </c>
      <c r="O87" s="88">
        <v>-56</v>
      </c>
      <c r="P87" s="88">
        <v>0</v>
      </c>
      <c r="Q87" s="88">
        <v>0</v>
      </c>
      <c r="R87" s="88">
        <v>0</v>
      </c>
      <c r="S87" s="116">
        <v>0</v>
      </c>
      <c r="U87" s="115">
        <v>-190</v>
      </c>
      <c r="V87" s="116">
        <v>29.14</v>
      </c>
      <c r="W87">
        <v>-134</v>
      </c>
      <c r="X87">
        <v>-56</v>
      </c>
      <c r="Y87">
        <v>0</v>
      </c>
      <c r="Z87">
        <v>0</v>
      </c>
      <c r="AA87">
        <v>29.15</v>
      </c>
    </row>
    <row r="88" spans="7:27">
      <c r="G88" t="s">
        <v>130</v>
      </c>
      <c r="H88" s="115">
        <v>0</v>
      </c>
      <c r="I88" s="88">
        <v>0</v>
      </c>
      <c r="J88" s="88">
        <v>24.29</v>
      </c>
      <c r="K88" s="88">
        <v>0</v>
      </c>
      <c r="L88" s="88">
        <v>0</v>
      </c>
      <c r="M88" s="116">
        <v>0</v>
      </c>
      <c r="N88" s="115">
        <v>-114</v>
      </c>
      <c r="O88" s="88">
        <v>-65</v>
      </c>
      <c r="P88" s="88">
        <v>0</v>
      </c>
      <c r="Q88" s="88">
        <v>0</v>
      </c>
      <c r="R88" s="88">
        <v>0</v>
      </c>
      <c r="S88" s="116">
        <v>0</v>
      </c>
      <c r="U88" s="115">
        <v>-179</v>
      </c>
      <c r="V88" s="116">
        <v>24.29</v>
      </c>
      <c r="W88">
        <v>-114</v>
      </c>
      <c r="X88">
        <v>-65</v>
      </c>
      <c r="Y88">
        <v>0</v>
      </c>
      <c r="Z88">
        <v>0</v>
      </c>
      <c r="AA88">
        <v>24.29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-91</v>
      </c>
      <c r="O89" s="88">
        <v>-80</v>
      </c>
      <c r="P89" s="88">
        <v>-30</v>
      </c>
      <c r="Q89" s="88">
        <v>0</v>
      </c>
      <c r="R89" s="88">
        <v>0</v>
      </c>
      <c r="S89" s="116">
        <v>0</v>
      </c>
      <c r="U89" s="115">
        <v>-201</v>
      </c>
      <c r="V89" s="116">
        <v>0</v>
      </c>
      <c r="W89">
        <v>-91</v>
      </c>
      <c r="X89">
        <v>-80</v>
      </c>
      <c r="Y89">
        <v>0</v>
      </c>
      <c r="Z89">
        <v>0</v>
      </c>
      <c r="AA89">
        <v>-30</v>
      </c>
    </row>
    <row r="90" spans="7:27">
      <c r="G90" t="s">
        <v>132</v>
      </c>
      <c r="H90" s="115">
        <v>0</v>
      </c>
      <c r="I90" s="88">
        <v>0</v>
      </c>
      <c r="J90" s="88">
        <v>29.15</v>
      </c>
      <c r="K90" s="88">
        <v>0</v>
      </c>
      <c r="L90" s="88">
        <v>0</v>
      </c>
      <c r="M90" s="116">
        <v>0</v>
      </c>
      <c r="N90" s="115">
        <v>-150</v>
      </c>
      <c r="O90" s="88">
        <v>-67</v>
      </c>
      <c r="P90" s="88">
        <v>0</v>
      </c>
      <c r="Q90" s="88">
        <v>0</v>
      </c>
      <c r="R90" s="88">
        <v>0</v>
      </c>
      <c r="S90" s="116">
        <v>0</v>
      </c>
      <c r="U90" s="115">
        <v>-217</v>
      </c>
      <c r="V90" s="116">
        <v>29.14</v>
      </c>
      <c r="W90">
        <v>-150</v>
      </c>
      <c r="X90">
        <v>-67</v>
      </c>
      <c r="Y90">
        <v>0</v>
      </c>
      <c r="Z90">
        <v>0</v>
      </c>
      <c r="AA90">
        <v>29.15</v>
      </c>
    </row>
    <row r="91" spans="7:27">
      <c r="G91" t="s">
        <v>133</v>
      </c>
      <c r="H91" s="115">
        <v>0</v>
      </c>
      <c r="I91" s="88">
        <v>0</v>
      </c>
      <c r="J91" s="88">
        <v>38.86</v>
      </c>
      <c r="K91" s="88">
        <v>0</v>
      </c>
      <c r="L91" s="88">
        <v>3.89</v>
      </c>
      <c r="M91" s="116">
        <v>0</v>
      </c>
      <c r="N91" s="115">
        <v>-83</v>
      </c>
      <c r="O91" s="88">
        <v>-80</v>
      </c>
      <c r="P91" s="88">
        <v>0</v>
      </c>
      <c r="Q91" s="88">
        <v>0</v>
      </c>
      <c r="R91" s="88">
        <v>0</v>
      </c>
      <c r="S91" s="116">
        <v>0</v>
      </c>
      <c r="U91" s="115">
        <v>-163</v>
      </c>
      <c r="V91" s="116">
        <v>42.75</v>
      </c>
      <c r="W91">
        <v>-83</v>
      </c>
      <c r="X91">
        <v>-80</v>
      </c>
      <c r="Y91">
        <v>3.89</v>
      </c>
      <c r="Z91">
        <v>0</v>
      </c>
      <c r="AA91">
        <v>38.86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-87</v>
      </c>
      <c r="O92" s="88">
        <v>-73</v>
      </c>
      <c r="P92" s="88">
        <v>-15</v>
      </c>
      <c r="Q92" s="88">
        <v>0</v>
      </c>
      <c r="R92" s="88">
        <v>-2</v>
      </c>
      <c r="S92" s="116">
        <v>0</v>
      </c>
      <c r="U92" s="115">
        <v>-177</v>
      </c>
      <c r="V92" s="116">
        <v>0</v>
      </c>
      <c r="W92">
        <v>-87</v>
      </c>
      <c r="X92">
        <v>-73</v>
      </c>
      <c r="Y92">
        <v>-2</v>
      </c>
      <c r="Z92">
        <v>0</v>
      </c>
      <c r="AA92">
        <v>-15</v>
      </c>
    </row>
    <row r="93" spans="7:27">
      <c r="G93" t="s">
        <v>135</v>
      </c>
      <c r="H93" s="115">
        <v>0</v>
      </c>
      <c r="I93" s="88">
        <v>0</v>
      </c>
      <c r="J93" s="88">
        <v>58.29</v>
      </c>
      <c r="K93" s="88">
        <v>0</v>
      </c>
      <c r="L93" s="88">
        <v>0</v>
      </c>
      <c r="M93" s="116">
        <v>0</v>
      </c>
      <c r="N93" s="115">
        <v>-80</v>
      </c>
      <c r="O93" s="88">
        <v>-45</v>
      </c>
      <c r="P93" s="88">
        <v>0</v>
      </c>
      <c r="Q93" s="88">
        <v>0</v>
      </c>
      <c r="R93" s="88">
        <v>0</v>
      </c>
      <c r="S93" s="116">
        <v>0</v>
      </c>
      <c r="U93" s="115">
        <v>-125</v>
      </c>
      <c r="V93" s="116">
        <v>58.29</v>
      </c>
      <c r="W93">
        <v>-80</v>
      </c>
      <c r="X93">
        <v>-45</v>
      </c>
      <c r="Y93">
        <v>0</v>
      </c>
      <c r="Z93">
        <v>0</v>
      </c>
      <c r="AA93">
        <v>58.29</v>
      </c>
    </row>
    <row r="94" spans="7:27">
      <c r="G94" t="s">
        <v>136</v>
      </c>
      <c r="H94" s="115">
        <v>0</v>
      </c>
      <c r="I94" s="88">
        <v>0</v>
      </c>
      <c r="J94" s="88">
        <v>58.29</v>
      </c>
      <c r="K94" s="88">
        <v>0</v>
      </c>
      <c r="L94" s="88">
        <v>0</v>
      </c>
      <c r="M94" s="116">
        <v>0</v>
      </c>
      <c r="N94" s="115">
        <v>-85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-85</v>
      </c>
      <c r="V94" s="116">
        <v>58.29</v>
      </c>
      <c r="W94">
        <v>-85</v>
      </c>
      <c r="X94">
        <v>0</v>
      </c>
      <c r="Y94">
        <v>0</v>
      </c>
      <c r="Z94">
        <v>0</v>
      </c>
      <c r="AA94">
        <v>58.29</v>
      </c>
    </row>
    <row r="95" spans="7:27">
      <c r="G95" t="s">
        <v>137</v>
      </c>
      <c r="H95" s="115">
        <v>0</v>
      </c>
      <c r="I95" s="88">
        <v>0</v>
      </c>
      <c r="J95" s="88">
        <v>68.010000000000005</v>
      </c>
      <c r="K95" s="88">
        <v>0</v>
      </c>
      <c r="L95" s="88">
        <v>0</v>
      </c>
      <c r="M95" s="116">
        <v>0</v>
      </c>
      <c r="N95" s="115">
        <v>-112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-112</v>
      </c>
      <c r="V95" s="116">
        <v>68</v>
      </c>
      <c r="W95">
        <v>-112</v>
      </c>
      <c r="X95">
        <v>0</v>
      </c>
      <c r="Y95">
        <v>0</v>
      </c>
      <c r="Z95">
        <v>0</v>
      </c>
      <c r="AA95">
        <v>68.010000000000005</v>
      </c>
    </row>
    <row r="96" spans="7:27">
      <c r="G96" t="s">
        <v>138</v>
      </c>
      <c r="H96" s="115">
        <v>0</v>
      </c>
      <c r="I96" s="88">
        <v>0</v>
      </c>
      <c r="J96" s="88">
        <v>77.72</v>
      </c>
      <c r="K96" s="88">
        <v>0</v>
      </c>
      <c r="L96" s="88">
        <v>0</v>
      </c>
      <c r="M96" s="116">
        <v>0</v>
      </c>
      <c r="N96" s="115">
        <v>-59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-59</v>
      </c>
      <c r="V96" s="116">
        <v>77.72</v>
      </c>
      <c r="W96">
        <v>-59</v>
      </c>
      <c r="X96">
        <v>0</v>
      </c>
      <c r="Y96">
        <v>0</v>
      </c>
      <c r="Z96">
        <v>0</v>
      </c>
      <c r="AA96">
        <v>77.72</v>
      </c>
    </row>
    <row r="97" spans="1:83">
      <c r="G97" t="s">
        <v>139</v>
      </c>
      <c r="H97" s="115">
        <v>0</v>
      </c>
      <c r="I97" s="88">
        <v>0</v>
      </c>
      <c r="J97" s="88">
        <v>87.44</v>
      </c>
      <c r="K97" s="88">
        <v>0</v>
      </c>
      <c r="L97" s="88">
        <v>1.94</v>
      </c>
      <c r="M97" s="116">
        <v>0</v>
      </c>
      <c r="N97" s="115">
        <v>-66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-66</v>
      </c>
      <c r="V97" s="116">
        <v>89.38</v>
      </c>
      <c r="W97">
        <v>-66</v>
      </c>
      <c r="X97">
        <v>0</v>
      </c>
      <c r="Y97">
        <v>1.94</v>
      </c>
      <c r="Z97">
        <v>0</v>
      </c>
      <c r="AA97">
        <v>87.44</v>
      </c>
    </row>
    <row r="98" spans="1:83">
      <c r="G98" t="s">
        <v>140</v>
      </c>
      <c r="H98" s="115">
        <v>0</v>
      </c>
      <c r="I98" s="88">
        <v>0</v>
      </c>
      <c r="J98" s="88">
        <v>77.72</v>
      </c>
      <c r="K98" s="88">
        <v>0</v>
      </c>
      <c r="L98" s="88">
        <v>0</v>
      </c>
      <c r="M98" s="116">
        <v>0</v>
      </c>
      <c r="N98" s="115">
        <v>-75</v>
      </c>
      <c r="O98" s="88">
        <v>0</v>
      </c>
      <c r="P98" s="88">
        <v>0</v>
      </c>
      <c r="Q98" s="88">
        <v>0</v>
      </c>
      <c r="R98" s="88">
        <v>-2</v>
      </c>
      <c r="S98" s="116">
        <v>0</v>
      </c>
      <c r="U98" s="115">
        <v>-77</v>
      </c>
      <c r="V98" s="116">
        <v>77.72</v>
      </c>
      <c r="W98">
        <v>-75</v>
      </c>
      <c r="X98">
        <v>0</v>
      </c>
      <c r="Y98">
        <v>-2</v>
      </c>
      <c r="Z98">
        <v>0</v>
      </c>
      <c r="AA98">
        <v>77.72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0.34055249999999992</v>
      </c>
      <c r="I99" s="111">
        <f t="shared" ref="I99:BQ99" si="1">SUM(I3:I98)/4000</f>
        <v>3.6424999999999999E-3</v>
      </c>
      <c r="J99" s="111">
        <f t="shared" si="1"/>
        <v>0.55255500000000002</v>
      </c>
      <c r="K99" s="111">
        <f t="shared" si="1"/>
        <v>0</v>
      </c>
      <c r="L99" s="111">
        <f t="shared" si="1"/>
        <v>5.0397500000000005E-2</v>
      </c>
      <c r="M99" s="111">
        <f t="shared" si="1"/>
        <v>0</v>
      </c>
      <c r="N99" s="110">
        <f t="shared" si="1"/>
        <v>-1.1957475</v>
      </c>
      <c r="O99" s="111">
        <f t="shared" si="1"/>
        <v>-1.3852500000000001</v>
      </c>
      <c r="P99" s="111">
        <f t="shared" si="1"/>
        <v>-0.96750000000000003</v>
      </c>
      <c r="Q99" s="111">
        <f t="shared" si="1"/>
        <v>-9.6250000000000002E-2</v>
      </c>
      <c r="R99" s="111">
        <f t="shared" si="1"/>
        <v>-2.3174999999999997E-3</v>
      </c>
      <c r="S99" s="112">
        <f t="shared" si="1"/>
        <v>0</v>
      </c>
      <c r="U99" s="110">
        <f t="shared" si="1"/>
        <v>-3.647065</v>
      </c>
      <c r="V99" s="112">
        <f t="shared" si="1"/>
        <v>0.94712999999999936</v>
      </c>
      <c r="W99">
        <f t="shared" si="1"/>
        <v>-0.85519500000000004</v>
      </c>
      <c r="X99">
        <f t="shared" si="1"/>
        <v>-1.3816075000000001</v>
      </c>
      <c r="Y99">
        <f t="shared" si="1"/>
        <v>4.8079999999999998E-2</v>
      </c>
      <c r="Z99">
        <f t="shared" si="1"/>
        <v>-9.6250000000000002E-2</v>
      </c>
      <c r="AA99">
        <f t="shared" si="1"/>
        <v>-0.41494500000000012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44655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91"/>
      <c r="F1" s="191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44655</v>
      </c>
      <c r="U2" s="115" t="s">
        <v>231</v>
      </c>
      <c r="V2" s="116" t="s">
        <v>230</v>
      </c>
      <c r="W2" s="30" t="s">
        <v>423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92.29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92.29</v>
      </c>
      <c r="W3">
        <v>92.29</v>
      </c>
    </row>
    <row r="4" spans="1:23">
      <c r="A4" t="s">
        <v>417</v>
      </c>
      <c r="B4" t="s">
        <v>263</v>
      </c>
      <c r="G4" t="s">
        <v>46</v>
      </c>
      <c r="H4" s="115">
        <v>0</v>
      </c>
      <c r="I4" s="88">
        <v>72.86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72.86</v>
      </c>
      <c r="W4">
        <v>72.86</v>
      </c>
    </row>
    <row r="5" spans="1:23">
      <c r="B5" t="s">
        <v>423</v>
      </c>
      <c r="G5" t="s">
        <v>47</v>
      </c>
      <c r="H5" s="115">
        <v>0</v>
      </c>
      <c r="I5" s="88">
        <v>63.15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63.15</v>
      </c>
      <c r="W5">
        <v>63.15</v>
      </c>
    </row>
    <row r="6" spans="1:23">
      <c r="B6" t="s">
        <v>423</v>
      </c>
      <c r="G6" t="s">
        <v>48</v>
      </c>
      <c r="H6" s="115">
        <v>0</v>
      </c>
      <c r="I6" s="88">
        <v>53.43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53.43</v>
      </c>
      <c r="W6">
        <v>53.43</v>
      </c>
    </row>
    <row r="7" spans="1:23">
      <c r="G7" t="s">
        <v>49</v>
      </c>
      <c r="H7" s="115">
        <v>0</v>
      </c>
      <c r="I7" s="88">
        <v>43.72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43.72</v>
      </c>
      <c r="W7">
        <v>43.72</v>
      </c>
    </row>
    <row r="8" spans="1:23">
      <c r="G8" t="s">
        <v>50</v>
      </c>
      <c r="H8" s="115">
        <v>0</v>
      </c>
      <c r="I8" s="88">
        <v>34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34</v>
      </c>
      <c r="W8">
        <v>34</v>
      </c>
    </row>
    <row r="9" spans="1:23">
      <c r="G9" t="s">
        <v>51</v>
      </c>
      <c r="H9" s="115">
        <v>0</v>
      </c>
      <c r="I9" s="88">
        <v>24.29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24.29</v>
      </c>
      <c r="W9">
        <v>24.29</v>
      </c>
    </row>
    <row r="10" spans="1:23">
      <c r="G10" t="s">
        <v>52</v>
      </c>
      <c r="H10" s="115">
        <v>0</v>
      </c>
      <c r="I10" s="88">
        <v>14.57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14.57</v>
      </c>
      <c r="W10">
        <v>14.57</v>
      </c>
    </row>
    <row r="11" spans="1:23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</row>
    <row r="12" spans="1:23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</row>
    <row r="13" spans="1:23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</row>
    <row r="14" spans="1:23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</row>
    <row r="15" spans="1:23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</row>
    <row r="16" spans="1:23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</row>
    <row r="17" spans="7:23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</row>
    <row r="18" spans="7:23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</row>
    <row r="19" spans="7:23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</row>
    <row r="20" spans="7:23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</row>
    <row r="21" spans="7:23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</row>
    <row r="22" spans="7:23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</row>
    <row r="23" spans="7:23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</row>
    <row r="24" spans="7:23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</row>
    <row r="25" spans="7:23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</row>
    <row r="26" spans="7:23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</row>
    <row r="27" spans="7:23">
      <c r="G27" t="s">
        <v>69</v>
      </c>
      <c r="H27" s="115">
        <v>0</v>
      </c>
      <c r="I27" s="88">
        <v>19.43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19.43</v>
      </c>
      <c r="W27">
        <v>19.43</v>
      </c>
    </row>
    <row r="28" spans="7:23">
      <c r="G28" t="s">
        <v>70</v>
      </c>
      <c r="H28" s="115">
        <v>0</v>
      </c>
      <c r="I28" s="88">
        <v>34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34</v>
      </c>
      <c r="W28">
        <v>34</v>
      </c>
    </row>
    <row r="29" spans="7:23">
      <c r="G29" t="s">
        <v>71</v>
      </c>
      <c r="H29" s="115">
        <v>0</v>
      </c>
      <c r="I29" s="88">
        <v>43.72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43.72</v>
      </c>
      <c r="W29">
        <v>43.72</v>
      </c>
    </row>
    <row r="30" spans="7:23">
      <c r="G30" t="s">
        <v>72</v>
      </c>
      <c r="H30" s="115">
        <v>0</v>
      </c>
      <c r="I30" s="88">
        <v>48.58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48.58</v>
      </c>
      <c r="W30">
        <v>48.58</v>
      </c>
    </row>
    <row r="31" spans="7:23">
      <c r="G31" t="s">
        <v>73</v>
      </c>
      <c r="H31" s="115">
        <v>0</v>
      </c>
      <c r="I31" s="88">
        <v>43.72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43.72</v>
      </c>
      <c r="W31">
        <v>43.72</v>
      </c>
    </row>
    <row r="32" spans="7:23">
      <c r="G32" t="s">
        <v>74</v>
      </c>
      <c r="H32" s="115">
        <v>0</v>
      </c>
      <c r="I32" s="88">
        <v>34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34</v>
      </c>
      <c r="W32">
        <v>34</v>
      </c>
    </row>
    <row r="33" spans="7:23">
      <c r="G33" t="s">
        <v>75</v>
      </c>
      <c r="H33" s="115">
        <v>0</v>
      </c>
      <c r="I33" s="88">
        <v>24.29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24.29</v>
      </c>
      <c r="W33">
        <v>24.29</v>
      </c>
    </row>
    <row r="34" spans="7:23">
      <c r="G34" t="s">
        <v>76</v>
      </c>
      <c r="H34" s="115">
        <v>0</v>
      </c>
      <c r="I34" s="88">
        <v>14.57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14.57</v>
      </c>
      <c r="W34">
        <v>14.57</v>
      </c>
    </row>
    <row r="35" spans="7:23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</row>
    <row r="36" spans="7:23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</row>
    <row r="37" spans="7:23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</row>
    <row r="38" spans="7:23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</row>
    <row r="39" spans="7:23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</row>
    <row r="40" spans="7:23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</row>
    <row r="41" spans="7:23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</row>
    <row r="42" spans="7:23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</row>
    <row r="43" spans="7:23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</row>
    <row r="44" spans="7:23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</row>
    <row r="45" spans="7:23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0</v>
      </c>
      <c r="W45">
        <v>0</v>
      </c>
    </row>
    <row r="46" spans="7:23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</row>
    <row r="47" spans="7:23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</row>
    <row r="48" spans="7:23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0</v>
      </c>
      <c r="W48">
        <v>0</v>
      </c>
    </row>
    <row r="49" spans="7:23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0</v>
      </c>
      <c r="W49">
        <v>0</v>
      </c>
    </row>
    <row r="50" spans="7:23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0</v>
      </c>
      <c r="W50">
        <v>0</v>
      </c>
    </row>
    <row r="51" spans="7:23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</row>
    <row r="52" spans="7:23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</row>
    <row r="53" spans="7:23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</row>
    <row r="54" spans="7:23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</row>
    <row r="55" spans="7:23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</row>
    <row r="56" spans="7:23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</row>
    <row r="57" spans="7:23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</row>
    <row r="58" spans="7:23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</row>
    <row r="59" spans="7:23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</row>
    <row r="60" spans="7:23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0</v>
      </c>
      <c r="W60">
        <v>0</v>
      </c>
    </row>
    <row r="61" spans="7:23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0</v>
      </c>
      <c r="W61">
        <v>0</v>
      </c>
    </row>
    <row r="62" spans="7:23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</v>
      </c>
      <c r="W62">
        <v>0</v>
      </c>
    </row>
    <row r="63" spans="7:23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0</v>
      </c>
      <c r="W63">
        <v>0</v>
      </c>
    </row>
    <row r="64" spans="7:23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0</v>
      </c>
      <c r="W64">
        <v>0</v>
      </c>
    </row>
    <row r="65" spans="7:23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0</v>
      </c>
      <c r="W65">
        <v>0</v>
      </c>
    </row>
    <row r="66" spans="7:23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0</v>
      </c>
      <c r="W66">
        <v>0</v>
      </c>
    </row>
    <row r="67" spans="7:23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0</v>
      </c>
      <c r="W67">
        <v>0</v>
      </c>
    </row>
    <row r="68" spans="7:23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0</v>
      </c>
      <c r="W68">
        <v>0</v>
      </c>
    </row>
    <row r="69" spans="7:23">
      <c r="G69" t="s">
        <v>111</v>
      </c>
      <c r="H69" s="115">
        <v>0</v>
      </c>
      <c r="I69" s="88">
        <v>9.7200000000000006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9.7200000000000006</v>
      </c>
      <c r="W69">
        <v>9.7200000000000006</v>
      </c>
    </row>
    <row r="70" spans="7:23">
      <c r="G70" t="s">
        <v>112</v>
      </c>
      <c r="H70" s="115">
        <v>0</v>
      </c>
      <c r="I70" s="88">
        <v>14.57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14.57</v>
      </c>
      <c r="W70">
        <v>14.57</v>
      </c>
    </row>
    <row r="71" spans="7:23">
      <c r="G71" t="s">
        <v>113</v>
      </c>
      <c r="H71" s="115">
        <v>0</v>
      </c>
      <c r="I71" s="88">
        <v>19.43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19.43</v>
      </c>
      <c r="W71">
        <v>19.43</v>
      </c>
    </row>
    <row r="72" spans="7:23">
      <c r="G72" t="s">
        <v>114</v>
      </c>
      <c r="H72" s="115">
        <v>0</v>
      </c>
      <c r="I72" s="88">
        <v>19.43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19.43</v>
      </c>
      <c r="W72">
        <v>19.43</v>
      </c>
    </row>
    <row r="73" spans="7:23">
      <c r="G73" t="s">
        <v>115</v>
      </c>
      <c r="H73" s="115">
        <v>0</v>
      </c>
      <c r="I73" s="88">
        <v>34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34</v>
      </c>
      <c r="W73">
        <v>34</v>
      </c>
    </row>
    <row r="74" spans="7:23">
      <c r="G74" t="s">
        <v>116</v>
      </c>
      <c r="H74" s="115">
        <v>0</v>
      </c>
      <c r="I74" s="88">
        <v>48.58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48.58</v>
      </c>
      <c r="W74">
        <v>48.58</v>
      </c>
    </row>
    <row r="75" spans="7:23">
      <c r="G75" t="s">
        <v>117</v>
      </c>
      <c r="H75" s="115">
        <v>0</v>
      </c>
      <c r="I75" s="88">
        <v>48.58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48.58</v>
      </c>
      <c r="W75">
        <v>48.58</v>
      </c>
    </row>
    <row r="76" spans="7:23">
      <c r="G76" t="s">
        <v>118</v>
      </c>
      <c r="H76" s="115">
        <v>0</v>
      </c>
      <c r="I76" s="88">
        <v>43.72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43.72</v>
      </c>
      <c r="W76">
        <v>43.72</v>
      </c>
    </row>
    <row r="77" spans="7:23">
      <c r="G77" t="s">
        <v>119</v>
      </c>
      <c r="H77" s="115">
        <v>0</v>
      </c>
      <c r="I77" s="88">
        <v>38.86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38.86</v>
      </c>
      <c r="W77">
        <v>38.86</v>
      </c>
    </row>
    <row r="78" spans="7:23">
      <c r="G78" t="s">
        <v>120</v>
      </c>
      <c r="H78" s="115">
        <v>0</v>
      </c>
      <c r="I78" s="88">
        <v>19.43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19.43</v>
      </c>
      <c r="W78">
        <v>19.43</v>
      </c>
    </row>
    <row r="79" spans="7:23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</row>
    <row r="80" spans="7:23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</row>
    <row r="81" spans="7:23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</row>
    <row r="82" spans="7:23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</row>
    <row r="83" spans="7:23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</row>
    <row r="84" spans="7:23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</row>
    <row r="85" spans="7:23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</row>
    <row r="86" spans="7:23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</row>
    <row r="87" spans="7:23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</row>
    <row r="88" spans="7:23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</row>
    <row r="89" spans="7:23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</row>
    <row r="90" spans="7:23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</row>
    <row r="91" spans="7:23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</row>
    <row r="92" spans="7:23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</row>
    <row r="93" spans="7:23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</row>
    <row r="94" spans="7:23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</row>
    <row r="95" spans="7:23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</row>
    <row r="96" spans="7:23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0.23923500000000003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0.23923500000000003</v>
      </c>
      <c r="W99">
        <f t="shared" si="1"/>
        <v>0.23923500000000003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91"/>
      <c r="F1" s="191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44655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106"/>
  <sheetViews>
    <sheetView workbookViewId="0">
      <pane xSplit="1" ySplit="2" topLeftCell="M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4" ht="15" customHeight="1">
      <c r="A1" s="32">
        <f>Allocation!A2</f>
        <v>44655</v>
      </c>
      <c r="B1" s="219"/>
      <c r="C1" s="219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0" t="s">
        <v>143</v>
      </c>
      <c r="Q1" s="220" t="s">
        <v>144</v>
      </c>
      <c r="R1" s="223" t="s">
        <v>339</v>
      </c>
      <c r="S1" s="79"/>
      <c r="T1" s="82" t="s">
        <v>302</v>
      </c>
      <c r="U1" s="221" t="s">
        <v>303</v>
      </c>
      <c r="V1" s="107" t="s">
        <v>316</v>
      </c>
      <c r="W1" s="107" t="s">
        <v>302</v>
      </c>
      <c r="X1" s="211" t="s">
        <v>335</v>
      </c>
      <c r="Y1" s="218" t="s">
        <v>223</v>
      </c>
      <c r="Z1" s="218" t="s">
        <v>224</v>
      </c>
      <c r="AA1" s="222" t="s">
        <v>198</v>
      </c>
      <c r="AB1" s="222" t="s">
        <v>199</v>
      </c>
      <c r="AC1" s="27" t="s">
        <v>189</v>
      </c>
      <c r="AD1" s="211" t="s">
        <v>142</v>
      </c>
      <c r="AG1" s="211" t="s">
        <v>278</v>
      </c>
      <c r="AI1" s="218" t="s">
        <v>384</v>
      </c>
      <c r="AJ1" s="218" t="s">
        <v>412</v>
      </c>
      <c r="AK1" s="218" t="s">
        <v>386</v>
      </c>
      <c r="AL1" s="218" t="s">
        <v>387</v>
      </c>
      <c r="AM1" s="218" t="s">
        <v>388</v>
      </c>
      <c r="AN1" s="218" t="s">
        <v>389</v>
      </c>
      <c r="AO1" s="217" t="s">
        <v>413</v>
      </c>
      <c r="AP1" s="217" t="s">
        <v>414</v>
      </c>
      <c r="AQ1" s="217" t="s">
        <v>415</v>
      </c>
      <c r="AR1" s="217" t="s">
        <v>416</v>
      </c>
    </row>
    <row r="2" spans="1:44">
      <c r="A2" s="27" t="s">
        <v>44</v>
      </c>
      <c r="B2" s="219"/>
      <c r="C2" s="219"/>
      <c r="D2" s="211"/>
      <c r="E2" s="211"/>
      <c r="F2" s="211"/>
      <c r="G2" s="211"/>
      <c r="H2" s="211"/>
      <c r="I2" s="211"/>
      <c r="J2" s="211"/>
      <c r="K2" s="211"/>
      <c r="L2" s="219"/>
      <c r="M2" s="219"/>
      <c r="N2" s="219"/>
      <c r="O2" s="219"/>
      <c r="P2" s="220"/>
      <c r="Q2" s="220"/>
      <c r="R2" s="223"/>
      <c r="S2" s="79"/>
      <c r="T2" s="82" t="s">
        <v>315</v>
      </c>
      <c r="U2" s="221"/>
      <c r="V2" s="107" t="s">
        <v>304</v>
      </c>
      <c r="W2" s="107" t="s">
        <v>304</v>
      </c>
      <c r="X2" s="211"/>
      <c r="Y2" s="218"/>
      <c r="Z2" s="218"/>
      <c r="AA2" s="222"/>
      <c r="AB2" s="222"/>
      <c r="AC2" s="27">
        <f>Allocation!J1/100</f>
        <v>8.8000000000000005E-3</v>
      </c>
      <c r="AD2" s="211"/>
      <c r="AE2" t="s">
        <v>276</v>
      </c>
      <c r="AG2" s="211"/>
      <c r="AI2" s="218"/>
      <c r="AJ2" s="218"/>
      <c r="AK2" s="218"/>
      <c r="AL2" s="218"/>
      <c r="AM2" s="218"/>
      <c r="AN2" s="218"/>
      <c r="AO2" s="217"/>
      <c r="AP2" s="217"/>
      <c r="AQ2" s="217"/>
      <c r="AR2" s="217"/>
    </row>
    <row r="3" spans="1:44">
      <c r="A3" t="s">
        <v>45</v>
      </c>
      <c r="E3">
        <f>GT_NG!P3</f>
        <v>8.8697621744054373</v>
      </c>
      <c r="F3">
        <f>GT_Spot!P3</f>
        <v>0</v>
      </c>
      <c r="G3">
        <f>PPCL_NG!P3</f>
        <v>36.78</v>
      </c>
      <c r="H3">
        <f>PPCL_Spot!P3</f>
        <v>8.2899999999999991</v>
      </c>
      <c r="I3">
        <f>Bawana_NG!P3</f>
        <v>98.07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815.4230075499712</v>
      </c>
      <c r="P3" s="77">
        <v>118.74548307341192</v>
      </c>
      <c r="Q3" s="77">
        <v>29.02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28.57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41.77</v>
      </c>
      <c r="Z3" s="75">
        <f>IEX!N3</f>
        <v>0</v>
      </c>
      <c r="AA3" s="117">
        <f>STOA!H3</f>
        <v>143.74</v>
      </c>
      <c r="AB3" s="117">
        <f>-STOA!N3</f>
        <v>0</v>
      </c>
      <c r="AC3">
        <f>SUMIF(B3:AB3,"&gt;0")*$AC$2-SUMIF(B3:AB3,"&lt;0")*($AC$2/(1-$AC$2))+SUMIF(AI3:AR3,"&gt;0")*$AC$2-SUMIF(AI3:AR3,"&lt;0")*($AC$2/(1-$AC$2))</f>
        <v>12.330280624620539</v>
      </c>
      <c r="AD3">
        <f>SUM(B3:AB3,AI3:AR3)-AC3</f>
        <v>1388.8379721731678</v>
      </c>
      <c r="AE3">
        <f>'IDT-1'!B3</f>
        <v>377.74400000000003</v>
      </c>
      <c r="AF3" s="26"/>
      <c r="AG3">
        <f>SUM(AD3:AF3)</f>
        <v>1766.5819721731677</v>
      </c>
      <c r="AI3" s="75">
        <f>PXIL!H3</f>
        <v>0</v>
      </c>
      <c r="AJ3" s="75">
        <f>PXIL!N3</f>
        <v>0</v>
      </c>
      <c r="AK3" s="75">
        <f>RTM_IEX!H3</f>
        <v>71.89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</row>
    <row r="4" spans="1:44">
      <c r="A4" t="s">
        <v>46</v>
      </c>
      <c r="E4">
        <f>GT_NG!P4</f>
        <v>8.8697621744054373</v>
      </c>
      <c r="F4">
        <f>GT_Spot!P4</f>
        <v>0</v>
      </c>
      <c r="G4">
        <f>PPCL_NG!P4</f>
        <v>36.78</v>
      </c>
      <c r="H4">
        <f>PPCL_Spot!P4</f>
        <v>8.2899999999999991</v>
      </c>
      <c r="I4">
        <f>Bawana_NG!P4</f>
        <v>98.07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805.42996812757133</v>
      </c>
      <c r="P4" s="77">
        <v>118.74548307341192</v>
      </c>
      <c r="Q4" s="77">
        <v>29.02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29.24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11.66</v>
      </c>
      <c r="Z4" s="75">
        <f>IEX!N4</f>
        <v>0</v>
      </c>
      <c r="AA4" s="117">
        <f>STOA!H4</f>
        <v>143.74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12.128557877703422</v>
      </c>
      <c r="AD4">
        <f t="shared" ref="AD4:AD67" si="1">SUM(B4:AB4,AI4:AR4)-AC4</f>
        <v>1366.1166554976855</v>
      </c>
      <c r="AE4">
        <f>'IDT-1'!B4</f>
        <v>388.81900000000002</v>
      </c>
      <c r="AF4" s="26"/>
      <c r="AG4">
        <f t="shared" ref="AG4:AG67" si="2">SUM(AD4:AF4)</f>
        <v>1754.9356554976855</v>
      </c>
      <c r="AI4" s="75">
        <f>PXIL!H4</f>
        <v>0</v>
      </c>
      <c r="AJ4" s="75">
        <f>PXIL!N4</f>
        <v>0</v>
      </c>
      <c r="AK4" s="75">
        <f>RTM_IEX!H4</f>
        <v>88.4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</row>
    <row r="5" spans="1:44">
      <c r="A5" t="s">
        <v>47</v>
      </c>
      <c r="E5">
        <f>GT_NG!P5</f>
        <v>8.8697621744054373</v>
      </c>
      <c r="F5">
        <f>GT_Spot!P5</f>
        <v>0</v>
      </c>
      <c r="G5">
        <f>PPCL_NG!P5</f>
        <v>36.78</v>
      </c>
      <c r="H5">
        <f>PPCL_Spot!P5</f>
        <v>8.2899999999999991</v>
      </c>
      <c r="I5">
        <f>Bawana_NG!P5</f>
        <v>98.07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805.55642600728845</v>
      </c>
      <c r="P5" s="77">
        <v>118.74548307341192</v>
      </c>
      <c r="Q5" s="77">
        <v>29.02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26.28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143.74</v>
      </c>
      <c r="AB5" s="117">
        <f>-STOA!N5</f>
        <v>0</v>
      </c>
      <c r="AC5">
        <f t="shared" si="0"/>
        <v>11.812958707044931</v>
      </c>
      <c r="AD5">
        <f t="shared" si="1"/>
        <v>1330.5687125480606</v>
      </c>
      <c r="AE5">
        <f>'IDT-1'!B5</f>
        <v>382</v>
      </c>
      <c r="AF5" s="26"/>
      <c r="AG5">
        <f t="shared" si="2"/>
        <v>1712.5687125480606</v>
      </c>
      <c r="AI5" s="75">
        <f>PXIL!H5</f>
        <v>0</v>
      </c>
      <c r="AJ5" s="75">
        <f>PXIL!N5</f>
        <v>0</v>
      </c>
      <c r="AK5" s="75">
        <f>RTM_IEX!H5</f>
        <v>67.03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</row>
    <row r="6" spans="1:44">
      <c r="A6" t="s">
        <v>48</v>
      </c>
      <c r="E6">
        <f>GT_NG!P6</f>
        <v>8.8697621744054373</v>
      </c>
      <c r="F6">
        <f>GT_Spot!P6</f>
        <v>0</v>
      </c>
      <c r="G6">
        <f>PPCL_NG!P6</f>
        <v>36.78</v>
      </c>
      <c r="H6">
        <f>PPCL_Spot!P6</f>
        <v>8.2899999999999991</v>
      </c>
      <c r="I6">
        <f>Bawana_NG!P6</f>
        <v>98.07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809.26835950567579</v>
      </c>
      <c r="P6" s="77">
        <v>118.74548307341192</v>
      </c>
      <c r="Q6" s="77">
        <v>29.02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26.25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143.74</v>
      </c>
      <c r="AB6" s="117">
        <f>-STOA!N6</f>
        <v>0</v>
      </c>
      <c r="AC6">
        <f t="shared" si="0"/>
        <v>11.77698372183074</v>
      </c>
      <c r="AD6">
        <f t="shared" si="1"/>
        <v>1326.5166210316625</v>
      </c>
      <c r="AE6">
        <f>'IDT-1'!B6</f>
        <v>355</v>
      </c>
      <c r="AF6" s="26"/>
      <c r="AG6">
        <f t="shared" si="2"/>
        <v>1681.5166210316625</v>
      </c>
      <c r="AI6" s="75">
        <f>PXIL!H6</f>
        <v>0</v>
      </c>
      <c r="AJ6" s="75">
        <f>PXIL!N6</f>
        <v>0</v>
      </c>
      <c r="AK6" s="75">
        <f>RTM_IEX!H6</f>
        <v>59.26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</row>
    <row r="7" spans="1:44">
      <c r="A7" t="s">
        <v>49</v>
      </c>
      <c r="E7">
        <f>GT_NG!P7</f>
        <v>9.1172223753100017</v>
      </c>
      <c r="F7">
        <f>GT_Spot!P7</f>
        <v>0</v>
      </c>
      <c r="G7">
        <f>PPCL_NG!P7</f>
        <v>36.78</v>
      </c>
      <c r="H7">
        <f>PPCL_Spot!P7</f>
        <v>8.2899999999999991</v>
      </c>
      <c r="I7">
        <f>Bawana_NG!P7</f>
        <v>98.07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849.93308599955276</v>
      </c>
      <c r="P7" s="77">
        <v>118.74548307341192</v>
      </c>
      <c r="Q7" s="77">
        <v>29.02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26.55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143.74</v>
      </c>
      <c r="AB7" s="117">
        <f>-STOA!N7</f>
        <v>0</v>
      </c>
      <c r="AC7">
        <f t="shared" si="0"/>
        <v>11.883218964744817</v>
      </c>
      <c r="AD7">
        <f t="shared" si="1"/>
        <v>1338.4825724835296</v>
      </c>
      <c r="AE7">
        <f>'IDT-1'!B7</f>
        <v>324</v>
      </c>
      <c r="AF7" s="26"/>
      <c r="AG7">
        <f t="shared" si="2"/>
        <v>1662.4825724835296</v>
      </c>
      <c r="AI7" s="75">
        <f>PXIL!H7</f>
        <v>0</v>
      </c>
      <c r="AJ7" s="75">
        <f>PXIL!N7</f>
        <v>0</v>
      </c>
      <c r="AK7" s="75">
        <f>RTM_IEX!H7</f>
        <v>30.12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</row>
    <row r="8" spans="1:44">
      <c r="A8" t="s">
        <v>50</v>
      </c>
      <c r="E8">
        <f>GT_NG!P8</f>
        <v>9.1172223753100017</v>
      </c>
      <c r="F8">
        <f>GT_Spot!P8</f>
        <v>0</v>
      </c>
      <c r="G8">
        <f>PPCL_NG!P8</f>
        <v>36.78</v>
      </c>
      <c r="H8">
        <f>PPCL_Spot!P8</f>
        <v>8.2899999999999991</v>
      </c>
      <c r="I8">
        <f>Bawana_NG!P8</f>
        <v>98.999999999999972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849.90799713875288</v>
      </c>
      <c r="P8" s="77">
        <v>118.74548307341192</v>
      </c>
      <c r="Q8" s="77">
        <v>29.02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27.439999999999998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143.74</v>
      </c>
      <c r="AB8" s="117">
        <f>-STOA!N8</f>
        <v>0</v>
      </c>
      <c r="AC8">
        <f t="shared" si="0"/>
        <v>11.796406182769777</v>
      </c>
      <c r="AD8">
        <f t="shared" si="1"/>
        <v>1328.704296404705</v>
      </c>
      <c r="AE8">
        <f>'IDT-1'!B8</f>
        <v>309</v>
      </c>
      <c r="AF8" s="26"/>
      <c r="AG8">
        <f t="shared" si="2"/>
        <v>1637.704296404705</v>
      </c>
      <c r="AI8" s="75">
        <f>PXIL!H8</f>
        <v>0</v>
      </c>
      <c r="AJ8" s="75">
        <f>PXIL!N8</f>
        <v>0</v>
      </c>
      <c r="AK8" s="75">
        <f>RTM_IEX!H8</f>
        <v>18.46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</row>
    <row r="9" spans="1:44">
      <c r="A9" t="s">
        <v>51</v>
      </c>
      <c r="E9">
        <f>GT_NG!P9</f>
        <v>9.1172223753100017</v>
      </c>
      <c r="F9">
        <f>GT_Spot!P9</f>
        <v>0</v>
      </c>
      <c r="G9">
        <f>PPCL_NG!P9</f>
        <v>36.78</v>
      </c>
      <c r="H9">
        <f>PPCL_Spot!P9</f>
        <v>7.43</v>
      </c>
      <c r="I9">
        <f>Bawana_NG!P9</f>
        <v>98.379999999999981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849.93308599955276</v>
      </c>
      <c r="P9" s="77">
        <v>118.74548307341192</v>
      </c>
      <c r="Q9" s="77">
        <v>29.02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27.32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143.74</v>
      </c>
      <c r="AB9" s="117">
        <f>-STOA!N9</f>
        <v>0</v>
      </c>
      <c r="AC9">
        <f t="shared" si="0"/>
        <v>12.445764824308981</v>
      </c>
      <c r="AD9">
        <f t="shared" si="1"/>
        <v>1215.0200266239656</v>
      </c>
      <c r="AE9">
        <f>'IDT-1'!B9</f>
        <v>289</v>
      </c>
      <c r="AF9" s="26"/>
      <c r="AG9">
        <f t="shared" si="2"/>
        <v>1504.0200266239656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-93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</row>
    <row r="10" spans="1:44">
      <c r="A10" t="s">
        <v>52</v>
      </c>
      <c r="E10">
        <f>GT_NG!P10</f>
        <v>9.1172223753100017</v>
      </c>
      <c r="F10">
        <f>GT_Spot!P10</f>
        <v>0</v>
      </c>
      <c r="G10">
        <f>PPCL_NG!P10</f>
        <v>36.78</v>
      </c>
      <c r="H10">
        <f>PPCL_Spot!P10</f>
        <v>8.2899999999999991</v>
      </c>
      <c r="I10">
        <f>Bawana_NG!P10</f>
        <v>98.07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841.78740823955275</v>
      </c>
      <c r="P10" s="77">
        <v>118.74548307341192</v>
      </c>
      <c r="Q10" s="77">
        <v>29.02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45.51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143.74</v>
      </c>
      <c r="AB10" s="117">
        <f>-STOA!N10</f>
        <v>0</v>
      </c>
      <c r="AC10">
        <f t="shared" si="0"/>
        <v>12.166113504088781</v>
      </c>
      <c r="AD10">
        <f t="shared" si="1"/>
        <v>1267.8940001841859</v>
      </c>
      <c r="AE10">
        <f>'IDT-1'!B10</f>
        <v>264</v>
      </c>
      <c r="AF10" s="26"/>
      <c r="AG10">
        <f t="shared" si="2"/>
        <v>1531.8940001841859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-51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</row>
    <row r="11" spans="1:44">
      <c r="A11" t="s">
        <v>53</v>
      </c>
      <c r="E11">
        <f>GT_NG!P11</f>
        <v>11.241283895960155</v>
      </c>
      <c r="F11">
        <f>GT_Spot!P11</f>
        <v>0</v>
      </c>
      <c r="G11">
        <f>PPCL_NG!P11</f>
        <v>36.78</v>
      </c>
      <c r="H11">
        <f>PPCL_Spot!P11</f>
        <v>10</v>
      </c>
      <c r="I11">
        <f>Bawana_NG!P11</f>
        <v>98.379999999999981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864.09677140031829</v>
      </c>
      <c r="P11" s="77">
        <v>118.74548307341192</v>
      </c>
      <c r="Q11" s="77">
        <v>29.02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45.81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143.74</v>
      </c>
      <c r="AB11" s="117">
        <f>-STOA!N11</f>
        <v>0</v>
      </c>
      <c r="AC11">
        <f t="shared" si="0"/>
        <v>12.641253084384509</v>
      </c>
      <c r="AD11">
        <f t="shared" si="1"/>
        <v>1267.1722852853056</v>
      </c>
      <c r="AE11">
        <f>'IDT-1'!B11</f>
        <v>208</v>
      </c>
      <c r="AF11" s="26"/>
      <c r="AG11">
        <f t="shared" si="2"/>
        <v>1475.1722852853056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-78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</row>
    <row r="12" spans="1:44">
      <c r="A12" t="s">
        <v>54</v>
      </c>
      <c r="E12">
        <f>GT_NG!P12</f>
        <v>11.241283895960155</v>
      </c>
      <c r="F12">
        <f>GT_Spot!P12</f>
        <v>0</v>
      </c>
      <c r="G12">
        <f>PPCL_NG!P12</f>
        <v>36.78</v>
      </c>
      <c r="H12">
        <f>PPCL_Spot!P12</f>
        <v>10</v>
      </c>
      <c r="I12">
        <f>Bawana_NG!P12</f>
        <v>98.379999999999981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879.48927609430837</v>
      </c>
      <c r="P12" s="77">
        <v>118.74548307341192</v>
      </c>
      <c r="Q12" s="77">
        <v>29.02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46.03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143.74</v>
      </c>
      <c r="AB12" s="117">
        <f>-STOA!N12</f>
        <v>0</v>
      </c>
      <c r="AC12">
        <f t="shared" si="0"/>
        <v>12.512299300025763</v>
      </c>
      <c r="AD12">
        <f t="shared" si="1"/>
        <v>1312.9137437636546</v>
      </c>
      <c r="AE12">
        <f>'IDT-1'!B12</f>
        <v>190</v>
      </c>
      <c r="AF12" s="26"/>
      <c r="AG12">
        <f t="shared" si="2"/>
        <v>1502.9137437636546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-48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</row>
    <row r="13" spans="1:44">
      <c r="A13" t="s">
        <v>55</v>
      </c>
      <c r="E13">
        <f>GT_NG!P13</f>
        <v>11.241283895960155</v>
      </c>
      <c r="F13">
        <f>GT_Spot!P13</f>
        <v>0</v>
      </c>
      <c r="G13">
        <f>PPCL_NG!P13</f>
        <v>36.78</v>
      </c>
      <c r="H13">
        <f>PPCL_Spot!P13</f>
        <v>10</v>
      </c>
      <c r="I13">
        <f>Bawana_NG!P13</f>
        <v>74.999999999999986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826.77088226337492</v>
      </c>
      <c r="P13" s="77">
        <v>118.74548307341192</v>
      </c>
      <c r="Q13" s="77">
        <v>29.02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46.629999999999995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143.74</v>
      </c>
      <c r="AB13" s="117">
        <f>-STOA!N13</f>
        <v>0</v>
      </c>
      <c r="AC13">
        <f t="shared" si="0"/>
        <v>11.643716501303057</v>
      </c>
      <c r="AD13">
        <f t="shared" si="1"/>
        <v>1261.2839327314439</v>
      </c>
      <c r="AE13">
        <f>'IDT-1'!B13</f>
        <v>176</v>
      </c>
      <c r="AF13" s="26"/>
      <c r="AG13">
        <f t="shared" si="2"/>
        <v>1437.2839327314439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-25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</row>
    <row r="14" spans="1:44">
      <c r="A14" t="s">
        <v>56</v>
      </c>
      <c r="E14">
        <f>GT_NG!P14</f>
        <v>11.241283895960155</v>
      </c>
      <c r="F14">
        <f>GT_Spot!P14</f>
        <v>0</v>
      </c>
      <c r="G14">
        <f>PPCL_NG!P14</f>
        <v>36.78</v>
      </c>
      <c r="H14">
        <f>PPCL_Spot!P14</f>
        <v>10</v>
      </c>
      <c r="I14">
        <f>Bawana_NG!P14</f>
        <v>74.999999999999986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855.91625033374135</v>
      </c>
      <c r="P14" s="77">
        <v>118.74548307341192</v>
      </c>
      <c r="Q14" s="77">
        <v>29.02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46.93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143.74</v>
      </c>
      <c r="AB14" s="117">
        <f>-STOA!N14</f>
        <v>0</v>
      </c>
      <c r="AC14">
        <f t="shared" si="0"/>
        <v>12.107032673332775</v>
      </c>
      <c r="AD14">
        <f t="shared" si="1"/>
        <v>1267.2659846297806</v>
      </c>
      <c r="AE14">
        <f>'IDT-1'!B14</f>
        <v>162</v>
      </c>
      <c r="AF14" s="26"/>
      <c r="AG14">
        <f t="shared" si="2"/>
        <v>1429.2659846297806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-48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</row>
    <row r="15" spans="1:44">
      <c r="A15" t="s">
        <v>57</v>
      </c>
      <c r="E15">
        <f>GT_NG!P15</f>
        <v>11.241283895960155</v>
      </c>
      <c r="F15">
        <f>GT_Spot!P15</f>
        <v>0</v>
      </c>
      <c r="G15">
        <f>PPCL_NG!P15</f>
        <v>36.78</v>
      </c>
      <c r="H15">
        <f>PPCL_Spot!P15</f>
        <v>10</v>
      </c>
      <c r="I15">
        <f>Bawana_NG!P15</f>
        <v>98.379999999999981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882.98869001789751</v>
      </c>
      <c r="P15" s="77">
        <v>118.74548307341192</v>
      </c>
      <c r="Q15" s="77">
        <v>29.02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47.230000000000004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118.58</v>
      </c>
      <c r="AB15" s="117">
        <f>-STOA!N15</f>
        <v>0</v>
      </c>
      <c r="AC15">
        <f t="shared" si="0"/>
        <v>12.384816021487971</v>
      </c>
      <c r="AD15">
        <f t="shared" si="1"/>
        <v>1394.9806409657815</v>
      </c>
      <c r="AE15">
        <f>'IDT-1'!B15</f>
        <v>17</v>
      </c>
      <c r="AF15" s="26"/>
      <c r="AG15">
        <f t="shared" si="2"/>
        <v>1411.9806409657815</v>
      </c>
      <c r="AI15" s="75">
        <f>PXIL!H15</f>
        <v>0</v>
      </c>
      <c r="AJ15" s="75">
        <f>PXIL!N15</f>
        <v>0</v>
      </c>
      <c r="AK15" s="75">
        <f>RTM_IEX!H15</f>
        <v>54.4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</row>
    <row r="16" spans="1:44">
      <c r="A16" t="s">
        <v>58</v>
      </c>
      <c r="E16">
        <f>GT_NG!P16</f>
        <v>11.241283895960155</v>
      </c>
      <c r="F16">
        <f>GT_Spot!P16</f>
        <v>0</v>
      </c>
      <c r="G16">
        <f>PPCL_NG!P16</f>
        <v>36.78</v>
      </c>
      <c r="H16">
        <f>PPCL_Spot!P16</f>
        <v>10</v>
      </c>
      <c r="I16">
        <f>Bawana_NG!P16</f>
        <v>98.379999999999981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906.00381532318306</v>
      </c>
      <c r="P16" s="77">
        <v>118.74548307341192</v>
      </c>
      <c r="Q16" s="77">
        <v>29.02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47.69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118.58</v>
      </c>
      <c r="AB16" s="117">
        <f>-STOA!N16</f>
        <v>0</v>
      </c>
      <c r="AC16">
        <f t="shared" si="0"/>
        <v>12.608557124174485</v>
      </c>
      <c r="AD16">
        <f t="shared" si="1"/>
        <v>1420.1820251683805</v>
      </c>
      <c r="AE16">
        <f>'IDT-1'!B16</f>
        <v>0</v>
      </c>
      <c r="AF16" s="26"/>
      <c r="AG16">
        <f t="shared" si="2"/>
        <v>1420.1820251683805</v>
      </c>
      <c r="AI16" s="75">
        <f>PXIL!H16</f>
        <v>0</v>
      </c>
      <c r="AJ16" s="75">
        <f>PXIL!N16</f>
        <v>0</v>
      </c>
      <c r="AK16" s="75">
        <f>RTM_IEX!H16</f>
        <v>56.35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</row>
    <row r="17" spans="1:44">
      <c r="A17" t="s">
        <v>59</v>
      </c>
      <c r="E17">
        <f>GT_NG!P17</f>
        <v>11.241283895960155</v>
      </c>
      <c r="F17">
        <f>GT_Spot!P17</f>
        <v>0</v>
      </c>
      <c r="G17">
        <f>PPCL_NG!P17</f>
        <v>36.78</v>
      </c>
      <c r="H17">
        <f>PPCL_Spot!P17</f>
        <v>10</v>
      </c>
      <c r="I17">
        <f>Bawana_NG!P17</f>
        <v>98.379999999999981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906.47615296318293</v>
      </c>
      <c r="P17" s="77">
        <v>118.74548307341192</v>
      </c>
      <c r="Q17" s="77">
        <v>29.02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50.44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118.58</v>
      </c>
      <c r="AB17" s="117">
        <f>-STOA!N17</f>
        <v>0</v>
      </c>
      <c r="AC17">
        <f t="shared" si="0"/>
        <v>12.141033695406483</v>
      </c>
      <c r="AD17">
        <f t="shared" si="1"/>
        <v>1367.5218862371482</v>
      </c>
      <c r="AE17">
        <f>'IDT-1'!B17</f>
        <v>0</v>
      </c>
      <c r="AF17" s="26"/>
      <c r="AG17">
        <f t="shared" si="2"/>
        <v>1367.5218862371482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</row>
    <row r="18" spans="1:44">
      <c r="A18" t="s">
        <v>60</v>
      </c>
      <c r="E18">
        <f>GT_NG!P18</f>
        <v>11.241283895960155</v>
      </c>
      <c r="F18">
        <f>GT_Spot!P18</f>
        <v>0</v>
      </c>
      <c r="G18">
        <f>PPCL_NG!P18</f>
        <v>36.78</v>
      </c>
      <c r="H18">
        <f>PPCL_Spot!P18</f>
        <v>10</v>
      </c>
      <c r="I18">
        <f>Bawana_NG!P18</f>
        <v>98.379999999999981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928.03073631540133</v>
      </c>
      <c r="P18" s="77">
        <v>118.74548307341192</v>
      </c>
      <c r="Q18" s="77">
        <v>29.02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50.68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118.58</v>
      </c>
      <c r="AB18" s="117">
        <f>-STOA!N18</f>
        <v>0</v>
      </c>
      <c r="AC18">
        <f t="shared" si="0"/>
        <v>12.486738028906005</v>
      </c>
      <c r="AD18">
        <f t="shared" si="1"/>
        <v>1406.4607652558673</v>
      </c>
      <c r="AE18">
        <f>'IDT-1'!B18</f>
        <v>0</v>
      </c>
      <c r="AF18" s="26"/>
      <c r="AG18">
        <f t="shared" si="2"/>
        <v>1406.4607652558673</v>
      </c>
      <c r="AI18" s="75">
        <f>PXIL!H18</f>
        <v>0</v>
      </c>
      <c r="AJ18" s="75">
        <f>PXIL!N18</f>
        <v>0</v>
      </c>
      <c r="AK18" s="75">
        <f>RTM_IEX!H18</f>
        <v>17.489999999999998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</row>
    <row r="19" spans="1:44">
      <c r="A19" t="s">
        <v>61</v>
      </c>
      <c r="E19">
        <f>GT_NG!P19</f>
        <v>11.241283895960155</v>
      </c>
      <c r="F19">
        <f>GT_Spot!P19</f>
        <v>0</v>
      </c>
      <c r="G19">
        <f>PPCL_NG!P19</f>
        <v>36.78</v>
      </c>
      <c r="H19">
        <f>PPCL_Spot!P19</f>
        <v>10</v>
      </c>
      <c r="I19">
        <f>Bawana_NG!P19</f>
        <v>74.999999999999986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939.92711595442404</v>
      </c>
      <c r="P19" s="77">
        <v>118.74548307341192</v>
      </c>
      <c r="Q19" s="77">
        <v>29.02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51.25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118.58</v>
      </c>
      <c r="AB19" s="117">
        <f>-STOA!N19</f>
        <v>0</v>
      </c>
      <c r="AC19">
        <f t="shared" si="0"/>
        <v>12.654058163272586</v>
      </c>
      <c r="AD19">
        <f t="shared" si="1"/>
        <v>1330.8898247605234</v>
      </c>
      <c r="AE19">
        <f>'IDT-1'!B19</f>
        <v>0</v>
      </c>
      <c r="AF19" s="26"/>
      <c r="AG19">
        <f t="shared" si="2"/>
        <v>1330.8898247605234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-47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</row>
    <row r="20" spans="1:44">
      <c r="A20" t="s">
        <v>62</v>
      </c>
      <c r="E20">
        <f>GT_NG!P20</f>
        <v>11.241283895960155</v>
      </c>
      <c r="F20">
        <f>GT_Spot!P20</f>
        <v>0</v>
      </c>
      <c r="G20">
        <f>PPCL_NG!P20</f>
        <v>36.78</v>
      </c>
      <c r="H20">
        <f>PPCL_Spot!P20</f>
        <v>10</v>
      </c>
      <c r="I20">
        <f>Bawana_NG!P20</f>
        <v>74.999999999999986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941.94724957294545</v>
      </c>
      <c r="P20" s="77">
        <v>118.74548307341192</v>
      </c>
      <c r="Q20" s="77">
        <v>29.02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51.8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118.58</v>
      </c>
      <c r="AB20" s="117">
        <f>-STOA!N20</f>
        <v>0</v>
      </c>
      <c r="AC20">
        <f t="shared" si="0"/>
        <v>12.419209640971909</v>
      </c>
      <c r="AD20">
        <f t="shared" si="1"/>
        <v>1362.6948069013454</v>
      </c>
      <c r="AE20">
        <f>'IDT-1'!B20</f>
        <v>0</v>
      </c>
      <c r="AF20" s="26"/>
      <c r="AG20">
        <f t="shared" si="2"/>
        <v>1362.6948069013454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-18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</row>
    <row r="21" spans="1:44">
      <c r="A21" t="s">
        <v>63</v>
      </c>
      <c r="E21">
        <f>GT_NG!P21</f>
        <v>11.241283895960155</v>
      </c>
      <c r="F21">
        <f>GT_Spot!P21</f>
        <v>0</v>
      </c>
      <c r="G21">
        <f>PPCL_NG!P21</f>
        <v>36.78</v>
      </c>
      <c r="H21">
        <f>PPCL_Spot!P21</f>
        <v>10</v>
      </c>
      <c r="I21">
        <f>Bawana_NG!P21</f>
        <v>74.999999999999986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961.72202932701055</v>
      </c>
      <c r="P21" s="77">
        <v>118.74548307341192</v>
      </c>
      <c r="Q21" s="77">
        <v>29.02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52.43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118.58</v>
      </c>
      <c r="AB21" s="117">
        <f>-STOA!N21</f>
        <v>0</v>
      </c>
      <c r="AC21">
        <f t="shared" si="0"/>
        <v>12.616527957852073</v>
      </c>
      <c r="AD21">
        <f t="shared" si="1"/>
        <v>1380.9022683385306</v>
      </c>
      <c r="AE21">
        <f>'IDT-1'!B21</f>
        <v>0</v>
      </c>
      <c r="AF21" s="26"/>
      <c r="AG21">
        <f t="shared" si="2"/>
        <v>1380.9022683385306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-20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</row>
    <row r="22" spans="1:44">
      <c r="A22" t="s">
        <v>64</v>
      </c>
      <c r="E22">
        <f>GT_NG!P22</f>
        <v>11.241283895960155</v>
      </c>
      <c r="F22">
        <f>GT_Spot!P22</f>
        <v>0</v>
      </c>
      <c r="G22">
        <f>PPCL_NG!P22</f>
        <v>36.78</v>
      </c>
      <c r="H22">
        <f>PPCL_Spot!P22</f>
        <v>10</v>
      </c>
      <c r="I22">
        <f>Bawana_NG!P22</f>
        <v>74.999999999999986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958.94474894891823</v>
      </c>
      <c r="P22" s="77">
        <v>118.74548307341192</v>
      </c>
      <c r="Q22" s="77">
        <v>29.02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53.510000000000005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118.58</v>
      </c>
      <c r="AB22" s="117">
        <f>-STOA!N22</f>
        <v>0</v>
      </c>
      <c r="AC22">
        <f t="shared" si="0"/>
        <v>12.628226273091444</v>
      </c>
      <c r="AD22">
        <f t="shared" si="1"/>
        <v>1376.1932896451985</v>
      </c>
      <c r="AE22">
        <f>'IDT-1'!B22</f>
        <v>0</v>
      </c>
      <c r="AF22" s="26"/>
      <c r="AG22">
        <f t="shared" si="2"/>
        <v>1376.1932896451985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-23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</row>
    <row r="23" spans="1:44">
      <c r="A23" t="s">
        <v>65</v>
      </c>
      <c r="E23">
        <f>GT_NG!P23</f>
        <v>11.241283895960155</v>
      </c>
      <c r="F23">
        <f>GT_Spot!P23</f>
        <v>0</v>
      </c>
      <c r="G23">
        <f>PPCL_NG!P23</f>
        <v>36.78</v>
      </c>
      <c r="H23">
        <f>PPCL_Spot!P23</f>
        <v>10</v>
      </c>
      <c r="I23">
        <f>Bawana_NG!P23</f>
        <v>74.999999999999986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923.84830884023938</v>
      </c>
      <c r="P23" s="77">
        <v>118.74548307341192</v>
      </c>
      <c r="Q23" s="77">
        <v>29.02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52.629999999999995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118.58</v>
      </c>
      <c r="AB23" s="117">
        <f>-STOA!N23</f>
        <v>0</v>
      </c>
      <c r="AC23">
        <f t="shared" si="0"/>
        <v>12.249486707479706</v>
      </c>
      <c r="AD23">
        <f t="shared" si="1"/>
        <v>1347.5955891021317</v>
      </c>
      <c r="AE23">
        <f>'IDT-1'!B23</f>
        <v>0</v>
      </c>
      <c r="AF23" s="26"/>
      <c r="AG23">
        <f t="shared" si="2"/>
        <v>1347.5955891021317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-16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</row>
    <row r="24" spans="1:44">
      <c r="A24" t="s">
        <v>66</v>
      </c>
      <c r="E24">
        <f>GT_NG!P24</f>
        <v>11.241283895960155</v>
      </c>
      <c r="F24">
        <f>GT_Spot!P24</f>
        <v>0</v>
      </c>
      <c r="G24">
        <f>PPCL_NG!P24</f>
        <v>36.78</v>
      </c>
      <c r="H24">
        <f>PPCL_Spot!P24</f>
        <v>10</v>
      </c>
      <c r="I24">
        <f>Bawana_NG!P24</f>
        <v>74.999999999999986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957.12763015032203</v>
      </c>
      <c r="P24" s="77">
        <v>118.74548307341192</v>
      </c>
      <c r="Q24" s="77">
        <v>29.02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52.04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118.58</v>
      </c>
      <c r="AB24" s="117">
        <f>-STOA!N24</f>
        <v>0</v>
      </c>
      <c r="AC24">
        <f t="shared" si="0"/>
        <v>12.510518352441846</v>
      </c>
      <c r="AD24">
        <f t="shared" si="1"/>
        <v>1383.0238787672522</v>
      </c>
      <c r="AE24">
        <f>'IDT-1'!B24</f>
        <v>0</v>
      </c>
      <c r="AF24" s="26"/>
      <c r="AG24">
        <f t="shared" si="2"/>
        <v>1383.0238787672522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-13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</row>
    <row r="25" spans="1:44">
      <c r="A25" t="s">
        <v>67</v>
      </c>
      <c r="E25">
        <f>GT_NG!P25</f>
        <v>11.241283895960155</v>
      </c>
      <c r="F25">
        <f>GT_Spot!P25</f>
        <v>0</v>
      </c>
      <c r="G25">
        <f>PPCL_NG!P25</f>
        <v>36.78</v>
      </c>
      <c r="H25">
        <f>PPCL_Spot!P25</f>
        <v>10</v>
      </c>
      <c r="I25">
        <f>Bawana_NG!P25</f>
        <v>74.999999999999986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991.78299754976558</v>
      </c>
      <c r="P25" s="77">
        <v>118.74548307341192</v>
      </c>
      <c r="Q25" s="77">
        <v>29.02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51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118.58</v>
      </c>
      <c r="AB25" s="117">
        <f>-STOA!N25</f>
        <v>0</v>
      </c>
      <c r="AC25">
        <f t="shared" si="0"/>
        <v>12.69091792776841</v>
      </c>
      <c r="AD25">
        <f t="shared" si="1"/>
        <v>1429.4588465913691</v>
      </c>
      <c r="AE25">
        <f>'IDT-1'!B25</f>
        <v>0</v>
      </c>
      <c r="AF25" s="26"/>
      <c r="AG25">
        <f t="shared" si="2"/>
        <v>1429.4588465913691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</row>
    <row r="26" spans="1:44">
      <c r="A26" t="s">
        <v>68</v>
      </c>
      <c r="E26">
        <f>GT_NG!P26</f>
        <v>11.241283895960155</v>
      </c>
      <c r="F26">
        <f>GT_Spot!P26</f>
        <v>0</v>
      </c>
      <c r="G26">
        <f>PPCL_NG!P26</f>
        <v>36.78</v>
      </c>
      <c r="H26">
        <f>PPCL_Spot!P26</f>
        <v>10</v>
      </c>
      <c r="I26">
        <f>Bawana_NG!P26</f>
        <v>74.999999999999986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984.62599547836146</v>
      </c>
      <c r="P26" s="77">
        <v>118.74548307341192</v>
      </c>
      <c r="Q26" s="77">
        <v>29.02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50.39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118.58</v>
      </c>
      <c r="AB26" s="117">
        <f>-STOA!N26</f>
        <v>0</v>
      </c>
      <c r="AC26">
        <f t="shared" si="0"/>
        <v>12.622568309540055</v>
      </c>
      <c r="AD26">
        <f t="shared" si="1"/>
        <v>1421.7601941381934</v>
      </c>
      <c r="AE26">
        <f>'IDT-1'!B26</f>
        <v>0</v>
      </c>
      <c r="AF26" s="26"/>
      <c r="AG26">
        <f t="shared" si="2"/>
        <v>1421.7601941381934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</row>
    <row r="27" spans="1:44">
      <c r="A27" t="s">
        <v>69</v>
      </c>
      <c r="E27">
        <f>GT_NG!P27</f>
        <v>11.241283895960155</v>
      </c>
      <c r="F27">
        <f>GT_Spot!P27</f>
        <v>0</v>
      </c>
      <c r="G27">
        <f>PPCL_NG!P27</f>
        <v>36.78</v>
      </c>
      <c r="H27">
        <f>PPCL_Spot!P27</f>
        <v>10</v>
      </c>
      <c r="I27">
        <f>Bawana_NG!P27</f>
        <v>74.999999999999986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950.25200358656616</v>
      </c>
      <c r="P27" s="77">
        <v>118.74548307341192</v>
      </c>
      <c r="Q27" s="77">
        <v>29.02</v>
      </c>
      <c r="R27" s="80">
        <v>0</v>
      </c>
      <c r="S27" s="80">
        <v>0</v>
      </c>
      <c r="T27" s="78">
        <f>SUMPRODUCT(LTA!F27:AJ27,LTA!F$101:AJ$101,LTA!F$103:AJ$103)</f>
        <v>0</v>
      </c>
      <c r="U27" s="78">
        <f>SUMPRODUCT(LTA!F27:AJ27,LTA!F$102:AJ$102,LTA!F$103:AJ$103)</f>
        <v>50.18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115.57</v>
      </c>
      <c r="AB27" s="117">
        <f>-STOA!N27</f>
        <v>0</v>
      </c>
      <c r="AC27">
        <f t="shared" si="0"/>
        <v>12.291741180892256</v>
      </c>
      <c r="AD27">
        <f t="shared" si="1"/>
        <v>1384.4970293750457</v>
      </c>
      <c r="AE27">
        <f>'IDT-1'!B27</f>
        <v>0</v>
      </c>
      <c r="AF27" s="26"/>
      <c r="AG27">
        <f t="shared" si="2"/>
        <v>1384.4970293750457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</row>
    <row r="28" spans="1:44">
      <c r="A28" t="s">
        <v>70</v>
      </c>
      <c r="E28">
        <f>GT_NG!P28</f>
        <v>11.241283895960155</v>
      </c>
      <c r="F28">
        <f>GT_Spot!P28</f>
        <v>0</v>
      </c>
      <c r="G28">
        <f>PPCL_NG!P28</f>
        <v>36.78</v>
      </c>
      <c r="H28">
        <f>PPCL_Spot!P28</f>
        <v>10</v>
      </c>
      <c r="I28">
        <f>Bawana_NG!P28</f>
        <v>74.999999999999986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985.86468850847791</v>
      </c>
      <c r="P28" s="77">
        <v>118.74548307341192</v>
      </c>
      <c r="Q28" s="77">
        <v>29.02</v>
      </c>
      <c r="R28" s="80">
        <v>0.51481132075471692</v>
      </c>
      <c r="S28" s="80">
        <v>0</v>
      </c>
      <c r="T28" s="78">
        <f>SUMPRODUCT(LTA!F28:AJ28,LTA!F$101:AJ$101,LTA!F$103:AJ$103)</f>
        <v>0</v>
      </c>
      <c r="U28" s="78">
        <f>SUMPRODUCT(LTA!F28:AJ28,LTA!F$102:AJ$102,LTA!F$103:AJ$103)</f>
        <v>65.69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115.57</v>
      </c>
      <c r="AB28" s="117">
        <f>-STOA!N28</f>
        <v>0</v>
      </c>
      <c r="AC28">
        <f t="shared" si="0"/>
        <v>12.746151147827721</v>
      </c>
      <c r="AD28">
        <f t="shared" si="1"/>
        <v>1435.6801156507768</v>
      </c>
      <c r="AE28">
        <f>'IDT-1'!B28</f>
        <v>0</v>
      </c>
      <c r="AF28" s="26"/>
      <c r="AG28">
        <f t="shared" si="2"/>
        <v>1435.6801156507768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</row>
    <row r="29" spans="1:44">
      <c r="A29" t="s">
        <v>71</v>
      </c>
      <c r="E29">
        <f>GT_NG!P29</f>
        <v>11.241283895960155</v>
      </c>
      <c r="F29">
        <f>GT_Spot!P29</f>
        <v>0</v>
      </c>
      <c r="G29">
        <f>PPCL_NG!P29</f>
        <v>36.78</v>
      </c>
      <c r="H29">
        <f>PPCL_Spot!P29</f>
        <v>10</v>
      </c>
      <c r="I29">
        <f>Bawana_NG!P29</f>
        <v>74.999999999999986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1014.9776829318647</v>
      </c>
      <c r="P29" s="77">
        <v>118.74548307341192</v>
      </c>
      <c r="Q29" s="77">
        <v>29.02</v>
      </c>
      <c r="R29" s="80">
        <v>6.3000000000000007</v>
      </c>
      <c r="S29" s="80">
        <v>0</v>
      </c>
      <c r="T29" s="78">
        <f>SUMPRODUCT(LTA!F29:AJ29,LTA!F$101:AJ$101,LTA!F$103:AJ$103)</f>
        <v>1.54</v>
      </c>
      <c r="U29" s="78">
        <f>SUMPRODUCT(LTA!F29:AJ29,LTA!F$102:AJ$102,LTA!F$103:AJ$103)</f>
        <v>65.03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115.57</v>
      </c>
      <c r="AB29" s="117">
        <f>-STOA!N29</f>
        <v>0</v>
      </c>
      <c r="AC29">
        <f t="shared" si="0"/>
        <v>13.120839159130881</v>
      </c>
      <c r="AD29">
        <f t="shared" si="1"/>
        <v>1477.8836107421057</v>
      </c>
      <c r="AE29">
        <f>'IDT-1'!B29</f>
        <v>0</v>
      </c>
      <c r="AF29" s="26"/>
      <c r="AG29">
        <f t="shared" si="2"/>
        <v>1477.8836107421057</v>
      </c>
      <c r="AI29" s="75">
        <f>PXIL!H29</f>
        <v>0</v>
      </c>
      <c r="AJ29" s="75">
        <f>PXIL!N29</f>
        <v>0</v>
      </c>
      <c r="AK29" s="75">
        <f>RTM_IEX!H29</f>
        <v>6.8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</row>
    <row r="30" spans="1:44">
      <c r="A30" t="s">
        <v>72</v>
      </c>
      <c r="E30">
        <f>GT_NG!P30</f>
        <v>11.241283895960155</v>
      </c>
      <c r="F30">
        <f>GT_Spot!P30</f>
        <v>0</v>
      </c>
      <c r="G30">
        <f>PPCL_NG!P30</f>
        <v>36.78</v>
      </c>
      <c r="H30">
        <f>PPCL_Spot!P30</f>
        <v>10</v>
      </c>
      <c r="I30">
        <f>Bawana_NG!P30</f>
        <v>74.999999999999986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989.20480331400859</v>
      </c>
      <c r="P30" s="77">
        <v>118.74548307341192</v>
      </c>
      <c r="Q30" s="77">
        <v>29.02</v>
      </c>
      <c r="R30" s="80">
        <v>16.579999999999998</v>
      </c>
      <c r="S30" s="80">
        <v>0</v>
      </c>
      <c r="T30" s="78">
        <f>SUMPRODUCT(LTA!F30:AJ30,LTA!F$101:AJ$101,LTA!F$103:AJ$103)</f>
        <v>6.0900000000000007</v>
      </c>
      <c r="U30" s="78">
        <f>SUMPRODUCT(LTA!F30:AJ30,LTA!F$102:AJ$102,LTA!F$103:AJ$103)</f>
        <v>64.48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115.61999999999999</v>
      </c>
      <c r="AB30" s="117">
        <f>-STOA!N30</f>
        <v>0</v>
      </c>
      <c r="AC30">
        <f t="shared" si="0"/>
        <v>13.062909818493747</v>
      </c>
      <c r="AD30">
        <f t="shared" si="1"/>
        <v>1471.3586604648865</v>
      </c>
      <c r="AE30">
        <f>'IDT-1'!B30</f>
        <v>0</v>
      </c>
      <c r="AF30" s="26"/>
      <c r="AG30">
        <f t="shared" si="2"/>
        <v>1471.3586604648865</v>
      </c>
      <c r="AI30" s="75">
        <f>PXIL!H30</f>
        <v>0</v>
      </c>
      <c r="AJ30" s="75">
        <f>PXIL!N30</f>
        <v>0</v>
      </c>
      <c r="AK30" s="75">
        <f>RTM_IEX!H30</f>
        <v>11.66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</row>
    <row r="31" spans="1:44">
      <c r="A31" t="s">
        <v>73</v>
      </c>
      <c r="E31">
        <f>GT_NG!P31</f>
        <v>11.241283895960155</v>
      </c>
      <c r="F31">
        <f>GT_Spot!P31</f>
        <v>0</v>
      </c>
      <c r="G31">
        <f>PPCL_NG!P31</f>
        <v>36.78</v>
      </c>
      <c r="H31">
        <f>PPCL_Spot!P31</f>
        <v>10</v>
      </c>
      <c r="I31">
        <f>Bawana_NG!P31</f>
        <v>74.999999999999986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940.558297011489</v>
      </c>
      <c r="P31" s="77">
        <v>118.74548307341192</v>
      </c>
      <c r="Q31" s="77">
        <v>29.02</v>
      </c>
      <c r="R31" s="80">
        <v>28.779999999999994</v>
      </c>
      <c r="S31" s="80">
        <v>0</v>
      </c>
      <c r="T31" s="78">
        <f>SUMPRODUCT(LTA!F31:AJ31,LTA!F$101:AJ$101,LTA!F$103:AJ$103)</f>
        <v>15.33</v>
      </c>
      <c r="U31" s="78">
        <f>SUMPRODUCT(LTA!F31:AJ31,LTA!F$102:AJ$102,LTA!F$103:AJ$103)</f>
        <v>62.2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116.97</v>
      </c>
      <c r="AB31" s="117">
        <f>-STOA!N31</f>
        <v>0</v>
      </c>
      <c r="AC31">
        <f t="shared" si="0"/>
        <v>12.712700563031577</v>
      </c>
      <c r="AD31">
        <f t="shared" si="1"/>
        <v>1431.9123634178293</v>
      </c>
      <c r="AE31">
        <f>'IDT-1'!B31</f>
        <v>0</v>
      </c>
      <c r="AF31" s="26"/>
      <c r="AG31">
        <f t="shared" si="2"/>
        <v>1431.9123634178293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</row>
    <row r="32" spans="1:44">
      <c r="A32" t="s">
        <v>74</v>
      </c>
      <c r="E32">
        <f>GT_NG!P32</f>
        <v>11.241283895960155</v>
      </c>
      <c r="F32">
        <f>GT_Spot!P32</f>
        <v>0</v>
      </c>
      <c r="G32">
        <f>PPCL_NG!P32</f>
        <v>36.78</v>
      </c>
      <c r="H32">
        <f>PPCL_Spot!P32</f>
        <v>10</v>
      </c>
      <c r="I32">
        <f>Bawana_NG!P32</f>
        <v>74.999999999999986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937.92092035767632</v>
      </c>
      <c r="P32" s="77">
        <v>118.74548307341192</v>
      </c>
      <c r="Q32" s="77">
        <v>29.02</v>
      </c>
      <c r="R32" s="80">
        <v>38.5</v>
      </c>
      <c r="S32" s="80">
        <v>0</v>
      </c>
      <c r="T32" s="78">
        <f>SUMPRODUCT(LTA!F32:AJ32,LTA!F$101:AJ$101,LTA!F$103:AJ$103)</f>
        <v>29.37</v>
      </c>
      <c r="U32" s="78">
        <f>SUMPRODUCT(LTA!F32:AJ32,LTA!F$102:AJ$102,LTA!F$103:AJ$103)</f>
        <v>60.03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118.36999999999999</v>
      </c>
      <c r="AB32" s="117">
        <f>-STOA!N32</f>
        <v>0</v>
      </c>
      <c r="AC32">
        <f t="shared" si="0"/>
        <v>12.891803648478023</v>
      </c>
      <c r="AD32">
        <f t="shared" si="1"/>
        <v>1452.0858836785699</v>
      </c>
      <c r="AE32">
        <f>'IDT-1'!B32</f>
        <v>0</v>
      </c>
      <c r="AF32" s="26"/>
      <c r="AG32">
        <f t="shared" si="2"/>
        <v>1452.0858836785699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</row>
    <row r="33" spans="1:44">
      <c r="A33" t="s">
        <v>75</v>
      </c>
      <c r="E33">
        <f>GT_NG!P33</f>
        <v>11.241283895960155</v>
      </c>
      <c r="F33">
        <f>GT_Spot!P33</f>
        <v>0</v>
      </c>
      <c r="G33">
        <f>PPCL_NG!P33</f>
        <v>36.78</v>
      </c>
      <c r="H33">
        <f>PPCL_Spot!P33</f>
        <v>10</v>
      </c>
      <c r="I33">
        <f>Bawana_NG!P33</f>
        <v>74.999999999999986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1001.254815499316</v>
      </c>
      <c r="P33" s="77">
        <v>118.74548307341192</v>
      </c>
      <c r="Q33" s="77">
        <v>29.02</v>
      </c>
      <c r="R33" s="80">
        <v>38.499999999999993</v>
      </c>
      <c r="S33" s="80">
        <v>0</v>
      </c>
      <c r="T33" s="78">
        <f>SUMPRODUCT(LTA!F33:AJ33,LTA!F$101:AJ$101,LTA!F$103:AJ$103)</f>
        <v>48.25</v>
      </c>
      <c r="U33" s="78">
        <f>SUMPRODUCT(LTA!F33:AJ33,LTA!F$102:AJ$102,LTA!F$103:AJ$103)</f>
        <v>57.37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120.47</v>
      </c>
      <c r="AB33" s="117">
        <f>-STOA!N33</f>
        <v>0</v>
      </c>
      <c r="AC33">
        <f t="shared" si="0"/>
        <v>14.196314342189345</v>
      </c>
      <c r="AD33">
        <f t="shared" si="1"/>
        <v>1466.4352681264984</v>
      </c>
      <c r="AE33">
        <f>'IDT-1'!B33</f>
        <v>0</v>
      </c>
      <c r="AF33" s="26"/>
      <c r="AG33">
        <f t="shared" si="2"/>
        <v>1466.4352681264984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-66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</row>
    <row r="34" spans="1:44">
      <c r="A34" t="s">
        <v>76</v>
      </c>
      <c r="E34">
        <f>GT_NG!P34</f>
        <v>11.241283895960155</v>
      </c>
      <c r="F34">
        <f>GT_Spot!P34</f>
        <v>0</v>
      </c>
      <c r="G34">
        <f>PPCL_NG!P34</f>
        <v>36.78</v>
      </c>
      <c r="H34">
        <f>PPCL_Spot!P34</f>
        <v>10</v>
      </c>
      <c r="I34">
        <f>Bawana_NG!P34</f>
        <v>74.999999999999986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983.8234365508132</v>
      </c>
      <c r="P34" s="77">
        <v>118.74548307341192</v>
      </c>
      <c r="Q34" s="77">
        <v>29.02</v>
      </c>
      <c r="R34" s="80">
        <v>38.499999999999993</v>
      </c>
      <c r="S34" s="80">
        <v>0</v>
      </c>
      <c r="T34" s="78">
        <f>SUMPRODUCT(LTA!F34:AJ34,LTA!F$101:AJ$101,LTA!F$103:AJ$103)</f>
        <v>71.349999999999994</v>
      </c>
      <c r="U34" s="78">
        <f>SUMPRODUCT(LTA!F34:AJ34,LTA!F$102:AJ$102,LTA!F$103:AJ$103)</f>
        <v>54.53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121.86999999999999</v>
      </c>
      <c r="AB34" s="117">
        <f>-STOA!N34</f>
        <v>0</v>
      </c>
      <c r="AC34">
        <f t="shared" si="0"/>
        <v>14.677432583552285</v>
      </c>
      <c r="AD34">
        <f t="shared" si="1"/>
        <v>1420.1827709366328</v>
      </c>
      <c r="AE34">
        <f>'IDT-1'!B34</f>
        <v>0</v>
      </c>
      <c r="AF34" s="26"/>
      <c r="AG34">
        <f t="shared" si="2"/>
        <v>1420.1827709366328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-116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</row>
    <row r="35" spans="1:44">
      <c r="A35" t="s">
        <v>77</v>
      </c>
      <c r="E35">
        <f>GT_NG!P35</f>
        <v>11.241283895960155</v>
      </c>
      <c r="F35">
        <f>GT_Spot!P35</f>
        <v>0</v>
      </c>
      <c r="G35">
        <f>PPCL_NG!P35</f>
        <v>36.78</v>
      </c>
      <c r="H35">
        <f>PPCL_Spot!P35</f>
        <v>10</v>
      </c>
      <c r="I35">
        <f>Bawana_NG!P35</f>
        <v>74.999999999999986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999.72043345447878</v>
      </c>
      <c r="P35" s="77">
        <v>118.74548307341192</v>
      </c>
      <c r="Q35" s="77">
        <v>29.02</v>
      </c>
      <c r="R35" s="80">
        <v>38.999999999999993</v>
      </c>
      <c r="S35" s="80">
        <v>0</v>
      </c>
      <c r="T35" s="78">
        <f>SUMPRODUCT(LTA!F35:AJ35,LTA!F$101:AJ$101,LTA!F$103:AJ$103)</f>
        <v>97.46</v>
      </c>
      <c r="U35" s="78">
        <f>SUMPRODUCT(LTA!F35:AJ35,LTA!F$102:AJ$102,LTA!F$103:AJ$103)</f>
        <v>49.739999999999995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124.66999999999999</v>
      </c>
      <c r="AB35" s="117">
        <f>-STOA!N35</f>
        <v>0</v>
      </c>
      <c r="AC35">
        <f t="shared" si="0"/>
        <v>15.06061653887113</v>
      </c>
      <c r="AD35">
        <f t="shared" si="1"/>
        <v>1457.3165838849798</v>
      </c>
      <c r="AE35">
        <f>'IDT-1'!B35</f>
        <v>0</v>
      </c>
      <c r="AF35" s="26"/>
      <c r="AG35">
        <f t="shared" si="2"/>
        <v>1457.3165838849798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-119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</row>
    <row r="36" spans="1:44">
      <c r="A36" t="s">
        <v>78</v>
      </c>
      <c r="E36">
        <f>GT_NG!P36</f>
        <v>11.241283895960155</v>
      </c>
      <c r="F36">
        <f>GT_Spot!P36</f>
        <v>0</v>
      </c>
      <c r="G36">
        <f>PPCL_NG!P36</f>
        <v>36.78</v>
      </c>
      <c r="H36">
        <f>PPCL_Spot!P36</f>
        <v>10</v>
      </c>
      <c r="I36">
        <f>Bawana_NG!P36</f>
        <v>74.999999999999986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996.26036441209476</v>
      </c>
      <c r="P36" s="77">
        <v>118.74548307341192</v>
      </c>
      <c r="Q36" s="77">
        <v>29.02</v>
      </c>
      <c r="R36" s="80">
        <v>38.999999999999993</v>
      </c>
      <c r="S36" s="80">
        <v>0</v>
      </c>
      <c r="T36" s="78">
        <f>SUMPRODUCT(LTA!F36:AJ36,LTA!F$101:AJ$101,LTA!F$103:AJ$103)</f>
        <v>125.28</v>
      </c>
      <c r="U36" s="78">
        <f>SUMPRODUCT(LTA!F36:AJ36,LTA!F$102:AJ$102,LTA!F$103:AJ$103)</f>
        <v>44.830000000000005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126.77</v>
      </c>
      <c r="AB36" s="117">
        <f>-STOA!N36</f>
        <v>0</v>
      </c>
      <c r="AC36">
        <f t="shared" si="0"/>
        <v>15.658649797319134</v>
      </c>
      <c r="AD36">
        <f t="shared" si="1"/>
        <v>1432.2684815841474</v>
      </c>
      <c r="AE36">
        <f>'IDT-1'!B36</f>
        <v>0</v>
      </c>
      <c r="AF36" s="26"/>
      <c r="AG36">
        <f t="shared" si="2"/>
        <v>1432.2684815841474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-165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</row>
    <row r="37" spans="1:44">
      <c r="A37" t="s">
        <v>79</v>
      </c>
      <c r="E37">
        <f>GT_NG!P37</f>
        <v>11.241283895960155</v>
      </c>
      <c r="F37">
        <f>GT_Spot!P37</f>
        <v>0</v>
      </c>
      <c r="G37">
        <f>PPCL_NG!P37</f>
        <v>36.78</v>
      </c>
      <c r="H37">
        <f>PPCL_Spot!P37</f>
        <v>10</v>
      </c>
      <c r="I37">
        <f>Bawana_NG!P37</f>
        <v>74.999999999999986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989.54744173218398</v>
      </c>
      <c r="P37" s="77">
        <v>118.74548307341192</v>
      </c>
      <c r="Q37" s="77">
        <v>29.02</v>
      </c>
      <c r="R37" s="80">
        <v>38.999999999999993</v>
      </c>
      <c r="S37" s="80">
        <v>0</v>
      </c>
      <c r="T37" s="78">
        <f>SUMPRODUCT(LTA!F37:AJ37,LTA!F$101:AJ$101,LTA!F$103:AJ$103)</f>
        <v>153.56</v>
      </c>
      <c r="U37" s="78">
        <f>SUMPRODUCT(LTA!F37:AJ37,LTA!F$102:AJ$102,LTA!F$103:AJ$103)</f>
        <v>40.349999999999994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129.57</v>
      </c>
      <c r="AB37" s="117">
        <f>-STOA!N37</f>
        <v>0</v>
      </c>
      <c r="AC37">
        <f t="shared" si="0"/>
        <v>16.224293688712514</v>
      </c>
      <c r="AD37">
        <f t="shared" si="1"/>
        <v>1407.5899150128432</v>
      </c>
      <c r="AE37">
        <f>'IDT-1'!B37</f>
        <v>0</v>
      </c>
      <c r="AF37" s="26"/>
      <c r="AG37">
        <f t="shared" si="2"/>
        <v>1407.5899150128432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-209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</row>
    <row r="38" spans="1:44">
      <c r="A38" t="s">
        <v>80</v>
      </c>
      <c r="E38">
        <f>GT_NG!P38</f>
        <v>11.241283895960155</v>
      </c>
      <c r="F38">
        <f>GT_Spot!P38</f>
        <v>0</v>
      </c>
      <c r="G38">
        <f>PPCL_NG!P38</f>
        <v>36.78</v>
      </c>
      <c r="H38">
        <f>PPCL_Spot!P38</f>
        <v>10</v>
      </c>
      <c r="I38">
        <f>Bawana_NG!P38</f>
        <v>74.999999999999986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977.70001272190711</v>
      </c>
      <c r="P38" s="77">
        <v>118.74548307341192</v>
      </c>
      <c r="Q38" s="77">
        <v>29.02</v>
      </c>
      <c r="R38" s="80">
        <v>38.999999999999993</v>
      </c>
      <c r="S38" s="80">
        <v>0</v>
      </c>
      <c r="T38" s="78">
        <f>SUMPRODUCT(LTA!F38:AJ38,LTA!F$101:AJ$101,LTA!F$103:AJ$103)</f>
        <v>181.14000000000001</v>
      </c>
      <c r="U38" s="78">
        <f>SUMPRODUCT(LTA!F38:AJ38,LTA!F$102:AJ$102,LTA!F$103:AJ$103)</f>
        <v>35.910000000000004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133.07</v>
      </c>
      <c r="AB38" s="117">
        <f>-STOA!N38</f>
        <v>0</v>
      </c>
      <c r="AC38">
        <f t="shared" si="0"/>
        <v>16.265687038200127</v>
      </c>
      <c r="AD38">
        <f t="shared" si="1"/>
        <v>1432.3410926530789</v>
      </c>
      <c r="AE38">
        <f>'IDT-1'!B38</f>
        <v>0</v>
      </c>
      <c r="AF38" s="26"/>
      <c r="AG38">
        <f t="shared" si="2"/>
        <v>1432.3410926530789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-199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</row>
    <row r="39" spans="1:44">
      <c r="A39" t="s">
        <v>81</v>
      </c>
      <c r="E39">
        <f>GT_NG!P39</f>
        <v>10.839920386693203</v>
      </c>
      <c r="F39">
        <f>GT_Spot!P39</f>
        <v>0</v>
      </c>
      <c r="G39">
        <f>PPCL_NG!P39</f>
        <v>36.78</v>
      </c>
      <c r="H39">
        <f>PPCL_Spot!P39</f>
        <v>10</v>
      </c>
      <c r="I39">
        <f>Bawana_NG!P39</f>
        <v>74.999999999999986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978.43802286273058</v>
      </c>
      <c r="P39" s="77">
        <v>118.74548307341192</v>
      </c>
      <c r="Q39" s="77">
        <v>29.02</v>
      </c>
      <c r="R39" s="80">
        <v>38.999999999999993</v>
      </c>
      <c r="S39" s="80">
        <v>0</v>
      </c>
      <c r="T39" s="78">
        <f>SUMPRODUCT(LTA!F39:AJ39,LTA!F$101:AJ$101,LTA!F$103:AJ$103)</f>
        <v>207.52999999999997</v>
      </c>
      <c r="U39" s="78">
        <f>SUMPRODUCT(LTA!F39:AJ39,LTA!F$102:AJ$102,LTA!F$103:AJ$103)</f>
        <v>27.73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135.16999999999999</v>
      </c>
      <c r="AB39" s="117">
        <f>-STOA!N39</f>
        <v>0</v>
      </c>
      <c r="AC39">
        <f t="shared" si="0"/>
        <v>16.838015139534416</v>
      </c>
      <c r="AD39">
        <f t="shared" si="1"/>
        <v>1408.4154111833011</v>
      </c>
      <c r="AE39">
        <f>'IDT-1'!B39</f>
        <v>0</v>
      </c>
      <c r="AF39" s="26"/>
      <c r="AG39">
        <f t="shared" si="2"/>
        <v>1408.4154111833011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-243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</row>
    <row r="40" spans="1:44">
      <c r="A40" t="s">
        <v>82</v>
      </c>
      <c r="E40">
        <f>GT_NG!P40</f>
        <v>10.843985385047779</v>
      </c>
      <c r="F40">
        <f>GT_Spot!P40</f>
        <v>0</v>
      </c>
      <c r="G40">
        <f>PPCL_NG!P40</f>
        <v>36.78</v>
      </c>
      <c r="H40">
        <f>PPCL_Spot!P40</f>
        <v>10</v>
      </c>
      <c r="I40">
        <f>Bawana_NG!P40</f>
        <v>74.999999999999986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983.90494995915253</v>
      </c>
      <c r="P40" s="77">
        <v>118.74548307341192</v>
      </c>
      <c r="Q40" s="77">
        <v>29.02</v>
      </c>
      <c r="R40" s="80">
        <v>38.999999999999993</v>
      </c>
      <c r="S40" s="80">
        <v>0</v>
      </c>
      <c r="T40" s="78">
        <f>SUMPRODUCT(LTA!F40:AJ40,LTA!F$101:AJ$101,LTA!F$103:AJ$103)</f>
        <v>232.25</v>
      </c>
      <c r="U40" s="78">
        <f>SUMPRODUCT(LTA!F40:AJ40,LTA!F$102:AJ$102,LTA!F$103:AJ$103)</f>
        <v>24.24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136.57</v>
      </c>
      <c r="AB40" s="117">
        <f>-STOA!N40</f>
        <v>0</v>
      </c>
      <c r="AC40">
        <f t="shared" si="0"/>
        <v>16.943253829613326</v>
      </c>
      <c r="AD40">
        <f t="shared" si="1"/>
        <v>1452.4111645879989</v>
      </c>
      <c r="AE40">
        <f>'IDT-1'!B40</f>
        <v>0</v>
      </c>
      <c r="AF40" s="26"/>
      <c r="AG40">
        <f t="shared" si="2"/>
        <v>1452.4111645879989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-227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</row>
    <row r="41" spans="1:44">
      <c r="A41" t="s">
        <v>83</v>
      </c>
      <c r="E41">
        <f>GT_NG!P41</f>
        <v>11.918964546989308</v>
      </c>
      <c r="F41">
        <f>GT_Spot!P41</f>
        <v>0</v>
      </c>
      <c r="G41">
        <f>PPCL_NG!P41</f>
        <v>36.78</v>
      </c>
      <c r="H41">
        <f>PPCL_Spot!P41</f>
        <v>10</v>
      </c>
      <c r="I41">
        <f>Bawana_NG!P41</f>
        <v>74.999999999999986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878.59033561698982</v>
      </c>
      <c r="P41" s="77">
        <v>118.74548307341192</v>
      </c>
      <c r="Q41" s="77">
        <v>29.02</v>
      </c>
      <c r="R41" s="80">
        <v>38.999999999999993</v>
      </c>
      <c r="S41" s="80">
        <v>0</v>
      </c>
      <c r="T41" s="78">
        <f>SUMPRODUCT(LTA!F41:AJ41,LTA!F$101:AJ$101,LTA!F$103:AJ$103)</f>
        <v>255.13</v>
      </c>
      <c r="U41" s="78">
        <f>SUMPRODUCT(LTA!F41:AJ41,LTA!F$102:AJ$102,LTA!F$103:AJ$103)</f>
        <v>21.67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138.66999999999999</v>
      </c>
      <c r="AB41" s="117">
        <f>-STOA!N41</f>
        <v>0</v>
      </c>
      <c r="AC41">
        <f t="shared" si="0"/>
        <v>16.391837462949091</v>
      </c>
      <c r="AD41">
        <f t="shared" si="1"/>
        <v>1352.1329457744421</v>
      </c>
      <c r="AE41">
        <f>'IDT-1'!B41</f>
        <v>0</v>
      </c>
      <c r="AF41" s="26"/>
      <c r="AG41">
        <f t="shared" si="2"/>
        <v>1352.1329457744421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-246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</row>
    <row r="42" spans="1:44">
      <c r="A42" t="s">
        <v>84</v>
      </c>
      <c r="E42">
        <f>GT_NG!P42</f>
        <v>11.918964546989308</v>
      </c>
      <c r="F42">
        <f>GT_Spot!P42</f>
        <v>0</v>
      </c>
      <c r="G42">
        <f>PPCL_NG!P42</f>
        <v>36.78</v>
      </c>
      <c r="H42">
        <f>PPCL_Spot!P42</f>
        <v>10</v>
      </c>
      <c r="I42">
        <f>Bawana_NG!P42</f>
        <v>74.999999999999986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877.22318420266811</v>
      </c>
      <c r="P42" s="77">
        <v>118.74548307341192</v>
      </c>
      <c r="Q42" s="77">
        <v>29.02</v>
      </c>
      <c r="R42" s="80">
        <v>38.999999999999993</v>
      </c>
      <c r="S42" s="80">
        <v>0</v>
      </c>
      <c r="T42" s="78">
        <f>SUMPRODUCT(LTA!F42:AJ42,LTA!F$101:AJ$101,LTA!F$103:AJ$103)</f>
        <v>276.47000000000003</v>
      </c>
      <c r="U42" s="78">
        <f>SUMPRODUCT(LTA!F42:AJ42,LTA!F$102:AJ$102,LTA!F$103:AJ$103)</f>
        <v>19.189999999999998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141.47</v>
      </c>
      <c r="AB42" s="117">
        <f>-STOA!N42</f>
        <v>0</v>
      </c>
      <c r="AC42">
        <f t="shared" si="0"/>
        <v>16.295192577315007</v>
      </c>
      <c r="AD42">
        <f t="shared" si="1"/>
        <v>1403.5224392457544</v>
      </c>
      <c r="AE42">
        <f>'IDT-1'!B42</f>
        <v>0</v>
      </c>
      <c r="AF42" s="26"/>
      <c r="AG42">
        <f t="shared" si="2"/>
        <v>1403.5224392457544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-215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</row>
    <row r="43" spans="1:44">
      <c r="A43" t="s">
        <v>85</v>
      </c>
      <c r="E43">
        <f>GT_NG!P43</f>
        <v>11.918964546989308</v>
      </c>
      <c r="F43">
        <f>GT_Spot!P43</f>
        <v>0</v>
      </c>
      <c r="G43">
        <f>PPCL_NG!P43</f>
        <v>36.78</v>
      </c>
      <c r="H43">
        <f>PPCL_Spot!P43</f>
        <v>5.6</v>
      </c>
      <c r="I43">
        <f>Bawana_NG!P43</f>
        <v>74.999999999999986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890.9998009096737</v>
      </c>
      <c r="P43" s="77">
        <v>118.74548307341192</v>
      </c>
      <c r="Q43" s="77">
        <v>29.02</v>
      </c>
      <c r="R43" s="80">
        <v>38.999999999999993</v>
      </c>
      <c r="S43" s="80">
        <v>0</v>
      </c>
      <c r="T43" s="78">
        <f>SUMPRODUCT(LTA!F43:AJ43,LTA!F$101:AJ$101,LTA!F$103:AJ$103)</f>
        <v>295.51</v>
      </c>
      <c r="U43" s="78">
        <f>SUMPRODUCT(LTA!F43:AJ43,LTA!F$102:AJ$102,LTA!F$103:AJ$103)</f>
        <v>16.899999999999999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142.87</v>
      </c>
      <c r="AB43" s="117">
        <f>-STOA!N43</f>
        <v>0</v>
      </c>
      <c r="AC43">
        <f t="shared" si="0"/>
        <v>15.401026481495652</v>
      </c>
      <c r="AD43">
        <f t="shared" si="1"/>
        <v>1559.9432220485792</v>
      </c>
      <c r="AE43">
        <f>'IDT-1'!B43</f>
        <v>0</v>
      </c>
      <c r="AF43" s="26"/>
      <c r="AG43">
        <f t="shared" si="2"/>
        <v>1559.9432220485792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-87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</row>
    <row r="44" spans="1:44">
      <c r="A44" t="s">
        <v>86</v>
      </c>
      <c r="E44">
        <f>GT_NG!P44</f>
        <v>11.918964546989308</v>
      </c>
      <c r="F44">
        <f>GT_Spot!P44</f>
        <v>0</v>
      </c>
      <c r="G44">
        <f>PPCL_NG!P44</f>
        <v>36.78</v>
      </c>
      <c r="H44">
        <f>PPCL_Spot!P44</f>
        <v>5.6</v>
      </c>
      <c r="I44">
        <f>Bawana_NG!P44</f>
        <v>74.999999999999986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886.22237896412662</v>
      </c>
      <c r="P44" s="77">
        <v>118.74548307341192</v>
      </c>
      <c r="Q44" s="77">
        <v>29.02</v>
      </c>
      <c r="R44" s="80">
        <v>38.999999999999993</v>
      </c>
      <c r="S44" s="80">
        <v>0</v>
      </c>
      <c r="T44" s="78">
        <f>SUMPRODUCT(LTA!F44:AJ44,LTA!F$101:AJ$101,LTA!F$103:AJ$103)</f>
        <v>311.06</v>
      </c>
      <c r="U44" s="78">
        <f>SUMPRODUCT(LTA!F44:AJ44,LTA!F$102:AJ$102,LTA!F$103:AJ$103)</f>
        <v>14.25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144.97</v>
      </c>
      <c r="AB44" s="117">
        <f>-STOA!N44</f>
        <v>0</v>
      </c>
      <c r="AC44">
        <f t="shared" si="0"/>
        <v>15.402203893152885</v>
      </c>
      <c r="AD44">
        <f t="shared" si="1"/>
        <v>1580.1646226913749</v>
      </c>
      <c r="AE44">
        <f>'IDT-1'!B44</f>
        <v>0</v>
      </c>
      <c r="AF44" s="26"/>
      <c r="AG44">
        <f t="shared" si="2"/>
        <v>1580.1646226913749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-77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</row>
    <row r="45" spans="1:44">
      <c r="A45" t="s">
        <v>87</v>
      </c>
      <c r="E45">
        <f>GT_NG!P45</f>
        <v>11.918964546989308</v>
      </c>
      <c r="F45">
        <f>GT_Spot!P45</f>
        <v>0</v>
      </c>
      <c r="G45">
        <f>PPCL_NG!P45</f>
        <v>36.78</v>
      </c>
      <c r="H45">
        <f>PPCL_Spot!P45</f>
        <v>10</v>
      </c>
      <c r="I45">
        <f>Bawana_NG!P45</f>
        <v>74.999999999999986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904.17093446854301</v>
      </c>
      <c r="P45" s="77">
        <v>118.74548307341192</v>
      </c>
      <c r="Q45" s="77">
        <v>29.02</v>
      </c>
      <c r="R45" s="80">
        <v>38.999999999999993</v>
      </c>
      <c r="S45" s="80">
        <v>0</v>
      </c>
      <c r="T45" s="78">
        <f>SUMPRODUCT(LTA!F45:AJ45,LTA!F$101:AJ$101,LTA!F$103:AJ$103)</f>
        <v>321.61</v>
      </c>
      <c r="U45" s="78">
        <f>SUMPRODUCT(LTA!F45:AJ45,LTA!F$102:AJ$102,LTA!F$103:AJ$103)</f>
        <v>12.26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146.37</v>
      </c>
      <c r="AB45" s="117">
        <f>-STOA!N45</f>
        <v>0</v>
      </c>
      <c r="AC45">
        <f t="shared" si="0"/>
        <v>15.846325476991266</v>
      </c>
      <c r="AD45">
        <f t="shared" si="1"/>
        <v>1594.0290566119529</v>
      </c>
      <c r="AE45">
        <f>'IDT-1'!B45</f>
        <v>0</v>
      </c>
      <c r="AF45" s="26"/>
      <c r="AG45">
        <f t="shared" si="2"/>
        <v>1594.0290566119529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-95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</row>
    <row r="46" spans="1:44">
      <c r="A46" t="s">
        <v>88</v>
      </c>
      <c r="E46">
        <f>GT_NG!P46</f>
        <v>11.916618413433699</v>
      </c>
      <c r="F46">
        <f>GT_Spot!P46</f>
        <v>0</v>
      </c>
      <c r="G46">
        <f>PPCL_NG!P46</f>
        <v>36.78</v>
      </c>
      <c r="H46">
        <f>PPCL_Spot!P46</f>
        <v>10</v>
      </c>
      <c r="I46">
        <f>Bawana_NG!P46</f>
        <v>74.999999999999986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916.396255737518</v>
      </c>
      <c r="P46" s="77">
        <v>118.74548307341192</v>
      </c>
      <c r="Q46" s="77">
        <v>29.02</v>
      </c>
      <c r="R46" s="80">
        <v>38.999999999999993</v>
      </c>
      <c r="S46" s="80">
        <v>0</v>
      </c>
      <c r="T46" s="78">
        <f>SUMPRODUCT(LTA!F46:AJ46,LTA!F$101:AJ$101,LTA!F$103:AJ$103)</f>
        <v>328.06</v>
      </c>
      <c r="U46" s="78">
        <f>SUMPRODUCT(LTA!F46:AJ46,LTA!F$102:AJ$102,LTA!F$103:AJ$103)</f>
        <v>14.58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147.76999999999998</v>
      </c>
      <c r="AB46" s="117">
        <f>-STOA!N46</f>
        <v>0</v>
      </c>
      <c r="AC46">
        <f t="shared" si="0"/>
        <v>16.451777524203937</v>
      </c>
      <c r="AD46">
        <f t="shared" si="1"/>
        <v>1569.8165797001595</v>
      </c>
      <c r="AE46">
        <f>'IDT-1'!B46</f>
        <v>0</v>
      </c>
      <c r="AF46" s="26"/>
      <c r="AG46">
        <f t="shared" si="2"/>
        <v>1569.8165797001595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-141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</row>
    <row r="47" spans="1:44">
      <c r="A47" t="s">
        <v>89</v>
      </c>
      <c r="E47">
        <f>GT_NG!P47</f>
        <v>11.916618413433699</v>
      </c>
      <c r="F47">
        <f>GT_Spot!P47</f>
        <v>0</v>
      </c>
      <c r="G47">
        <f>PPCL_NG!P47</f>
        <v>36.78</v>
      </c>
      <c r="H47">
        <f>PPCL_Spot!P47</f>
        <v>10</v>
      </c>
      <c r="I47">
        <f>Bawana_NG!P47</f>
        <v>74.999999999999986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791.40242863619801</v>
      </c>
      <c r="P47" s="77">
        <v>118.74548307341192</v>
      </c>
      <c r="Q47" s="77">
        <v>29.02</v>
      </c>
      <c r="R47" s="80">
        <v>38.999999999999993</v>
      </c>
      <c r="S47" s="80">
        <v>0</v>
      </c>
      <c r="T47" s="78">
        <f>SUMPRODUCT(LTA!F47:AJ47,LTA!F$101:AJ$101,LTA!F$103:AJ$103)</f>
        <v>331.48</v>
      </c>
      <c r="U47" s="78">
        <f>SUMPRODUCT(LTA!F47:AJ47,LTA!F$102:AJ$102,LTA!F$103:AJ$103)</f>
        <v>13.15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147.76999999999998</v>
      </c>
      <c r="AB47" s="117">
        <f>-STOA!N47</f>
        <v>0</v>
      </c>
      <c r="AC47">
        <f t="shared" si="0"/>
        <v>14.724463865082784</v>
      </c>
      <c r="AD47">
        <f t="shared" si="1"/>
        <v>1658.5100662579609</v>
      </c>
      <c r="AE47">
        <f>'IDT-1'!B47</f>
        <v>0</v>
      </c>
      <c r="AF47" s="26"/>
      <c r="AG47">
        <f t="shared" si="2"/>
        <v>1658.5100662579609</v>
      </c>
      <c r="AI47" s="75">
        <f>PXIL!H47</f>
        <v>0</v>
      </c>
      <c r="AJ47" s="75">
        <f>PXIL!N47</f>
        <v>0</v>
      </c>
      <c r="AK47" s="75">
        <f>RTM_IEX!H47</f>
        <v>68.97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</row>
    <row r="48" spans="1:44">
      <c r="A48" t="s">
        <v>90</v>
      </c>
      <c r="E48">
        <f>GT_NG!P48</f>
        <v>11.916618413433699</v>
      </c>
      <c r="F48">
        <f>GT_Spot!P48</f>
        <v>0</v>
      </c>
      <c r="G48">
        <f>PPCL_NG!P48</f>
        <v>36.78</v>
      </c>
      <c r="H48">
        <f>PPCL_Spot!P48</f>
        <v>10</v>
      </c>
      <c r="I48">
        <f>Bawana_NG!P48</f>
        <v>74.999999999999986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786.19535102096017</v>
      </c>
      <c r="P48" s="77">
        <v>118.74548307341192</v>
      </c>
      <c r="Q48" s="77">
        <v>29.02</v>
      </c>
      <c r="R48" s="80">
        <v>38.999999999999993</v>
      </c>
      <c r="S48" s="80">
        <v>0</v>
      </c>
      <c r="T48" s="78">
        <f>SUMPRODUCT(LTA!F48:AJ48,LTA!F$101:AJ$101,LTA!F$103:AJ$103)</f>
        <v>333.83</v>
      </c>
      <c r="U48" s="78">
        <f>SUMPRODUCT(LTA!F48:AJ48,LTA!F$102:AJ$102,LTA!F$103:AJ$103)</f>
        <v>13.12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147.76999999999998</v>
      </c>
      <c r="AB48" s="117">
        <f>-STOA!N48</f>
        <v>0</v>
      </c>
      <c r="AC48">
        <f t="shared" si="0"/>
        <v>14.459785582068688</v>
      </c>
      <c r="AD48">
        <f t="shared" si="1"/>
        <v>1628.6976669257367</v>
      </c>
      <c r="AE48">
        <f>'IDT-1'!B48</f>
        <v>0</v>
      </c>
      <c r="AF48" s="26"/>
      <c r="AG48">
        <f t="shared" si="2"/>
        <v>1628.6976669257367</v>
      </c>
      <c r="AI48" s="75">
        <f>PXIL!H48</f>
        <v>0</v>
      </c>
      <c r="AJ48" s="75">
        <f>PXIL!N48</f>
        <v>0</v>
      </c>
      <c r="AK48" s="75">
        <f>RTM_IEX!H48</f>
        <v>41.78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</row>
    <row r="49" spans="1:44">
      <c r="A49" t="s">
        <v>91</v>
      </c>
      <c r="E49">
        <f>GT_NG!P49</f>
        <v>11.916618413433699</v>
      </c>
      <c r="F49">
        <f>GT_Spot!P49</f>
        <v>0</v>
      </c>
      <c r="G49">
        <f>PPCL_NG!P49</f>
        <v>36.78</v>
      </c>
      <c r="H49">
        <f>PPCL_Spot!P49</f>
        <v>10</v>
      </c>
      <c r="I49">
        <f>Bawana_NG!P49</f>
        <v>75.999999999999986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780.55200170576006</v>
      </c>
      <c r="P49" s="77">
        <v>118.74548307341192</v>
      </c>
      <c r="Q49" s="77">
        <v>29.02</v>
      </c>
      <c r="R49" s="80">
        <v>38.999999999999993</v>
      </c>
      <c r="S49" s="80">
        <v>0</v>
      </c>
      <c r="T49" s="78">
        <f>SUMPRODUCT(LTA!F49:AJ49,LTA!F$101:AJ$101,LTA!F$103:AJ$103)</f>
        <v>336.82</v>
      </c>
      <c r="U49" s="78">
        <f>SUMPRODUCT(LTA!F49:AJ49,LTA!F$102:AJ$102,LTA!F$103:AJ$103)</f>
        <v>13.71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147.76999999999998</v>
      </c>
      <c r="AB49" s="117">
        <f>-STOA!N49</f>
        <v>0</v>
      </c>
      <c r="AC49">
        <f t="shared" si="0"/>
        <v>14.66409210809493</v>
      </c>
      <c r="AD49">
        <f t="shared" si="1"/>
        <v>1651.7100110845104</v>
      </c>
      <c r="AE49">
        <f>'IDT-1'!B49</f>
        <v>0</v>
      </c>
      <c r="AF49" s="26"/>
      <c r="AG49">
        <f t="shared" si="2"/>
        <v>1651.7100110845104</v>
      </c>
      <c r="AI49" s="75">
        <f>PXIL!H49</f>
        <v>0</v>
      </c>
      <c r="AJ49" s="75">
        <f>PXIL!N49</f>
        <v>0</v>
      </c>
      <c r="AK49" s="75">
        <f>RTM_IEX!H49</f>
        <v>66.06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</row>
    <row r="50" spans="1:44">
      <c r="A50" t="s">
        <v>92</v>
      </c>
      <c r="E50">
        <f>GT_NG!P50</f>
        <v>11.916618413433699</v>
      </c>
      <c r="F50">
        <f>GT_Spot!P50</f>
        <v>0</v>
      </c>
      <c r="G50">
        <f>PPCL_NG!P50</f>
        <v>36.78</v>
      </c>
      <c r="H50">
        <f>PPCL_Spot!P50</f>
        <v>10</v>
      </c>
      <c r="I50">
        <f>Bawana_NG!P50</f>
        <v>75.999999999999986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780.53945727536006</v>
      </c>
      <c r="P50" s="77">
        <v>118.74548307341192</v>
      </c>
      <c r="Q50" s="77">
        <v>29.02</v>
      </c>
      <c r="R50" s="80">
        <v>38.999999999999993</v>
      </c>
      <c r="S50" s="80">
        <v>0</v>
      </c>
      <c r="T50" s="78">
        <f>SUMPRODUCT(LTA!F50:AJ50,LTA!F$101:AJ$101,LTA!F$103:AJ$103)</f>
        <v>339.55</v>
      </c>
      <c r="U50" s="78">
        <f>SUMPRODUCT(LTA!F50:AJ50,LTA!F$102:AJ$102,LTA!F$103:AJ$103)</f>
        <v>13.69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148.47</v>
      </c>
      <c r="AB50" s="117">
        <f>-STOA!N50</f>
        <v>0</v>
      </c>
      <c r="AC50">
        <f t="shared" si="0"/>
        <v>14.30071771710741</v>
      </c>
      <c r="AD50">
        <f t="shared" si="1"/>
        <v>1610.7808410450982</v>
      </c>
      <c r="AE50">
        <f>'IDT-1'!B50</f>
        <v>0</v>
      </c>
      <c r="AF50" s="26"/>
      <c r="AG50">
        <f t="shared" si="2"/>
        <v>1610.7808410450982</v>
      </c>
      <c r="AI50" s="75">
        <f>PXIL!H50</f>
        <v>0</v>
      </c>
      <c r="AJ50" s="75">
        <f>PXIL!N50</f>
        <v>0</v>
      </c>
      <c r="AK50" s="75">
        <f>RTM_IEX!H50</f>
        <v>21.37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</row>
    <row r="51" spans="1:44">
      <c r="A51" t="s">
        <v>93</v>
      </c>
      <c r="E51">
        <f>GT_NG!P51</f>
        <v>11.914132379248658</v>
      </c>
      <c r="F51">
        <f>GT_Spot!P51</f>
        <v>0</v>
      </c>
      <c r="G51">
        <f>PPCL_NG!P51</f>
        <v>36.78</v>
      </c>
      <c r="H51">
        <f>PPCL_Spot!P51</f>
        <v>10</v>
      </c>
      <c r="I51">
        <f>Bawana_NG!P51</f>
        <v>75.999999999999986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775.6058463726531</v>
      </c>
      <c r="P51" s="77">
        <v>118.74548307341192</v>
      </c>
      <c r="Q51" s="77">
        <v>29.02</v>
      </c>
      <c r="R51" s="80">
        <v>38.999999999999993</v>
      </c>
      <c r="S51" s="80">
        <v>0</v>
      </c>
      <c r="T51" s="78">
        <f>SUMPRODUCT(LTA!F51:AJ51,LTA!F$101:AJ$101,LTA!F$103:AJ$103)</f>
        <v>342.15</v>
      </c>
      <c r="U51" s="78">
        <f>SUMPRODUCT(LTA!F51:AJ51,LTA!F$102:AJ$102,LTA!F$103:AJ$103)</f>
        <v>23.09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149.16999999999999</v>
      </c>
      <c r="AB51" s="117">
        <f>-STOA!N51</f>
        <v>0</v>
      </c>
      <c r="AC51">
        <f t="shared" si="0"/>
        <v>14.343432064062759</v>
      </c>
      <c r="AD51">
        <f t="shared" si="1"/>
        <v>1615.5920297612508</v>
      </c>
      <c r="AE51">
        <f>'IDT-1'!B51</f>
        <v>0</v>
      </c>
      <c r="AF51" s="26"/>
      <c r="AG51">
        <f t="shared" si="2"/>
        <v>1615.5920297612508</v>
      </c>
      <c r="AI51" s="75">
        <f>PXIL!H51</f>
        <v>0</v>
      </c>
      <c r="AJ51" s="75">
        <f>PXIL!N51</f>
        <v>0</v>
      </c>
      <c r="AK51" s="75">
        <f>RTM_IEX!H51</f>
        <v>18.46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</row>
    <row r="52" spans="1:44">
      <c r="A52" t="s">
        <v>94</v>
      </c>
      <c r="E52">
        <f>GT_NG!P52</f>
        <v>11.914132379248658</v>
      </c>
      <c r="F52">
        <f>GT_Spot!P52</f>
        <v>0</v>
      </c>
      <c r="G52">
        <f>PPCL_NG!P52</f>
        <v>36.78</v>
      </c>
      <c r="H52">
        <f>PPCL_Spot!P52</f>
        <v>9.9954566106315301</v>
      </c>
      <c r="I52">
        <f>Bawana_NG!P52</f>
        <v>75.999999999999986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762.61181990365117</v>
      </c>
      <c r="P52" s="77">
        <v>118.74548307341192</v>
      </c>
      <c r="Q52" s="77">
        <v>29.02</v>
      </c>
      <c r="R52" s="80">
        <v>38.999999999999993</v>
      </c>
      <c r="S52" s="80">
        <v>0</v>
      </c>
      <c r="T52" s="78">
        <f>SUMPRODUCT(LTA!F52:AJ52,LTA!F$101:AJ$101,LTA!F$103:AJ$103)</f>
        <v>343.44</v>
      </c>
      <c r="U52" s="78">
        <f>SUMPRODUCT(LTA!F52:AJ52,LTA!F$102:AJ$102,LTA!F$103:AJ$103)</f>
        <v>22.98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151.26999999999998</v>
      </c>
      <c r="AB52" s="117">
        <f>-STOA!N52</f>
        <v>0</v>
      </c>
      <c r="AC52">
        <f t="shared" si="0"/>
        <v>14.582804649309104</v>
      </c>
      <c r="AD52">
        <f t="shared" si="1"/>
        <v>1642.5540873176344</v>
      </c>
      <c r="AE52">
        <f>'IDT-1'!B52</f>
        <v>0</v>
      </c>
      <c r="AF52" s="26"/>
      <c r="AG52">
        <f t="shared" si="2"/>
        <v>1642.5540873176344</v>
      </c>
      <c r="AI52" s="75">
        <f>PXIL!H52</f>
        <v>0</v>
      </c>
      <c r="AJ52" s="75">
        <f>PXIL!N52</f>
        <v>0</v>
      </c>
      <c r="AK52" s="75">
        <f>RTM_IEX!H52</f>
        <v>55.38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</row>
    <row r="53" spans="1:44">
      <c r="A53" t="s">
        <v>95</v>
      </c>
      <c r="E53">
        <f>GT_NG!P53</f>
        <v>11.914132379248658</v>
      </c>
      <c r="F53">
        <f>GT_Spot!P53</f>
        <v>0</v>
      </c>
      <c r="G53">
        <f>PPCL_NG!P53</f>
        <v>36.78</v>
      </c>
      <c r="H53">
        <f>PPCL_Spot!P53</f>
        <v>9.9954566106315301</v>
      </c>
      <c r="I53">
        <f>Bawana_NG!P53</f>
        <v>75.999999999999986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762.96425098522377</v>
      </c>
      <c r="P53" s="77">
        <v>118.74548307341192</v>
      </c>
      <c r="Q53" s="77">
        <v>29.02</v>
      </c>
      <c r="R53" s="80">
        <v>38.999999999999993</v>
      </c>
      <c r="S53" s="80">
        <v>0</v>
      </c>
      <c r="T53" s="78">
        <f>SUMPRODUCT(LTA!F53:AJ53,LTA!F$101:AJ$101,LTA!F$103:AJ$103)</f>
        <v>344.45</v>
      </c>
      <c r="U53" s="78">
        <f>SUMPRODUCT(LTA!F53:AJ53,LTA!F$102:AJ$102,LTA!F$103:AJ$103)</f>
        <v>22.990000000000002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152.66999999999999</v>
      </c>
      <c r="AB53" s="117">
        <f>-STOA!N53</f>
        <v>0</v>
      </c>
      <c r="AC53">
        <f t="shared" si="0"/>
        <v>14.701186042826944</v>
      </c>
      <c r="AD53">
        <f t="shared" si="1"/>
        <v>1655.888137005689</v>
      </c>
      <c r="AE53">
        <f>'IDT-1'!B53</f>
        <v>0</v>
      </c>
      <c r="AF53" s="26"/>
      <c r="AG53">
        <f t="shared" si="2"/>
        <v>1655.888137005689</v>
      </c>
      <c r="AI53" s="75">
        <f>PXIL!H53</f>
        <v>0</v>
      </c>
      <c r="AJ53" s="75">
        <f>PXIL!N53</f>
        <v>0</v>
      </c>
      <c r="AK53" s="75">
        <f>RTM_IEX!H53</f>
        <v>66.06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</row>
    <row r="54" spans="1:44">
      <c r="A54" t="s">
        <v>96</v>
      </c>
      <c r="E54">
        <f>GT_NG!P54</f>
        <v>11.914132379248658</v>
      </c>
      <c r="F54">
        <f>GT_Spot!P54</f>
        <v>0</v>
      </c>
      <c r="G54">
        <f>PPCL_NG!P54</f>
        <v>36.78</v>
      </c>
      <c r="H54">
        <f>PPCL_Spot!P54</f>
        <v>9.9954566106315301</v>
      </c>
      <c r="I54">
        <f>Bawana_NG!P54</f>
        <v>75.999999999999986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762.59047098492113</v>
      </c>
      <c r="P54" s="77">
        <v>118.74548307341192</v>
      </c>
      <c r="Q54" s="77">
        <v>29.02</v>
      </c>
      <c r="R54" s="80">
        <v>38.999999999999993</v>
      </c>
      <c r="S54" s="80">
        <v>0</v>
      </c>
      <c r="T54" s="78">
        <f>SUMPRODUCT(LTA!F54:AJ54,LTA!F$101:AJ$101,LTA!F$103:AJ$103)</f>
        <v>345.49</v>
      </c>
      <c r="U54" s="78">
        <f>SUMPRODUCT(LTA!F54:AJ54,LTA!F$102:AJ$102,LTA!F$103:AJ$103)</f>
        <v>22.89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152.66999999999999</v>
      </c>
      <c r="AB54" s="117">
        <f>-STOA!N54</f>
        <v>0</v>
      </c>
      <c r="AC54">
        <f t="shared" si="0"/>
        <v>14.64632877882428</v>
      </c>
      <c r="AD54">
        <f t="shared" si="1"/>
        <v>1649.7092142693893</v>
      </c>
      <c r="AE54">
        <f>'IDT-1'!B54</f>
        <v>0</v>
      </c>
      <c r="AF54" s="26"/>
      <c r="AG54">
        <f t="shared" si="2"/>
        <v>1649.7092142693893</v>
      </c>
      <c r="AI54" s="75">
        <f>PXIL!H54</f>
        <v>0</v>
      </c>
      <c r="AJ54" s="75">
        <f>PXIL!N54</f>
        <v>0</v>
      </c>
      <c r="AK54" s="75">
        <f>RTM_IEX!H54</f>
        <v>59.26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</row>
    <row r="55" spans="1:44">
      <c r="A55" t="s">
        <v>97</v>
      </c>
      <c r="E55">
        <f>GT_NG!P55</f>
        <v>11.911493546404424</v>
      </c>
      <c r="F55">
        <f>GT_Spot!P55</f>
        <v>0</v>
      </c>
      <c r="G55">
        <f>PPCL_NG!P55</f>
        <v>36.78</v>
      </c>
      <c r="H55">
        <f>PPCL_Spot!P55</f>
        <v>9.9954566106315301</v>
      </c>
      <c r="I55">
        <f>Bawana_NG!P55</f>
        <v>75.999999999999986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762.76317834459519</v>
      </c>
      <c r="P55" s="77">
        <v>118.74548307341192</v>
      </c>
      <c r="Q55" s="77">
        <v>32.43</v>
      </c>
      <c r="R55" s="80">
        <v>38.999999999999993</v>
      </c>
      <c r="S55" s="80">
        <v>0</v>
      </c>
      <c r="T55" s="78">
        <f>SUMPRODUCT(LTA!F55:AJ55,LTA!F$101:AJ$101,LTA!F$103:AJ$103)</f>
        <v>345.5</v>
      </c>
      <c r="U55" s="78">
        <f>SUMPRODUCT(LTA!F55:AJ55,LTA!F$102:AJ$102,LTA!F$103:AJ$103)</f>
        <v>22.85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152.66999999999999</v>
      </c>
      <c r="AB55" s="117">
        <f>-STOA!N55</f>
        <v>0</v>
      </c>
      <c r="AC55">
        <f t="shared" si="0"/>
        <v>14.271408258373695</v>
      </c>
      <c r="AD55">
        <f t="shared" si="1"/>
        <v>1581.3842033166693</v>
      </c>
      <c r="AE55">
        <f>'IDT-1'!B55</f>
        <v>0</v>
      </c>
      <c r="AF55" s="26"/>
      <c r="AG55">
        <f t="shared" si="2"/>
        <v>1581.3842033166693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-12.99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</row>
    <row r="56" spans="1:44">
      <c r="A56" t="s">
        <v>98</v>
      </c>
      <c r="E56">
        <f>GT_NG!P56</f>
        <v>11.911493546404424</v>
      </c>
      <c r="F56">
        <f>GT_Spot!P56</f>
        <v>0</v>
      </c>
      <c r="G56">
        <f>PPCL_NG!P56</f>
        <v>36.78</v>
      </c>
      <c r="H56">
        <f>PPCL_Spot!P56</f>
        <v>9.9954566106315301</v>
      </c>
      <c r="I56">
        <f>Bawana_NG!P56</f>
        <v>75.999999999999986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773.09956185980116</v>
      </c>
      <c r="P56" s="77">
        <v>118.74548307341192</v>
      </c>
      <c r="Q56" s="77">
        <v>32.43</v>
      </c>
      <c r="R56" s="80">
        <v>38.999999999999993</v>
      </c>
      <c r="S56" s="80">
        <v>0</v>
      </c>
      <c r="T56" s="78">
        <f>SUMPRODUCT(LTA!F56:AJ56,LTA!F$101:AJ$101,LTA!F$103:AJ$103)</f>
        <v>345.45</v>
      </c>
      <c r="U56" s="78">
        <f>SUMPRODUCT(LTA!F56:AJ56,LTA!F$102:AJ$102,LTA!F$103:AJ$103)</f>
        <v>23.44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152.66999999999999</v>
      </c>
      <c r="AB56" s="117">
        <f>-STOA!N56</f>
        <v>0</v>
      </c>
      <c r="AC56">
        <f t="shared" si="0"/>
        <v>14.388545556794194</v>
      </c>
      <c r="AD56">
        <f t="shared" si="1"/>
        <v>1620.6734495334549</v>
      </c>
      <c r="AE56">
        <f>'IDT-1'!B56</f>
        <v>0</v>
      </c>
      <c r="AF56" s="26"/>
      <c r="AG56">
        <f t="shared" si="2"/>
        <v>1620.6734495334549</v>
      </c>
      <c r="AI56" s="75">
        <f>PXIL!H56</f>
        <v>0</v>
      </c>
      <c r="AJ56" s="75">
        <f>PXIL!N56</f>
        <v>0</v>
      </c>
      <c r="AK56" s="75">
        <f>RTM_IEX!H56</f>
        <v>15.54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</row>
    <row r="57" spans="1:44">
      <c r="A57" t="s">
        <v>99</v>
      </c>
      <c r="E57">
        <f>GT_NG!P57</f>
        <v>12.086061739943872</v>
      </c>
      <c r="F57">
        <f>GT_Spot!P57</f>
        <v>0</v>
      </c>
      <c r="G57">
        <f>PPCL_NG!P57</f>
        <v>36.78</v>
      </c>
      <c r="H57">
        <f>PPCL_Spot!P57</f>
        <v>10</v>
      </c>
      <c r="I57">
        <f>Bawana_NG!P57</f>
        <v>75.999999999999986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777.11336998283616</v>
      </c>
      <c r="P57" s="77">
        <v>118.74548307341192</v>
      </c>
      <c r="Q57" s="77">
        <v>32.43</v>
      </c>
      <c r="R57" s="80">
        <v>38.999999999999993</v>
      </c>
      <c r="S57" s="80">
        <v>0</v>
      </c>
      <c r="T57" s="78">
        <f>SUMPRODUCT(LTA!F57:AJ57,LTA!F$101:AJ$101,LTA!F$103:AJ$103)</f>
        <v>345.29</v>
      </c>
      <c r="U57" s="78">
        <f>SUMPRODUCT(LTA!F57:AJ57,LTA!F$102:AJ$102,LTA!F$103:AJ$103)</f>
        <v>18.990000000000002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152.66999999999999</v>
      </c>
      <c r="AB57" s="117">
        <f>-STOA!N57</f>
        <v>0</v>
      </c>
      <c r="AC57">
        <f t="shared" si="0"/>
        <v>14.24812325020649</v>
      </c>
      <c r="AD57">
        <f t="shared" si="1"/>
        <v>1604.8567915459855</v>
      </c>
      <c r="AE57">
        <f>'IDT-1'!B57</f>
        <v>0</v>
      </c>
      <c r="AF57" s="26"/>
      <c r="AG57">
        <f t="shared" si="2"/>
        <v>1604.8567915459855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</row>
    <row r="58" spans="1:44">
      <c r="A58" t="s">
        <v>100</v>
      </c>
      <c r="E58">
        <f>GT_NG!P58</f>
        <v>12.086061739943872</v>
      </c>
      <c r="F58">
        <f>GT_Spot!P58</f>
        <v>0</v>
      </c>
      <c r="G58">
        <f>PPCL_NG!P58</f>
        <v>36.78</v>
      </c>
      <c r="H58">
        <f>PPCL_Spot!P58</f>
        <v>9.9954566106315301</v>
      </c>
      <c r="I58">
        <f>Bawana_NG!P58</f>
        <v>75.999999999999986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777.12591441323616</v>
      </c>
      <c r="P58" s="77">
        <v>118.74548307341192</v>
      </c>
      <c r="Q58" s="77">
        <v>32.43</v>
      </c>
      <c r="R58" s="80">
        <v>38.999999999999993</v>
      </c>
      <c r="S58" s="80">
        <v>0</v>
      </c>
      <c r="T58" s="78">
        <f>SUMPRODUCT(LTA!F58:AJ58,LTA!F$101:AJ$101,LTA!F$103:AJ$103)</f>
        <v>343.96999999999997</v>
      </c>
      <c r="U58" s="78">
        <f>SUMPRODUCT(LTA!F58:AJ58,LTA!F$102:AJ$102,LTA!F$103:AJ$103)</f>
        <v>20.560000000000002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152.66999999999999</v>
      </c>
      <c r="AB58" s="117">
        <f>-STOA!N58</f>
        <v>0</v>
      </c>
      <c r="AC58">
        <f t="shared" si="0"/>
        <v>14.250393659367568</v>
      </c>
      <c r="AD58">
        <f t="shared" si="1"/>
        <v>1605.1125221778559</v>
      </c>
      <c r="AE58">
        <f>'IDT-1'!B58</f>
        <v>0</v>
      </c>
      <c r="AF58" s="26"/>
      <c r="AG58">
        <f t="shared" si="2"/>
        <v>1605.1125221778559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</row>
    <row r="59" spans="1:44">
      <c r="A59" t="s">
        <v>101</v>
      </c>
      <c r="E59">
        <f>GT_NG!P59</f>
        <v>12.086061739943872</v>
      </c>
      <c r="F59">
        <f>GT_Spot!P59</f>
        <v>0</v>
      </c>
      <c r="G59">
        <f>PPCL_NG!P59</f>
        <v>36.78</v>
      </c>
      <c r="H59">
        <f>PPCL_Spot!P59</f>
        <v>9.9954566106315301</v>
      </c>
      <c r="I59">
        <f>Bawana_NG!P59</f>
        <v>75.999999999999986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790.90490727043618</v>
      </c>
      <c r="P59" s="77">
        <v>118.74548307341192</v>
      </c>
      <c r="Q59" s="77">
        <v>32.43</v>
      </c>
      <c r="R59" s="80">
        <v>38.999999999999993</v>
      </c>
      <c r="S59" s="80">
        <v>0</v>
      </c>
      <c r="T59" s="78">
        <f>SUMPRODUCT(LTA!F59:AJ59,LTA!F$101:AJ$101,LTA!F$103:AJ$103)</f>
        <v>342.32</v>
      </c>
      <c r="U59" s="78">
        <f>SUMPRODUCT(LTA!F59:AJ59,LTA!F$102:AJ$102,LTA!F$103:AJ$103)</f>
        <v>23.41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152.66999999999999</v>
      </c>
      <c r="AB59" s="117">
        <f>-STOA!N59</f>
        <v>0</v>
      </c>
      <c r="AC59">
        <f t="shared" si="0"/>
        <v>15.091752796510928</v>
      </c>
      <c r="AD59">
        <f t="shared" si="1"/>
        <v>1699.8801558979128</v>
      </c>
      <c r="AE59">
        <f>'IDT-1'!B59</f>
        <v>0</v>
      </c>
      <c r="AF59" s="26"/>
      <c r="AG59">
        <f t="shared" si="2"/>
        <v>1699.8801558979128</v>
      </c>
      <c r="AI59" s="75">
        <f>PXIL!H59</f>
        <v>0</v>
      </c>
      <c r="AJ59" s="75">
        <f>PXIL!N59</f>
        <v>0</v>
      </c>
      <c r="AK59" s="75">
        <f>RTM_IEX!H59</f>
        <v>80.63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</row>
    <row r="60" spans="1:44">
      <c r="A60" t="s">
        <v>102</v>
      </c>
      <c r="E60">
        <f>GT_NG!P60</f>
        <v>8.7945544554455441</v>
      </c>
      <c r="F60">
        <f>GT_Spot!P60</f>
        <v>0</v>
      </c>
      <c r="G60">
        <f>PPCL_NG!P60</f>
        <v>36.78</v>
      </c>
      <c r="H60">
        <f>PPCL_Spot!P60</f>
        <v>7.33</v>
      </c>
      <c r="I60">
        <f>Bawana_NG!P60</f>
        <v>75.999999999999986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817.54511582803627</v>
      </c>
      <c r="P60" s="77">
        <v>118.74548307341192</v>
      </c>
      <c r="Q60" s="77">
        <v>32.43</v>
      </c>
      <c r="R60" s="80">
        <v>38.999999999999993</v>
      </c>
      <c r="S60" s="80">
        <v>0</v>
      </c>
      <c r="T60" s="78">
        <f>SUMPRODUCT(LTA!F60:AJ60,LTA!F$101:AJ$101,LTA!F$103:AJ$103)</f>
        <v>340.23</v>
      </c>
      <c r="U60" s="78">
        <f>SUMPRODUCT(LTA!F60:AJ60,LTA!F$102:AJ$102,LTA!F$103:AJ$103)</f>
        <v>25.81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152.66999999999999</v>
      </c>
      <c r="AB60" s="117">
        <f>-STOA!N60</f>
        <v>0</v>
      </c>
      <c r="AC60">
        <f t="shared" si="0"/>
        <v>15.156813349540666</v>
      </c>
      <c r="AD60">
        <f t="shared" si="1"/>
        <v>1707.2083400073529</v>
      </c>
      <c r="AE60">
        <f>'IDT-1'!B60</f>
        <v>0</v>
      </c>
      <c r="AF60" s="26"/>
      <c r="AG60">
        <f t="shared" si="2"/>
        <v>1707.2083400073529</v>
      </c>
      <c r="AI60" s="75">
        <f>PXIL!H60</f>
        <v>0</v>
      </c>
      <c r="AJ60" s="75">
        <f>PXIL!N60</f>
        <v>0</v>
      </c>
      <c r="AK60" s="75">
        <f>RTM_IEX!H60</f>
        <v>67.03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</row>
    <row r="61" spans="1:44">
      <c r="A61" t="s">
        <v>103</v>
      </c>
      <c r="E61">
        <f>GT_NG!P61</f>
        <v>8.7945544554455441</v>
      </c>
      <c r="F61">
        <f>GT_Spot!P61</f>
        <v>0</v>
      </c>
      <c r="G61">
        <f>PPCL_NG!P61</f>
        <v>36.78</v>
      </c>
      <c r="H61">
        <f>PPCL_Spot!P61</f>
        <v>7.33</v>
      </c>
      <c r="I61">
        <f>Bawana_NG!P61</f>
        <v>75.999999999999986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824.11082511043628</v>
      </c>
      <c r="P61" s="77">
        <v>118.74548307341192</v>
      </c>
      <c r="Q61" s="77">
        <v>32.43</v>
      </c>
      <c r="R61" s="80">
        <v>38.999999999999993</v>
      </c>
      <c r="S61" s="80">
        <v>0</v>
      </c>
      <c r="T61" s="78">
        <f>SUMPRODUCT(LTA!F61:AJ61,LTA!F$101:AJ$101,LTA!F$103:AJ$103)</f>
        <v>337.54999999999995</v>
      </c>
      <c r="U61" s="78">
        <f>SUMPRODUCT(LTA!F61:AJ61,LTA!F$102:AJ$102,LTA!F$103:AJ$103)</f>
        <v>28.619999999999997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149.87</v>
      </c>
      <c r="AB61" s="117">
        <f>-STOA!N61</f>
        <v>0</v>
      </c>
      <c r="AC61">
        <f t="shared" si="0"/>
        <v>14.900431591225786</v>
      </c>
      <c r="AD61">
        <f t="shared" si="1"/>
        <v>1678.330431048068</v>
      </c>
      <c r="AE61">
        <f>'IDT-1'!B61</f>
        <v>0</v>
      </c>
      <c r="AF61" s="26"/>
      <c r="AG61">
        <f t="shared" si="2"/>
        <v>1678.330431048068</v>
      </c>
      <c r="AI61" s="75">
        <f>PXIL!H61</f>
        <v>0</v>
      </c>
      <c r="AJ61" s="75">
        <f>PXIL!N61</f>
        <v>0</v>
      </c>
      <c r="AK61" s="75">
        <f>RTM_IEX!H61</f>
        <v>34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</row>
    <row r="62" spans="1:44">
      <c r="A62" t="s">
        <v>104</v>
      </c>
      <c r="E62">
        <f>GT_NG!P62</f>
        <v>8.7945544554455441</v>
      </c>
      <c r="F62">
        <f>GT_Spot!P62</f>
        <v>0</v>
      </c>
      <c r="G62">
        <f>PPCL_NG!P62</f>
        <v>36.78</v>
      </c>
      <c r="H62">
        <f>PPCL_Spot!P62</f>
        <v>7.33</v>
      </c>
      <c r="I62">
        <f>Bawana_NG!P62</f>
        <v>75.999999999999986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824.08573624963628</v>
      </c>
      <c r="P62" s="77">
        <v>118.74548307341192</v>
      </c>
      <c r="Q62" s="77">
        <v>32.43</v>
      </c>
      <c r="R62" s="80">
        <v>38.999999999999993</v>
      </c>
      <c r="S62" s="80">
        <v>0</v>
      </c>
      <c r="T62" s="78">
        <f>SUMPRODUCT(LTA!F62:AJ62,LTA!F$101:AJ$101,LTA!F$103:AJ$103)</f>
        <v>332.08000000000004</v>
      </c>
      <c r="U62" s="78">
        <f>SUMPRODUCT(LTA!F62:AJ62,LTA!F$102:AJ$102,LTA!F$103:AJ$103)</f>
        <v>31.32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147.76999999999998</v>
      </c>
      <c r="AB62" s="117">
        <f>-STOA!N62</f>
        <v>0</v>
      </c>
      <c r="AC62">
        <f t="shared" si="0"/>
        <v>15.028338809250746</v>
      </c>
      <c r="AD62">
        <f t="shared" si="1"/>
        <v>1692.7374349692432</v>
      </c>
      <c r="AE62">
        <f>'IDT-1'!B62</f>
        <v>0</v>
      </c>
      <c r="AF62" s="26"/>
      <c r="AG62">
        <f t="shared" si="2"/>
        <v>1692.7374349692432</v>
      </c>
      <c r="AI62" s="75">
        <f>PXIL!H62</f>
        <v>0</v>
      </c>
      <c r="AJ62" s="75">
        <f>PXIL!N62</f>
        <v>0</v>
      </c>
      <c r="AK62" s="75">
        <f>RTM_IEX!H62</f>
        <v>53.43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</row>
    <row r="63" spans="1:44">
      <c r="A63" t="s">
        <v>105</v>
      </c>
      <c r="E63">
        <f>GT_NG!P63</f>
        <v>11.373381070983809</v>
      </c>
      <c r="F63">
        <f>GT_Spot!P63</f>
        <v>0</v>
      </c>
      <c r="G63">
        <f>PPCL_NG!P63</f>
        <v>36.78</v>
      </c>
      <c r="H63">
        <f>PPCL_Spot!P63</f>
        <v>8.5</v>
      </c>
      <c r="I63">
        <f>Bawana_NG!P63</f>
        <v>75.999999999999986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936.51841957069917</v>
      </c>
      <c r="P63" s="77">
        <v>118.74548307341192</v>
      </c>
      <c r="Q63" s="77">
        <v>32.43</v>
      </c>
      <c r="R63" s="80">
        <v>38.999999999999993</v>
      </c>
      <c r="S63" s="80">
        <v>0</v>
      </c>
      <c r="T63" s="78">
        <f>SUMPRODUCT(LTA!F63:AJ63,LTA!F$101:AJ$101,LTA!F$103:AJ$103)</f>
        <v>322.86</v>
      </c>
      <c r="U63" s="78">
        <f>SUMPRODUCT(LTA!F63:AJ63,LTA!F$102:AJ$102,LTA!F$103:AJ$103)</f>
        <v>31.660000000000004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144.97</v>
      </c>
      <c r="AB63" s="117">
        <f>-STOA!N63</f>
        <v>0</v>
      </c>
      <c r="AC63">
        <f t="shared" si="0"/>
        <v>15.742824096692837</v>
      </c>
      <c r="AD63">
        <f t="shared" si="1"/>
        <v>1773.2144596184021</v>
      </c>
      <c r="AE63">
        <f>'IDT-1'!B63</f>
        <v>0</v>
      </c>
      <c r="AF63" s="26"/>
      <c r="AG63">
        <f t="shared" si="2"/>
        <v>1773.2144596184021</v>
      </c>
      <c r="AI63" s="75">
        <f>PXIL!H63</f>
        <v>0</v>
      </c>
      <c r="AJ63" s="75">
        <f>PXIL!N63</f>
        <v>0</v>
      </c>
      <c r="AK63" s="75">
        <f>RTM_IEX!H63</f>
        <v>30.12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</row>
    <row r="64" spans="1:44">
      <c r="A64" t="s">
        <v>106</v>
      </c>
      <c r="E64">
        <f>GT_NG!P64</f>
        <v>11.373381070983809</v>
      </c>
      <c r="F64">
        <f>GT_Spot!P64</f>
        <v>0</v>
      </c>
      <c r="G64">
        <f>PPCL_NG!P64</f>
        <v>36.78</v>
      </c>
      <c r="H64">
        <f>PPCL_Spot!P64</f>
        <v>10</v>
      </c>
      <c r="I64">
        <f>Bawana_NG!P64</f>
        <v>75.999999999999986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975.55960121659666</v>
      </c>
      <c r="P64" s="77">
        <v>118.74548307341192</v>
      </c>
      <c r="Q64" s="77">
        <v>32.43</v>
      </c>
      <c r="R64" s="80">
        <v>38.999999999999993</v>
      </c>
      <c r="S64" s="80">
        <v>0</v>
      </c>
      <c r="T64" s="78">
        <f>SUMPRODUCT(LTA!F64:AJ64,LTA!F$101:AJ$101,LTA!F$103:AJ$103)</f>
        <v>308.71000000000004</v>
      </c>
      <c r="U64" s="78">
        <f>SUMPRODUCT(LTA!F64:AJ64,LTA!F$102:AJ$102,LTA!F$103:AJ$103)</f>
        <v>41.73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142.87</v>
      </c>
      <c r="AB64" s="117">
        <f>-STOA!N64</f>
        <v>0</v>
      </c>
      <c r="AC64">
        <f t="shared" si="0"/>
        <v>15.865682495176735</v>
      </c>
      <c r="AD64">
        <f t="shared" si="1"/>
        <v>1787.0527828658157</v>
      </c>
      <c r="AE64">
        <f>'IDT-1'!B64</f>
        <v>0</v>
      </c>
      <c r="AF64" s="26"/>
      <c r="AG64">
        <f t="shared" si="2"/>
        <v>1787.0527828658157</v>
      </c>
      <c r="AI64" s="75">
        <f>PXIL!H64</f>
        <v>0</v>
      </c>
      <c r="AJ64" s="75">
        <f>PXIL!N64</f>
        <v>0</v>
      </c>
      <c r="AK64" s="75">
        <f>RTM_IEX!H64</f>
        <v>9.7200000000000006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</row>
    <row r="65" spans="1:44">
      <c r="A65" t="s">
        <v>107</v>
      </c>
      <c r="E65">
        <f>GT_NG!P65</f>
        <v>11.373381070983809</v>
      </c>
      <c r="F65">
        <f>GT_Spot!P65</f>
        <v>0</v>
      </c>
      <c r="G65">
        <f>PPCL_NG!P65</f>
        <v>36.78</v>
      </c>
      <c r="H65">
        <f>PPCL_Spot!P65</f>
        <v>10</v>
      </c>
      <c r="I65">
        <f>Bawana_NG!P65</f>
        <v>75.999999999999986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976.52217184682672</v>
      </c>
      <c r="P65" s="77">
        <v>118.74548307341192</v>
      </c>
      <c r="Q65" s="77">
        <v>32.43</v>
      </c>
      <c r="R65" s="80">
        <v>38.999999999999993</v>
      </c>
      <c r="S65" s="80">
        <v>0</v>
      </c>
      <c r="T65" s="78">
        <f>SUMPRODUCT(LTA!F65:AJ65,LTA!F$101:AJ$101,LTA!F$103:AJ$103)</f>
        <v>290.84000000000003</v>
      </c>
      <c r="U65" s="78">
        <f>SUMPRODUCT(LTA!F65:AJ65,LTA!F$102:AJ$102,LTA!F$103:AJ$103)</f>
        <v>46.43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12.63</v>
      </c>
      <c r="Z65" s="75">
        <f>IEX!N65</f>
        <v>0</v>
      </c>
      <c r="AA65" s="117">
        <f>STOA!H65</f>
        <v>141.47</v>
      </c>
      <c r="AB65" s="117">
        <f>-STOA!N65</f>
        <v>0</v>
      </c>
      <c r="AC65">
        <f t="shared" si="0"/>
        <v>15.771545116722763</v>
      </c>
      <c r="AD65">
        <f t="shared" si="1"/>
        <v>1776.4494908745</v>
      </c>
      <c r="AE65">
        <f>'IDT-1'!B65</f>
        <v>5</v>
      </c>
      <c r="AF65" s="26"/>
      <c r="AG65">
        <f t="shared" si="2"/>
        <v>1781.4494908745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</row>
    <row r="66" spans="1:44">
      <c r="A66" t="s">
        <v>108</v>
      </c>
      <c r="E66">
        <f>GT_NG!P66</f>
        <v>11.373381070983809</v>
      </c>
      <c r="F66">
        <f>GT_Spot!P66</f>
        <v>0</v>
      </c>
      <c r="G66">
        <f>PPCL_NG!P66</f>
        <v>36.78</v>
      </c>
      <c r="H66">
        <f>PPCL_Spot!P66</f>
        <v>10</v>
      </c>
      <c r="I66">
        <f>Bawana_NG!P66</f>
        <v>75.999999999999986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962.05083330598723</v>
      </c>
      <c r="P66" s="77">
        <v>118.74548307341192</v>
      </c>
      <c r="Q66" s="77">
        <v>32.43</v>
      </c>
      <c r="R66" s="80">
        <v>38.999999999999993</v>
      </c>
      <c r="S66" s="80">
        <v>0</v>
      </c>
      <c r="T66" s="78">
        <f>SUMPRODUCT(LTA!F66:AJ66,LTA!F$101:AJ$101,LTA!F$103:AJ$103)</f>
        <v>270.59000000000003</v>
      </c>
      <c r="U66" s="78">
        <f>SUMPRODUCT(LTA!F66:AJ66,LTA!F$102:AJ$102,LTA!F$103:AJ$103)</f>
        <v>48.78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47.6</v>
      </c>
      <c r="Z66" s="75">
        <f>IEX!N66</f>
        <v>0</v>
      </c>
      <c r="AA66" s="117">
        <f>STOA!H66</f>
        <v>140.07</v>
      </c>
      <c r="AB66" s="117">
        <f>-STOA!N66</f>
        <v>0</v>
      </c>
      <c r="AC66">
        <f t="shared" si="0"/>
        <v>15.782093337563371</v>
      </c>
      <c r="AD66">
        <f t="shared" si="1"/>
        <v>1777.6376041128196</v>
      </c>
      <c r="AE66">
        <f>'IDT-1'!B66</f>
        <v>0</v>
      </c>
      <c r="AF66" s="26"/>
      <c r="AG66">
        <f t="shared" si="2"/>
        <v>1777.6376041128196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</row>
    <row r="67" spans="1:44">
      <c r="A67" t="s">
        <v>109</v>
      </c>
      <c r="E67">
        <f>GT_NG!P67</f>
        <v>11.373381070983809</v>
      </c>
      <c r="F67">
        <f>GT_Spot!P67</f>
        <v>0</v>
      </c>
      <c r="G67">
        <f>PPCL_NG!P67</f>
        <v>36.78</v>
      </c>
      <c r="H67">
        <f>PPCL_Spot!P67</f>
        <v>10</v>
      </c>
      <c r="I67">
        <f>Bawana_NG!P67</f>
        <v>87.366319558532368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951.2820315988123</v>
      </c>
      <c r="P67" s="77">
        <v>118.74548307341192</v>
      </c>
      <c r="Q67" s="77">
        <v>32.43</v>
      </c>
      <c r="R67" s="80">
        <v>38.999999999999993</v>
      </c>
      <c r="S67" s="80">
        <v>0</v>
      </c>
      <c r="T67" s="78">
        <f>SUMPRODUCT(LTA!F67:AJ67,LTA!F$101:AJ$101,LTA!F$103:AJ$103)</f>
        <v>248.88</v>
      </c>
      <c r="U67" s="78">
        <f>SUMPRODUCT(LTA!F67:AJ67,LTA!F$102:AJ$102,LTA!F$103:AJ$103)</f>
        <v>50.36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71.89</v>
      </c>
      <c r="Z67" s="75">
        <f>IEX!N67</f>
        <v>0</v>
      </c>
      <c r="AA67" s="117">
        <f>STOA!H67</f>
        <v>142.04999999999998</v>
      </c>
      <c r="AB67" s="117">
        <f>-STOA!N67</f>
        <v>0</v>
      </c>
      <c r="AC67">
        <f t="shared" si="0"/>
        <v>15.978223494655316</v>
      </c>
      <c r="AD67">
        <f t="shared" si="1"/>
        <v>1799.7289918070849</v>
      </c>
      <c r="AE67">
        <f>'IDT-1'!B67</f>
        <v>0</v>
      </c>
      <c r="AF67" s="26"/>
      <c r="AG67">
        <f t="shared" si="2"/>
        <v>1799.7289918070849</v>
      </c>
      <c r="AI67" s="75">
        <f>PXIL!H67</f>
        <v>0</v>
      </c>
      <c r="AJ67" s="75">
        <f>PXIL!N67</f>
        <v>0</v>
      </c>
      <c r="AK67" s="75">
        <f>RTM_IEX!H67</f>
        <v>15.55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</row>
    <row r="68" spans="1:44">
      <c r="A68" t="s">
        <v>110</v>
      </c>
      <c r="E68">
        <f>GT_NG!P68</f>
        <v>11.373381070983809</v>
      </c>
      <c r="F68">
        <f>GT_Spot!P68</f>
        <v>0</v>
      </c>
      <c r="G68">
        <f>PPCL_NG!P68</f>
        <v>36.78</v>
      </c>
      <c r="H68">
        <f>PPCL_Spot!P68</f>
        <v>10</v>
      </c>
      <c r="I68">
        <f>Bawana_NG!P68</f>
        <v>87.366319558532368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941.48630926082853</v>
      </c>
      <c r="P68" s="77">
        <v>118.74548307341192</v>
      </c>
      <c r="Q68" s="77">
        <v>32.43</v>
      </c>
      <c r="R68" s="80">
        <v>38.999999999999993</v>
      </c>
      <c r="S68" s="80">
        <v>0</v>
      </c>
      <c r="T68" s="78">
        <f>SUMPRODUCT(LTA!F68:AJ68,LTA!F$101:AJ$101,LTA!F$103:AJ$103)</f>
        <v>225.25</v>
      </c>
      <c r="U68" s="78">
        <f>SUMPRODUCT(LTA!F68:AJ68,LTA!F$102:AJ$102,LTA!F$103:AJ$103)</f>
        <v>52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110.75</v>
      </c>
      <c r="Z68" s="75">
        <f>IEX!N68</f>
        <v>0</v>
      </c>
      <c r="AA68" s="117">
        <f>STOA!H68</f>
        <v>140.64999999999998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16.053765138081062</v>
      </c>
      <c r="AD68">
        <f t="shared" ref="AD68:AD98" si="4">SUM(B68:AB68,AI68:AR68)-AC68</f>
        <v>1808.2377278256758</v>
      </c>
      <c r="AE68">
        <f>'IDT-1'!B68</f>
        <v>0</v>
      </c>
      <c r="AF68" s="26"/>
      <c r="AG68">
        <f t="shared" ref="AG68:AG98" si="5">SUM(AD68:AF68)</f>
        <v>1808.2377278256758</v>
      </c>
      <c r="AI68" s="75">
        <f>PXIL!H68</f>
        <v>0</v>
      </c>
      <c r="AJ68" s="75">
        <f>PXIL!N68</f>
        <v>0</v>
      </c>
      <c r="AK68" s="75">
        <f>RTM_IEX!H68</f>
        <v>18.46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</row>
    <row r="69" spans="1:44">
      <c r="A69" t="s">
        <v>111</v>
      </c>
      <c r="E69">
        <f>GT_NG!P69</f>
        <v>11.373381070983809</v>
      </c>
      <c r="F69">
        <f>GT_Spot!P69</f>
        <v>0</v>
      </c>
      <c r="G69">
        <f>PPCL_NG!P69</f>
        <v>36.78</v>
      </c>
      <c r="H69">
        <f>PPCL_Spot!P69</f>
        <v>8.5</v>
      </c>
      <c r="I69">
        <f>Bawana_NG!P69</f>
        <v>86.53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936.47208751412654</v>
      </c>
      <c r="P69" s="77">
        <v>118.74548307341192</v>
      </c>
      <c r="Q69" s="77">
        <v>32.43</v>
      </c>
      <c r="R69" s="80">
        <v>33.11</v>
      </c>
      <c r="S69" s="80">
        <v>0</v>
      </c>
      <c r="T69" s="78">
        <f>SUMPRODUCT(LTA!F69:AJ69,LTA!F$101:AJ$101,LTA!F$103:AJ$103)</f>
        <v>199.82999999999998</v>
      </c>
      <c r="U69" s="78">
        <f>SUMPRODUCT(LTA!F69:AJ69,LTA!F$102:AJ$102,LTA!F$103:AJ$103)</f>
        <v>46.61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149.61000000000001</v>
      </c>
      <c r="Z69" s="75">
        <f>IEX!N69</f>
        <v>0</v>
      </c>
      <c r="AA69" s="117">
        <f>STOA!H69</f>
        <v>139.25</v>
      </c>
      <c r="AB69" s="117">
        <f>-STOA!N69</f>
        <v>0</v>
      </c>
      <c r="AC69">
        <f t="shared" si="3"/>
        <v>16.002004797516708</v>
      </c>
      <c r="AD69">
        <f t="shared" si="4"/>
        <v>1764.2389468610054</v>
      </c>
      <c r="AE69">
        <f>'IDT-1'!B69</f>
        <v>0</v>
      </c>
      <c r="AF69" s="26"/>
      <c r="AG69">
        <f t="shared" si="5"/>
        <v>1764.2389468610054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-19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</row>
    <row r="70" spans="1:44">
      <c r="A70" t="s">
        <v>112</v>
      </c>
      <c r="E70">
        <f>GT_NG!P70</f>
        <v>11.373381070983809</v>
      </c>
      <c r="F70">
        <f>GT_Spot!P70</f>
        <v>0</v>
      </c>
      <c r="G70">
        <f>PPCL_NG!P70</f>
        <v>36.78</v>
      </c>
      <c r="H70">
        <f>PPCL_Spot!P70</f>
        <v>10</v>
      </c>
      <c r="I70">
        <f>Bawana_NG!P70</f>
        <v>86.53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925.19552390483955</v>
      </c>
      <c r="P70" s="77">
        <v>118.74548307341192</v>
      </c>
      <c r="Q70" s="77">
        <v>32.43</v>
      </c>
      <c r="R70" s="80">
        <v>28.27</v>
      </c>
      <c r="S70" s="80">
        <v>0</v>
      </c>
      <c r="T70" s="78">
        <f>SUMPRODUCT(LTA!F70:AJ70,LTA!F$101:AJ$101,LTA!F$103:AJ$103)</f>
        <v>173.99</v>
      </c>
      <c r="U70" s="78">
        <f>SUMPRODUCT(LTA!F70:AJ70,LTA!F$102:AJ$102,LTA!F$103:AJ$103)</f>
        <v>47.5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137.85</v>
      </c>
      <c r="AB70" s="117">
        <f>-STOA!N70</f>
        <v>0</v>
      </c>
      <c r="AC70">
        <f t="shared" si="3"/>
        <v>14.28446261483327</v>
      </c>
      <c r="AD70">
        <f t="shared" si="4"/>
        <v>1608.9499254344018</v>
      </c>
      <c r="AE70">
        <f>'IDT-1'!B70</f>
        <v>185</v>
      </c>
      <c r="AF70" s="26"/>
      <c r="AG70">
        <f t="shared" si="5"/>
        <v>1793.9499254344018</v>
      </c>
      <c r="AI70" s="75">
        <f>PXIL!H70</f>
        <v>0</v>
      </c>
      <c r="AJ70" s="75">
        <f>PXIL!N70</f>
        <v>0</v>
      </c>
      <c r="AK70" s="75">
        <f>RTM_IEX!H70</f>
        <v>14.57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</row>
    <row r="71" spans="1:44">
      <c r="A71" t="s">
        <v>113</v>
      </c>
      <c r="E71">
        <f>GT_NG!P71</f>
        <v>11.373381070983809</v>
      </c>
      <c r="F71">
        <f>GT_Spot!P71</f>
        <v>0</v>
      </c>
      <c r="G71">
        <f>PPCL_NG!P71</f>
        <v>36.78</v>
      </c>
      <c r="H71">
        <f>PPCL_Spot!P71</f>
        <v>10</v>
      </c>
      <c r="I71">
        <f>Bawana_NG!P71</f>
        <v>89.743916347270954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908.36408489100245</v>
      </c>
      <c r="P71" s="77">
        <v>118.74548307341192</v>
      </c>
      <c r="Q71" s="77">
        <v>32.43</v>
      </c>
      <c r="R71" s="80">
        <v>24.404200378722674</v>
      </c>
      <c r="S71" s="80">
        <v>0</v>
      </c>
      <c r="T71" s="78">
        <f>SUMPRODUCT(LTA!F71:AJ71,LTA!F$101:AJ$101,LTA!F$103:AJ$103)</f>
        <v>147.26999999999998</v>
      </c>
      <c r="U71" s="78">
        <f>SUMPRODUCT(LTA!F71:AJ71,LTA!F$102:AJ$102,LTA!F$103:AJ$103)</f>
        <v>48.8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26.23</v>
      </c>
      <c r="Z71" s="75">
        <f>IEX!N71</f>
        <v>0</v>
      </c>
      <c r="AA71" s="117">
        <f>STOA!H71</f>
        <v>132.25</v>
      </c>
      <c r="AB71" s="117">
        <f>-STOA!N71</f>
        <v>0</v>
      </c>
      <c r="AC71">
        <f t="shared" si="3"/>
        <v>14.225297378700247</v>
      </c>
      <c r="AD71">
        <f t="shared" si="4"/>
        <v>1602.2857683826915</v>
      </c>
      <c r="AE71">
        <f>'IDT-1'!B71</f>
        <v>210.06700000000001</v>
      </c>
      <c r="AF71" s="26"/>
      <c r="AG71">
        <f t="shared" si="5"/>
        <v>1812.3527683826915</v>
      </c>
      <c r="AI71" s="75">
        <f>PXIL!H71</f>
        <v>0</v>
      </c>
      <c r="AJ71" s="75">
        <f>PXIL!N71</f>
        <v>0</v>
      </c>
      <c r="AK71" s="75">
        <f>RTM_IEX!H71</f>
        <v>30.12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</row>
    <row r="72" spans="1:44">
      <c r="A72" t="s">
        <v>114</v>
      </c>
      <c r="E72">
        <f>GT_NG!P72</f>
        <v>11.373381070983809</v>
      </c>
      <c r="F72">
        <f>GT_Spot!P72</f>
        <v>0</v>
      </c>
      <c r="G72">
        <f>PPCL_NG!P72</f>
        <v>36.78</v>
      </c>
      <c r="H72">
        <f>PPCL_Spot!P72</f>
        <v>10</v>
      </c>
      <c r="I72">
        <f>Bawana_NG!P72</f>
        <v>89.743916347270954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905.2487346128064</v>
      </c>
      <c r="P72" s="77">
        <v>118.74548307341192</v>
      </c>
      <c r="Q72" s="77">
        <v>32.43</v>
      </c>
      <c r="R72" s="80">
        <v>22.07</v>
      </c>
      <c r="S72" s="80">
        <v>0</v>
      </c>
      <c r="T72" s="78">
        <f>SUMPRODUCT(LTA!F72:AJ72,LTA!F$101:AJ$101,LTA!F$103:AJ$103)</f>
        <v>119.8</v>
      </c>
      <c r="U72" s="78">
        <f>SUMPRODUCT(LTA!F72:AJ72,LTA!F$102:AJ$102,LTA!F$103:AJ$103)</f>
        <v>49.85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56.34</v>
      </c>
      <c r="Z72" s="75">
        <f>IEX!N72</f>
        <v>0</v>
      </c>
      <c r="AA72" s="117">
        <f>STOA!H72</f>
        <v>129.44999999999999</v>
      </c>
      <c r="AB72" s="117">
        <f>-STOA!N72</f>
        <v>0</v>
      </c>
      <c r="AC72">
        <f t="shared" si="3"/>
        <v>13.920117332919363</v>
      </c>
      <c r="AD72">
        <f t="shared" si="4"/>
        <v>1567.9113977715535</v>
      </c>
      <c r="AE72">
        <f>'IDT-1'!B72</f>
        <v>208.08099999999999</v>
      </c>
      <c r="AF72" s="26"/>
      <c r="AG72">
        <f t="shared" si="5"/>
        <v>1775.9923977715534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</row>
    <row r="73" spans="1:44">
      <c r="A73" t="s">
        <v>115</v>
      </c>
      <c r="E73">
        <f>GT_NG!P73</f>
        <v>11.373381070983809</v>
      </c>
      <c r="F73">
        <f>GT_Spot!P73</f>
        <v>0</v>
      </c>
      <c r="G73">
        <f>PPCL_NG!P73</f>
        <v>36.78</v>
      </c>
      <c r="H73">
        <f>PPCL_Spot!P73</f>
        <v>10</v>
      </c>
      <c r="I73">
        <f>Bawana_NG!P73</f>
        <v>89.743916347270954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916.56683185608426</v>
      </c>
      <c r="P73" s="77">
        <v>118.74548307341192</v>
      </c>
      <c r="Q73" s="77">
        <v>32.43</v>
      </c>
      <c r="R73" s="80">
        <v>14.16579275534442</v>
      </c>
      <c r="S73" s="80">
        <v>0</v>
      </c>
      <c r="T73" s="78">
        <f>SUMPRODUCT(LTA!F73:AJ73,LTA!F$101:AJ$101,LTA!F$103:AJ$103)</f>
        <v>92.84</v>
      </c>
      <c r="U73" s="78">
        <f>SUMPRODUCT(LTA!F73:AJ73,LTA!F$102:AJ$102,LTA!F$103:AJ$103)</f>
        <v>50.730000000000004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38.86</v>
      </c>
      <c r="Z73" s="75">
        <f>IEX!N73</f>
        <v>0</v>
      </c>
      <c r="AA73" s="117">
        <f>STOA!H73</f>
        <v>126.64999999999999</v>
      </c>
      <c r="AB73" s="117">
        <f>-STOA!N73</f>
        <v>0</v>
      </c>
      <c r="AC73">
        <f t="shared" si="3"/>
        <v>13.807247564907239</v>
      </c>
      <c r="AD73">
        <f t="shared" si="4"/>
        <v>1555.1981575381881</v>
      </c>
      <c r="AE73">
        <f>'IDT-1'!B73</f>
        <v>217.179</v>
      </c>
      <c r="AF73" s="26"/>
      <c r="AG73">
        <f t="shared" si="5"/>
        <v>1772.3771575381882</v>
      </c>
      <c r="AI73" s="75">
        <f>PXIL!H73</f>
        <v>0</v>
      </c>
      <c r="AJ73" s="75">
        <f>PXIL!N73</f>
        <v>0</v>
      </c>
      <c r="AK73" s="75">
        <f>RTM_IEX!H73</f>
        <v>30.12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</row>
    <row r="74" spans="1:44">
      <c r="A74" t="s">
        <v>116</v>
      </c>
      <c r="E74">
        <f>GT_NG!P74</f>
        <v>11.373381070983809</v>
      </c>
      <c r="F74">
        <f>GT_Spot!P74</f>
        <v>0</v>
      </c>
      <c r="G74">
        <f>PPCL_NG!P74</f>
        <v>36.78</v>
      </c>
      <c r="H74">
        <f>PPCL_Spot!P74</f>
        <v>10</v>
      </c>
      <c r="I74">
        <f>Bawana_NG!P74</f>
        <v>89.743916347270954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934.64770985100301</v>
      </c>
      <c r="P74" s="77">
        <v>118.74548307341192</v>
      </c>
      <c r="Q74" s="77">
        <v>32.43</v>
      </c>
      <c r="R74" s="80">
        <v>5.15</v>
      </c>
      <c r="S74" s="80">
        <v>0</v>
      </c>
      <c r="T74" s="78">
        <f>SUMPRODUCT(LTA!F74:AJ74,LTA!F$101:AJ$101,LTA!F$103:AJ$103)</f>
        <v>69.12</v>
      </c>
      <c r="U74" s="78">
        <f>SUMPRODUCT(LTA!F74:AJ74,LTA!F$102:AJ$102,LTA!F$103:AJ$103)</f>
        <v>51.36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26.23</v>
      </c>
      <c r="Z74" s="75">
        <f>IEX!N74</f>
        <v>0</v>
      </c>
      <c r="AA74" s="117">
        <f>STOA!H74</f>
        <v>125.94999999999999</v>
      </c>
      <c r="AB74" s="117">
        <f>-STOA!N74</f>
        <v>0</v>
      </c>
      <c r="AC74">
        <f t="shared" si="3"/>
        <v>13.549364315015497</v>
      </c>
      <c r="AD74">
        <f t="shared" si="4"/>
        <v>1526.1511260276545</v>
      </c>
      <c r="AE74">
        <f>'IDT-1'!B74</f>
        <v>225.31299999999999</v>
      </c>
      <c r="AF74" s="26"/>
      <c r="AG74">
        <f t="shared" si="5"/>
        <v>1751.4641260276544</v>
      </c>
      <c r="AI74" s="75">
        <f>PXIL!H74</f>
        <v>0</v>
      </c>
      <c r="AJ74" s="75">
        <f>PXIL!N74</f>
        <v>0</v>
      </c>
      <c r="AK74" s="75">
        <f>RTM_IEX!H74</f>
        <v>28.17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</row>
    <row r="75" spans="1:44">
      <c r="A75" t="s">
        <v>117</v>
      </c>
      <c r="E75">
        <f>GT_NG!P75</f>
        <v>11.479016189290162</v>
      </c>
      <c r="F75">
        <f>GT_Spot!P75</f>
        <v>0</v>
      </c>
      <c r="G75">
        <f>PPCL_NG!P75</f>
        <v>36.78</v>
      </c>
      <c r="H75">
        <f>PPCL_Spot!P75</f>
        <v>9</v>
      </c>
      <c r="I75">
        <f>Bawana_NG!P75</f>
        <v>89.743916347270954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951.70184207324883</v>
      </c>
      <c r="P75" s="77">
        <v>118.74548307341192</v>
      </c>
      <c r="Q75" s="77">
        <v>32.43</v>
      </c>
      <c r="R75" s="80">
        <v>0</v>
      </c>
      <c r="S75" s="80">
        <v>0</v>
      </c>
      <c r="T75" s="78">
        <f>SUMPRODUCT(LTA!F75:AJ75,LTA!F$101:AJ$101,LTA!F$103:AJ$103)</f>
        <v>46.849999999999994</v>
      </c>
      <c r="U75" s="78">
        <f>SUMPRODUCT(LTA!F75:AJ75,LTA!F$102:AJ$102,LTA!F$103:AJ$103)</f>
        <v>50.31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149.57</v>
      </c>
      <c r="AB75" s="117">
        <f>-STOA!N75</f>
        <v>0</v>
      </c>
      <c r="AC75">
        <f t="shared" si="3"/>
        <v>13.258951542834303</v>
      </c>
      <c r="AD75">
        <f t="shared" si="4"/>
        <v>1473.3513061403874</v>
      </c>
      <c r="AE75">
        <f>'IDT-1'!B75</f>
        <v>221</v>
      </c>
      <c r="AF75" s="26"/>
      <c r="AG75">
        <f t="shared" si="5"/>
        <v>1694.3513061403874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-10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</row>
    <row r="76" spans="1:44">
      <c r="A76" t="s">
        <v>118</v>
      </c>
      <c r="E76">
        <f>GT_NG!P76</f>
        <v>11.479016189290162</v>
      </c>
      <c r="F76">
        <f>GT_Spot!P76</f>
        <v>0</v>
      </c>
      <c r="G76">
        <f>PPCL_NG!P76</f>
        <v>36.78</v>
      </c>
      <c r="H76">
        <f>PPCL_Spot!P76</f>
        <v>10</v>
      </c>
      <c r="I76">
        <f>Bawana_NG!P76</f>
        <v>89.743916347270954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981.00701272957724</v>
      </c>
      <c r="P76" s="77">
        <v>118.74548307341192</v>
      </c>
      <c r="Q76" s="77">
        <v>32.43</v>
      </c>
      <c r="R76" s="80">
        <v>0</v>
      </c>
      <c r="S76" s="80">
        <v>0</v>
      </c>
      <c r="T76" s="78">
        <f>SUMPRODUCT(LTA!F76:AJ76,LTA!F$101:AJ$101,LTA!F$103:AJ$103)</f>
        <v>27.71</v>
      </c>
      <c r="U76" s="78">
        <f>SUMPRODUCT(LTA!F76:AJ76,LTA!F$102:AJ$102,LTA!F$103:AJ$103)</f>
        <v>50.86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148.16999999999999</v>
      </c>
      <c r="AB76" s="117">
        <f>-STOA!N76</f>
        <v>0</v>
      </c>
      <c r="AC76">
        <f t="shared" si="3"/>
        <v>13.476191769388045</v>
      </c>
      <c r="AD76">
        <f t="shared" si="4"/>
        <v>1517.9092365701622</v>
      </c>
      <c r="AE76">
        <f>'IDT-1'!B76</f>
        <v>217</v>
      </c>
      <c r="AF76" s="26"/>
      <c r="AG76">
        <f t="shared" si="5"/>
        <v>1734.9092365701622</v>
      </c>
      <c r="AI76" s="75">
        <f>PXIL!H76</f>
        <v>0</v>
      </c>
      <c r="AJ76" s="75">
        <f>PXIL!N76</f>
        <v>0</v>
      </c>
      <c r="AK76" s="75">
        <f>RTM_IEX!H76</f>
        <v>24.46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</row>
    <row r="77" spans="1:44">
      <c r="A77" t="s">
        <v>119</v>
      </c>
      <c r="E77">
        <f>GT_NG!P77</f>
        <v>11.479016189290162</v>
      </c>
      <c r="F77">
        <f>GT_Spot!P77</f>
        <v>0</v>
      </c>
      <c r="G77">
        <f>PPCL_NG!P77</f>
        <v>36.78</v>
      </c>
      <c r="H77">
        <f>PPCL_Spot!P77</f>
        <v>10</v>
      </c>
      <c r="I77">
        <f>Bawana_NG!P77</f>
        <v>89.743916347270954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999.706856872304</v>
      </c>
      <c r="P77" s="77">
        <v>118.74548307341192</v>
      </c>
      <c r="Q77" s="77">
        <v>32.43</v>
      </c>
      <c r="R77" s="80">
        <v>0</v>
      </c>
      <c r="S77" s="80">
        <v>0</v>
      </c>
      <c r="T77" s="78">
        <f>SUMPRODUCT(LTA!F77:AJ77,LTA!F$101:AJ$101,LTA!F$103:AJ$103)</f>
        <v>14.589999999999998</v>
      </c>
      <c r="U77" s="78">
        <f>SUMPRODUCT(LTA!F77:AJ77,LTA!F$102:AJ$102,LTA!F$103:AJ$103)</f>
        <v>49.66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146.76999999999998</v>
      </c>
      <c r="AB77" s="117">
        <f>-STOA!N77</f>
        <v>0</v>
      </c>
      <c r="AC77">
        <f t="shared" si="3"/>
        <v>13.44107839784404</v>
      </c>
      <c r="AD77">
        <f t="shared" si="4"/>
        <v>1513.9541940844331</v>
      </c>
      <c r="AE77">
        <f>'IDT-1'!B77</f>
        <v>228</v>
      </c>
      <c r="AF77" s="26"/>
      <c r="AG77">
        <f t="shared" si="5"/>
        <v>1741.9541940844331</v>
      </c>
      <c r="AI77" s="75">
        <f>PXIL!H77</f>
        <v>0</v>
      </c>
      <c r="AJ77" s="75">
        <f>PXIL!N77</f>
        <v>0</v>
      </c>
      <c r="AK77" s="75">
        <f>RTM_IEX!H77</f>
        <v>17.489999999999998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</row>
    <row r="78" spans="1:44">
      <c r="A78" t="s">
        <v>120</v>
      </c>
      <c r="E78">
        <f>GT_NG!P78</f>
        <v>11.479016189290162</v>
      </c>
      <c r="F78">
        <f>GT_Spot!P78</f>
        <v>0</v>
      </c>
      <c r="G78">
        <f>PPCL_NG!P78</f>
        <v>36.78</v>
      </c>
      <c r="H78">
        <f>PPCL_Spot!P78</f>
        <v>10</v>
      </c>
      <c r="I78">
        <f>Bawana_NG!P78</f>
        <v>89.743916347270954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1034.9988994091009</v>
      </c>
      <c r="P78" s="77">
        <v>118.74548307341192</v>
      </c>
      <c r="Q78" s="77">
        <v>32.43</v>
      </c>
      <c r="R78" s="80">
        <v>0</v>
      </c>
      <c r="S78" s="80">
        <v>0</v>
      </c>
      <c r="T78" s="78">
        <f>SUMPRODUCT(LTA!F78:AJ78,LTA!F$101:AJ$101,LTA!F$103:AJ$103)</f>
        <v>5.3100000000000005</v>
      </c>
      <c r="U78" s="78">
        <f>SUMPRODUCT(LTA!F78:AJ78,LTA!F$102:AJ$102,LTA!F$103:AJ$103)</f>
        <v>48.65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145.36999999999998</v>
      </c>
      <c r="AB78" s="117">
        <f>-STOA!N78</f>
        <v>0</v>
      </c>
      <c r="AC78">
        <f t="shared" si="3"/>
        <v>13.614544372167851</v>
      </c>
      <c r="AD78">
        <f t="shared" si="4"/>
        <v>1533.4927706469059</v>
      </c>
      <c r="AE78">
        <f>'IDT-1'!B78</f>
        <v>227</v>
      </c>
      <c r="AF78" s="26"/>
      <c r="AG78">
        <f t="shared" si="5"/>
        <v>1760.4927706469059</v>
      </c>
      <c r="AI78" s="75">
        <f>PXIL!H78</f>
        <v>0</v>
      </c>
      <c r="AJ78" s="75">
        <f>PXIL!N78</f>
        <v>0</v>
      </c>
      <c r="AK78" s="75">
        <f>RTM_IEX!H78</f>
        <v>13.6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</row>
    <row r="79" spans="1:44">
      <c r="A79" t="s">
        <v>121</v>
      </c>
      <c r="E79">
        <f>GT_NG!P79</f>
        <v>11.825981873111783</v>
      </c>
      <c r="F79">
        <f>GT_Spot!P79</f>
        <v>0</v>
      </c>
      <c r="G79">
        <f>PPCL_NG!P79</f>
        <v>36.78</v>
      </c>
      <c r="H79">
        <f>PPCL_Spot!P79</f>
        <v>10</v>
      </c>
      <c r="I79">
        <f>Bawana_NG!P79</f>
        <v>94.96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1201.5712121463343</v>
      </c>
      <c r="P79" s="77">
        <v>118.74548307341192</v>
      </c>
      <c r="Q79" s="77">
        <v>32.43</v>
      </c>
      <c r="R79" s="80">
        <v>0</v>
      </c>
      <c r="S79" s="80">
        <v>0</v>
      </c>
      <c r="T79" s="78">
        <f>SUMPRODUCT(LTA!F79:AJ79,LTA!F$101:AJ$101,LTA!F$103:AJ$103)</f>
        <v>0.96000000000000008</v>
      </c>
      <c r="U79" s="78">
        <f>SUMPRODUCT(LTA!F79:AJ79,LTA!F$102:AJ$102,LTA!F$103:AJ$103)</f>
        <v>47.760000000000005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145.01999999999998</v>
      </c>
      <c r="AB79" s="117">
        <f>-STOA!N79</f>
        <v>0</v>
      </c>
      <c r="AC79">
        <f t="shared" si="3"/>
        <v>15.635201250103997</v>
      </c>
      <c r="AD79">
        <f t="shared" si="4"/>
        <v>1608.4174758427539</v>
      </c>
      <c r="AE79">
        <f>'IDT-1'!B79</f>
        <v>162</v>
      </c>
      <c r="AF79" s="26"/>
      <c r="AG79">
        <f t="shared" si="5"/>
        <v>1770.4174758427539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-76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</row>
    <row r="80" spans="1:44">
      <c r="A80" t="s">
        <v>122</v>
      </c>
      <c r="E80">
        <f>GT_NG!P80</f>
        <v>11.825981873111783</v>
      </c>
      <c r="F80">
        <f>GT_Spot!P80</f>
        <v>0</v>
      </c>
      <c r="G80">
        <f>PPCL_NG!P80</f>
        <v>36.78</v>
      </c>
      <c r="H80">
        <f>PPCL_Spot!P80</f>
        <v>10</v>
      </c>
      <c r="I80">
        <f>Bawana_NG!P80</f>
        <v>94.96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1201.6587728151344</v>
      </c>
      <c r="P80" s="77">
        <v>118.74548307341192</v>
      </c>
      <c r="Q80" s="77">
        <v>32.43</v>
      </c>
      <c r="R80" s="80">
        <v>0</v>
      </c>
      <c r="S80" s="80">
        <v>0</v>
      </c>
      <c r="T80" s="78">
        <f>SUMPRODUCT(LTA!F80:AJ80,LTA!F$101:AJ$101,LTA!F$103:AJ$103)</f>
        <v>0</v>
      </c>
      <c r="U80" s="78">
        <f>SUMPRODUCT(LTA!F80:AJ80,LTA!F$102:AJ$102,LTA!F$103:AJ$103)</f>
        <v>46.809999999999995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144.66999999999999</v>
      </c>
      <c r="AB80" s="117">
        <f>-STOA!N80</f>
        <v>0</v>
      </c>
      <c r="AC80">
        <f t="shared" si="3"/>
        <v>16.104380797710178</v>
      </c>
      <c r="AD80">
        <f t="shared" si="4"/>
        <v>1550.7758569639477</v>
      </c>
      <c r="AE80">
        <f>'IDT-1'!B80</f>
        <v>169</v>
      </c>
      <c r="AF80" s="26"/>
      <c r="AG80">
        <f t="shared" si="5"/>
        <v>1719.7758569639477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-131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</row>
    <row r="81" spans="1:44">
      <c r="A81" t="s">
        <v>123</v>
      </c>
      <c r="E81">
        <f>GT_NG!P81</f>
        <v>11.825981873111783</v>
      </c>
      <c r="F81">
        <f>GT_Spot!P81</f>
        <v>0</v>
      </c>
      <c r="G81">
        <f>PPCL_NG!P81</f>
        <v>36.78</v>
      </c>
      <c r="H81">
        <f>PPCL_Spot!P81</f>
        <v>9</v>
      </c>
      <c r="I81">
        <f>Bawana_NG!P81</f>
        <v>94.96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1211.7279612903344</v>
      </c>
      <c r="P81" s="77">
        <v>118.74548307341192</v>
      </c>
      <c r="Q81" s="77">
        <v>32.43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44.76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144.66999999999999</v>
      </c>
      <c r="AB81" s="117">
        <f>-STOA!N81</f>
        <v>0</v>
      </c>
      <c r="AC81">
        <f t="shared" si="3"/>
        <v>15.704487025137784</v>
      </c>
      <c r="AD81">
        <f t="shared" si="4"/>
        <v>1610.1949392117203</v>
      </c>
      <c r="AE81">
        <f>'IDT-1'!B81</f>
        <v>172</v>
      </c>
      <c r="AF81" s="26"/>
      <c r="AG81">
        <f t="shared" si="5"/>
        <v>1782.1949392117203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-79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</row>
    <row r="82" spans="1:44">
      <c r="A82" t="s">
        <v>124</v>
      </c>
      <c r="E82">
        <f>GT_NG!P82</f>
        <v>11.825981873111783</v>
      </c>
      <c r="F82">
        <f>GT_Spot!P82</f>
        <v>0</v>
      </c>
      <c r="G82">
        <f>PPCL_NG!P82</f>
        <v>36.78</v>
      </c>
      <c r="H82">
        <f>PPCL_Spot!P82</f>
        <v>10</v>
      </c>
      <c r="I82">
        <f>Bawana_NG!P82</f>
        <v>94.96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1218.3226308599342</v>
      </c>
      <c r="P82" s="77">
        <v>118.74548307341192</v>
      </c>
      <c r="Q82" s="77">
        <v>32.43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36.39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144.66999999999999</v>
      </c>
      <c r="AB82" s="117">
        <f>-STOA!N82</f>
        <v>0</v>
      </c>
      <c r="AC82">
        <f t="shared" si="3"/>
        <v>15.750932882483433</v>
      </c>
      <c r="AD82">
        <f t="shared" si="4"/>
        <v>1603.3731629239744</v>
      </c>
      <c r="AE82">
        <f>'IDT-1'!B82</f>
        <v>172</v>
      </c>
      <c r="AF82" s="26"/>
      <c r="AG82">
        <f t="shared" si="5"/>
        <v>1775.3731629239744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-85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</row>
    <row r="83" spans="1:44">
      <c r="A83" t="s">
        <v>125</v>
      </c>
      <c r="E83">
        <f>GT_NG!P83</f>
        <v>11.825981873111783</v>
      </c>
      <c r="F83">
        <f>GT_Spot!P83</f>
        <v>0</v>
      </c>
      <c r="G83">
        <f>PPCL_NG!P83</f>
        <v>36.78</v>
      </c>
      <c r="H83">
        <f>PPCL_Spot!P83</f>
        <v>10</v>
      </c>
      <c r="I83">
        <f>Bawana_NG!P83</f>
        <v>96.52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1218.6222645191342</v>
      </c>
      <c r="P83" s="77">
        <v>118.74548307341192</v>
      </c>
      <c r="Q83" s="77">
        <v>32.43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35.19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144.66999999999999</v>
      </c>
      <c r="AB83" s="117">
        <f>-STOA!N83</f>
        <v>0</v>
      </c>
      <c r="AC83">
        <f t="shared" si="3"/>
        <v>15.89878769903952</v>
      </c>
      <c r="AD83">
        <f t="shared" si="4"/>
        <v>1587.8849417666186</v>
      </c>
      <c r="AE83">
        <f>'IDT-1'!B83</f>
        <v>166</v>
      </c>
      <c r="AF83" s="26"/>
      <c r="AG83">
        <f t="shared" si="5"/>
        <v>1753.8849417666186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-101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</row>
    <row r="84" spans="1:44">
      <c r="A84" t="s">
        <v>126</v>
      </c>
      <c r="E84">
        <f>GT_NG!P84</f>
        <v>11.825981873111783</v>
      </c>
      <c r="F84">
        <f>GT_Spot!P84</f>
        <v>0</v>
      </c>
      <c r="G84">
        <f>PPCL_NG!P84</f>
        <v>36.78</v>
      </c>
      <c r="H84">
        <f>PPCL_Spot!P84</f>
        <v>10</v>
      </c>
      <c r="I84">
        <f>Bawana_NG!P84</f>
        <v>96.52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1218.8450544287341</v>
      </c>
      <c r="P84" s="77">
        <v>118.74548307341192</v>
      </c>
      <c r="Q84" s="77">
        <v>32.43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33.92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144.66999999999999</v>
      </c>
      <c r="AB84" s="117">
        <f>-STOA!N84</f>
        <v>0</v>
      </c>
      <c r="AC84">
        <f t="shared" si="3"/>
        <v>15.889572250243999</v>
      </c>
      <c r="AD84">
        <f t="shared" si="4"/>
        <v>1586.8469471250139</v>
      </c>
      <c r="AE84">
        <f>'IDT-1'!B84</f>
        <v>163</v>
      </c>
      <c r="AF84" s="26"/>
      <c r="AG84">
        <f t="shared" si="5"/>
        <v>1749.8469471250139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-101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</row>
    <row r="85" spans="1:44">
      <c r="A85" t="s">
        <v>127</v>
      </c>
      <c r="E85">
        <f>GT_NG!P85</f>
        <v>11.825981873111783</v>
      </c>
      <c r="F85">
        <f>GT_Spot!P85</f>
        <v>0</v>
      </c>
      <c r="G85">
        <f>PPCL_NG!P85</f>
        <v>36.78</v>
      </c>
      <c r="H85">
        <f>PPCL_Spot!P85</f>
        <v>10</v>
      </c>
      <c r="I85">
        <f>Bawana_NG!P85</f>
        <v>96.52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1200.9634392767341</v>
      </c>
      <c r="P85" s="77">
        <v>118.74548307341192</v>
      </c>
      <c r="Q85" s="77">
        <v>32.43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31.66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144.66999999999999</v>
      </c>
      <c r="AB85" s="117">
        <f>-STOA!N85</f>
        <v>0</v>
      </c>
      <c r="AC85">
        <f t="shared" si="3"/>
        <v>16.564626279037149</v>
      </c>
      <c r="AD85">
        <f t="shared" si="4"/>
        <v>1470.0302779442209</v>
      </c>
      <c r="AE85">
        <f>'IDT-1'!B85</f>
        <v>216</v>
      </c>
      <c r="AF85" s="26"/>
      <c r="AG85">
        <f t="shared" si="5"/>
        <v>1686.0302779442209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-197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</row>
    <row r="86" spans="1:44">
      <c r="A86" t="s">
        <v>128</v>
      </c>
      <c r="E86">
        <f>GT_NG!P86</f>
        <v>11.825981873111783</v>
      </c>
      <c r="F86">
        <f>GT_Spot!P86</f>
        <v>0</v>
      </c>
      <c r="G86">
        <f>PPCL_NG!P86</f>
        <v>36.78</v>
      </c>
      <c r="H86">
        <f>PPCL_Spot!P86</f>
        <v>10</v>
      </c>
      <c r="I86">
        <f>Bawana_NG!P86</f>
        <v>96.52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1188.8667258431342</v>
      </c>
      <c r="P86" s="77">
        <v>118.74548307341192</v>
      </c>
      <c r="Q86" s="77">
        <v>32.43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30.95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144.66999999999999</v>
      </c>
      <c r="AB86" s="117">
        <f>-STOA!N86</f>
        <v>0</v>
      </c>
      <c r="AC86">
        <f t="shared" si="3"/>
        <v>16.034655207278291</v>
      </c>
      <c r="AD86">
        <f t="shared" si="4"/>
        <v>1504.7535355823798</v>
      </c>
      <c r="AE86">
        <f>'IDT-1'!B86</f>
        <v>232</v>
      </c>
      <c r="AF86" s="26"/>
      <c r="AG86">
        <f t="shared" si="5"/>
        <v>1736.7535355823798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-150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</row>
    <row r="87" spans="1:44">
      <c r="A87" t="s">
        <v>129</v>
      </c>
      <c r="E87">
        <f>GT_NG!P87</f>
        <v>11.825981873111783</v>
      </c>
      <c r="F87">
        <f>GT_Spot!P87</f>
        <v>0</v>
      </c>
      <c r="G87">
        <f>PPCL_NG!P87</f>
        <v>36.78</v>
      </c>
      <c r="H87">
        <f>PPCL_Spot!P87</f>
        <v>10</v>
      </c>
      <c r="I87">
        <f>Bawana_NG!P87</f>
        <v>96.52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1162.3064742472034</v>
      </c>
      <c r="P87" s="77">
        <v>118.74548307341192</v>
      </c>
      <c r="Q87" s="77">
        <v>32.43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28.88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144.66999999999999</v>
      </c>
      <c r="AB87" s="117">
        <f>-STOA!N87</f>
        <v>0</v>
      </c>
      <c r="AC87">
        <f t="shared" si="3"/>
        <v>15.640658952878974</v>
      </c>
      <c r="AD87">
        <f t="shared" si="4"/>
        <v>1492.5172802408483</v>
      </c>
      <c r="AE87">
        <f>'IDT-1'!B87</f>
        <v>237</v>
      </c>
      <c r="AF87" s="26"/>
      <c r="AG87">
        <f t="shared" si="5"/>
        <v>1729.5172802408483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-134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</row>
    <row r="88" spans="1:44">
      <c r="A88" t="s">
        <v>130</v>
      </c>
      <c r="E88">
        <f>GT_NG!P88</f>
        <v>11.825981873111783</v>
      </c>
      <c r="F88">
        <f>GT_Spot!P88</f>
        <v>0</v>
      </c>
      <c r="G88">
        <f>PPCL_NG!P88</f>
        <v>36.78</v>
      </c>
      <c r="H88">
        <f>PPCL_Spot!P88</f>
        <v>10</v>
      </c>
      <c r="I88">
        <f>Bawana_NG!P88</f>
        <v>96.52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1154.0418866499019</v>
      </c>
      <c r="P88" s="77">
        <v>118.74548307341192</v>
      </c>
      <c r="Q88" s="77">
        <v>32.43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28.47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144.66999999999999</v>
      </c>
      <c r="AB88" s="117">
        <f>-STOA!N88</f>
        <v>0</v>
      </c>
      <c r="AC88">
        <f t="shared" si="3"/>
        <v>15.386760031578815</v>
      </c>
      <c r="AD88">
        <f t="shared" si="4"/>
        <v>1504.0965915648469</v>
      </c>
      <c r="AE88">
        <f>'IDT-1'!B88</f>
        <v>233</v>
      </c>
      <c r="AF88" s="26"/>
      <c r="AG88">
        <f t="shared" si="5"/>
        <v>1737.0965915648469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-114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</row>
    <row r="89" spans="1:44">
      <c r="A89" t="s">
        <v>131</v>
      </c>
      <c r="E89">
        <f>GT_NG!P89</f>
        <v>11.825981873111783</v>
      </c>
      <c r="F89">
        <f>GT_Spot!P89</f>
        <v>0</v>
      </c>
      <c r="G89">
        <f>PPCL_NG!P89</f>
        <v>36.78</v>
      </c>
      <c r="H89">
        <f>PPCL_Spot!P89</f>
        <v>10</v>
      </c>
      <c r="I89">
        <f>Bawana_NG!P89</f>
        <v>96.52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1141.6356897175342</v>
      </c>
      <c r="P89" s="77">
        <v>118.74548307341192</v>
      </c>
      <c r="Q89" s="77">
        <v>32.43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33.6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144.66999999999999</v>
      </c>
      <c r="AB89" s="117">
        <f>-STOA!N89</f>
        <v>0</v>
      </c>
      <c r="AC89">
        <f t="shared" si="3"/>
        <v>15.118532565563484</v>
      </c>
      <c r="AD89">
        <f t="shared" si="4"/>
        <v>1520.0886220984944</v>
      </c>
      <c r="AE89">
        <f>'IDT-1'!B89</f>
        <v>233</v>
      </c>
      <c r="AF89" s="26"/>
      <c r="AG89">
        <f t="shared" si="5"/>
        <v>1753.0886220984944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-91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</row>
    <row r="90" spans="1:44">
      <c r="A90" t="s">
        <v>132</v>
      </c>
      <c r="E90">
        <f>GT_NG!P90</f>
        <v>11.825981873111783</v>
      </c>
      <c r="F90">
        <f>GT_Spot!P90</f>
        <v>0</v>
      </c>
      <c r="G90">
        <f>PPCL_NG!P90</f>
        <v>36.78</v>
      </c>
      <c r="H90">
        <f>PPCL_Spot!P90</f>
        <v>10</v>
      </c>
      <c r="I90">
        <f>Bawana_NG!P90</f>
        <v>96.52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1141.7583745279342</v>
      </c>
      <c r="P90" s="77">
        <v>118.74548307341192</v>
      </c>
      <c r="Q90" s="77">
        <v>32.43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32.410000000000004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144.66999999999999</v>
      </c>
      <c r="AB90" s="117">
        <f>-STOA!N90</f>
        <v>0</v>
      </c>
      <c r="AC90">
        <f t="shared" si="3"/>
        <v>15.63294971570453</v>
      </c>
      <c r="AD90">
        <f t="shared" si="4"/>
        <v>1459.5068897587535</v>
      </c>
      <c r="AE90">
        <f>'IDT-1'!B90</f>
        <v>249</v>
      </c>
      <c r="AF90" s="26"/>
      <c r="AG90">
        <f t="shared" si="5"/>
        <v>1708.5068897587535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-150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</row>
    <row r="91" spans="1:44">
      <c r="A91" t="s">
        <v>133</v>
      </c>
      <c r="E91">
        <f>GT_NG!P91</f>
        <v>9.6925694838343723</v>
      </c>
      <c r="F91">
        <f>GT_Spot!P91</f>
        <v>0</v>
      </c>
      <c r="G91">
        <f>PPCL_NG!P91</f>
        <v>36.78</v>
      </c>
      <c r="H91">
        <f>PPCL_Spot!P91</f>
        <v>8.67</v>
      </c>
      <c r="I91">
        <f>Bawana_NG!P91</f>
        <v>98.07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1176.0982937847343</v>
      </c>
      <c r="P91" s="77">
        <v>118.74548307341192</v>
      </c>
      <c r="Q91" s="77">
        <v>32.43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31.24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144.66999999999999</v>
      </c>
      <c r="AB91" s="117">
        <f>-STOA!N91</f>
        <v>0</v>
      </c>
      <c r="AC91">
        <f t="shared" si="3"/>
        <v>15.313172432151642</v>
      </c>
      <c r="AD91">
        <f t="shared" si="4"/>
        <v>1558.0831739098292</v>
      </c>
      <c r="AE91">
        <f>'IDT-1'!B91</f>
        <v>241</v>
      </c>
      <c r="AF91" s="26"/>
      <c r="AG91">
        <f t="shared" si="5"/>
        <v>1799.0831739098292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-83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</row>
    <row r="92" spans="1:44">
      <c r="A92" t="s">
        <v>134</v>
      </c>
      <c r="E92">
        <f>GT_NG!P92</f>
        <v>9.6925694838343723</v>
      </c>
      <c r="F92">
        <f>GT_Spot!P92</f>
        <v>0</v>
      </c>
      <c r="G92">
        <f>PPCL_NG!P92</f>
        <v>36.78</v>
      </c>
      <c r="H92">
        <f>PPCL_Spot!P92</f>
        <v>8.67</v>
      </c>
      <c r="I92">
        <f>Bawana_NG!P92</f>
        <v>98.07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1176.1472171511343</v>
      </c>
      <c r="P92" s="77">
        <v>118.74548307341192</v>
      </c>
      <c r="Q92" s="77">
        <v>32.43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31.66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144.66999999999999</v>
      </c>
      <c r="AB92" s="117">
        <f>-STOA!N92</f>
        <v>0</v>
      </c>
      <c r="AC92">
        <f t="shared" si="3"/>
        <v>15.352811467864743</v>
      </c>
      <c r="AD92">
        <f t="shared" si="4"/>
        <v>1554.512458240516</v>
      </c>
      <c r="AE92">
        <f>'IDT-1'!B92</f>
        <v>262</v>
      </c>
      <c r="AF92" s="26"/>
      <c r="AG92">
        <f t="shared" si="5"/>
        <v>1816.512458240516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-87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</row>
    <row r="93" spans="1:44">
      <c r="A93" t="s">
        <v>135</v>
      </c>
      <c r="E93">
        <f>GT_NG!P93</f>
        <v>9.6925694838343723</v>
      </c>
      <c r="F93">
        <f>GT_Spot!P93</f>
        <v>0</v>
      </c>
      <c r="G93">
        <f>PPCL_NG!P93</f>
        <v>36.78</v>
      </c>
      <c r="H93">
        <f>PPCL_Spot!P93</f>
        <v>7.67</v>
      </c>
      <c r="I93">
        <f>Bawana_NG!P93</f>
        <v>98.07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1166.2979375511343</v>
      </c>
      <c r="P93" s="77">
        <v>118.74548307341192</v>
      </c>
      <c r="Q93" s="77">
        <v>32.43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38.1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144.66999999999999</v>
      </c>
      <c r="AB93" s="117">
        <f>-STOA!N93</f>
        <v>0</v>
      </c>
      <c r="AC93">
        <f t="shared" si="3"/>
        <v>15.251862914729376</v>
      </c>
      <c r="AD93">
        <f t="shared" si="4"/>
        <v>1557.2041271936512</v>
      </c>
      <c r="AE93">
        <f>'IDT-1'!B93</f>
        <v>278</v>
      </c>
      <c r="AF93" s="26"/>
      <c r="AG93">
        <f t="shared" si="5"/>
        <v>1835.2041271936512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-80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</row>
    <row r="94" spans="1:44">
      <c r="A94" t="s">
        <v>136</v>
      </c>
      <c r="E94">
        <f>GT_NG!P94</f>
        <v>8.8697621744054373</v>
      </c>
      <c r="F94">
        <f>GT_Spot!P94</f>
        <v>0</v>
      </c>
      <c r="G94">
        <f>PPCL_NG!P94</f>
        <v>36.78</v>
      </c>
      <c r="H94">
        <f>PPCL_Spot!P94</f>
        <v>7.43</v>
      </c>
      <c r="I94">
        <f>Bawana_NG!P94</f>
        <v>98.07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1155.8727165447342</v>
      </c>
      <c r="P94" s="77">
        <v>118.74548307341192</v>
      </c>
      <c r="Q94" s="77">
        <v>32.43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37.49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144.66999999999999</v>
      </c>
      <c r="AB94" s="117">
        <f>-STOA!N94</f>
        <v>0</v>
      </c>
      <c r="AC94">
        <f t="shared" si="3"/>
        <v>15.189790903161057</v>
      </c>
      <c r="AD94">
        <f t="shared" si="4"/>
        <v>1540.1681708893905</v>
      </c>
      <c r="AE94">
        <f>'IDT-1'!B94</f>
        <v>305</v>
      </c>
      <c r="AF94" s="26"/>
      <c r="AG94">
        <f t="shared" si="5"/>
        <v>1845.1681708893905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-85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</row>
    <row r="95" spans="1:44">
      <c r="A95" t="s">
        <v>137</v>
      </c>
      <c r="E95">
        <f>GT_NG!P95</f>
        <v>8.8697621744054373</v>
      </c>
      <c r="F95">
        <f>GT_Spot!P95</f>
        <v>0</v>
      </c>
      <c r="G95">
        <f>PPCL_NG!P95</f>
        <v>36.78</v>
      </c>
      <c r="H95">
        <f>PPCL_Spot!P95</f>
        <v>7.43</v>
      </c>
      <c r="I95">
        <f>Bawana_NG!P95</f>
        <v>98.07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1116.5773264728364</v>
      </c>
      <c r="P95" s="77">
        <v>118.74548307341192</v>
      </c>
      <c r="Q95" s="77">
        <v>32.43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36.78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8.75</v>
      </c>
      <c r="Z95" s="75">
        <f>IEX!N95</f>
        <v>0</v>
      </c>
      <c r="AA95" s="117">
        <f>STOA!H95</f>
        <v>144.66999999999999</v>
      </c>
      <c r="AB95" s="117">
        <f>-STOA!N95</f>
        <v>0</v>
      </c>
      <c r="AC95">
        <f t="shared" si="3"/>
        <v>15.15445291362763</v>
      </c>
      <c r="AD95">
        <f t="shared" si="4"/>
        <v>1481.948118807026</v>
      </c>
      <c r="AE95">
        <f>'IDT-1'!B95</f>
        <v>313.55599999999998</v>
      </c>
      <c r="AF95" s="26"/>
      <c r="AG95">
        <f t="shared" si="5"/>
        <v>1795.5041188070261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-112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</row>
    <row r="96" spans="1:44">
      <c r="A96" t="s">
        <v>138</v>
      </c>
      <c r="E96">
        <f>GT_NG!P96</f>
        <v>8.8697621744054373</v>
      </c>
      <c r="F96">
        <f>GT_Spot!P96</f>
        <v>0</v>
      </c>
      <c r="G96">
        <f>PPCL_NG!P96</f>
        <v>36.78</v>
      </c>
      <c r="H96">
        <f>PPCL_Spot!P96</f>
        <v>7.43</v>
      </c>
      <c r="I96">
        <f>Bawana_NG!P96</f>
        <v>98.07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1101.0573296880364</v>
      </c>
      <c r="P96" s="77">
        <v>118.74548307341192</v>
      </c>
      <c r="Q96" s="77">
        <v>32.43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36.5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18.46</v>
      </c>
      <c r="Z96" s="75">
        <f>IEX!N96</f>
        <v>0</v>
      </c>
      <c r="AA96" s="117">
        <f>STOA!H96</f>
        <v>144.66999999999999</v>
      </c>
      <c r="AB96" s="117">
        <f>-STOA!N96</f>
        <v>0</v>
      </c>
      <c r="AC96">
        <f t="shared" si="3"/>
        <v>14.630320183245038</v>
      </c>
      <c r="AD96">
        <f t="shared" si="4"/>
        <v>1529.3822547526088</v>
      </c>
      <c r="AE96">
        <f>'IDT-1'!B96</f>
        <v>304.209</v>
      </c>
      <c r="AF96" s="26"/>
      <c r="AG96">
        <f t="shared" si="5"/>
        <v>1833.5912547526088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-59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</row>
    <row r="97" spans="1:44">
      <c r="A97" t="s">
        <v>139</v>
      </c>
      <c r="E97">
        <f>GT_NG!P97</f>
        <v>8.8697621744054373</v>
      </c>
      <c r="F97">
        <f>GT_Spot!P97</f>
        <v>0</v>
      </c>
      <c r="G97">
        <f>PPCL_NG!P97</f>
        <v>36.78</v>
      </c>
      <c r="H97">
        <f>PPCL_Spot!P97</f>
        <v>7.43</v>
      </c>
      <c r="I97">
        <f>Bawana_NG!P97</f>
        <v>98.07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1086.7692410304367</v>
      </c>
      <c r="P97" s="77">
        <v>118.74548307341192</v>
      </c>
      <c r="Q97" s="77">
        <v>32.43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36.53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15.54</v>
      </c>
      <c r="Z97" s="75">
        <f>IEX!N97</f>
        <v>0</v>
      </c>
      <c r="AA97" s="117">
        <f>STOA!H97</f>
        <v>144.66999999999999</v>
      </c>
      <c r="AB97" s="117">
        <f>-STOA!N97</f>
        <v>0</v>
      </c>
      <c r="AC97">
        <f t="shared" si="3"/>
        <v>14.541299895713527</v>
      </c>
      <c r="AD97">
        <f t="shared" si="4"/>
        <v>1505.2931863825404</v>
      </c>
      <c r="AE97">
        <f>'IDT-1'!B97</f>
        <v>303.35000000000002</v>
      </c>
      <c r="AF97" s="26"/>
      <c r="AG97">
        <f t="shared" si="5"/>
        <v>1808.6431863825405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-66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</row>
    <row r="98" spans="1:44">
      <c r="A98" t="s">
        <v>140</v>
      </c>
      <c r="E98">
        <f>GT_NG!P98</f>
        <v>8.8697621744054373</v>
      </c>
      <c r="F98">
        <f>GT_Spot!P98</f>
        <v>0</v>
      </c>
      <c r="G98">
        <f>PPCL_NG!P98</f>
        <v>36.78</v>
      </c>
      <c r="H98">
        <f>PPCL_Spot!P98</f>
        <v>7.43</v>
      </c>
      <c r="I98">
        <f>Bawana_NG!P98</f>
        <v>98.379999999999981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1076.7957710424369</v>
      </c>
      <c r="P98" s="77">
        <v>118.74548307341192</v>
      </c>
      <c r="Q98" s="77">
        <v>32.43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36.58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13.61</v>
      </c>
      <c r="Z98" s="75">
        <f>IEX!N98</f>
        <v>0</v>
      </c>
      <c r="AA98" s="117">
        <f>STOA!H98</f>
        <v>144.66999999999999</v>
      </c>
      <c r="AB98" s="117">
        <f>-STOA!N98</f>
        <v>0</v>
      </c>
      <c r="AC98">
        <f t="shared" si="3"/>
        <v>14.519620507518885</v>
      </c>
      <c r="AD98">
        <f t="shared" si="4"/>
        <v>1484.771395782735</v>
      </c>
      <c r="AE98">
        <f>'IDT-1'!B98</f>
        <v>303.58100000000002</v>
      </c>
      <c r="AF98" s="26"/>
      <c r="AG98">
        <f t="shared" si="5"/>
        <v>1788.3523957827351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-75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0.26485550311635309</v>
      </c>
      <c r="F99">
        <f t="shared" si="6"/>
        <v>0</v>
      </c>
      <c r="G99">
        <f t="shared" si="6"/>
        <v>0.88272000000000173</v>
      </c>
      <c r="H99">
        <f t="shared" si="6"/>
        <v>0.22644454906860514</v>
      </c>
      <c r="I99">
        <f t="shared" si="6"/>
        <v>2.0366734924738079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22.880611064487169</v>
      </c>
      <c r="P99" s="77">
        <f t="shared" si="6"/>
        <v>2.8498915937618849</v>
      </c>
      <c r="Q99" s="77">
        <f t="shared" si="6"/>
        <v>0.73398999999999903</v>
      </c>
      <c r="R99" s="80">
        <f t="shared" si="6"/>
        <v>0.4052112011137054</v>
      </c>
      <c r="S99" s="80">
        <f t="shared" si="6"/>
        <v>0</v>
      </c>
      <c r="T99" s="78">
        <f t="shared" si="6"/>
        <v>2.7429974999999995</v>
      </c>
      <c r="U99" s="78">
        <f t="shared" si="6"/>
        <v>0.91409999999999991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0.16248250000000003</v>
      </c>
      <c r="Z99" s="75">
        <f t="shared" si="6"/>
        <v>0</v>
      </c>
      <c r="AA99" s="117">
        <f t="shared" si="6"/>
        <v>3.3185300000000009</v>
      </c>
      <c r="AB99" s="117">
        <f t="shared" si="6"/>
        <v>0</v>
      </c>
      <c r="AC99">
        <f t="shared" si="6"/>
        <v>0.342895725944736</v>
      </c>
      <c r="AD99">
        <f t="shared" si="6"/>
        <v>36.220416678076809</v>
      </c>
      <c r="AE99">
        <f t="shared" si="6"/>
        <v>2.5252247500000009</v>
      </c>
      <c r="AG99">
        <f t="shared" si="6"/>
        <v>38.745641428076809</v>
      </c>
      <c r="AI99">
        <f t="shared" si="6"/>
        <v>0</v>
      </c>
      <c r="AJ99">
        <f t="shared" si="6"/>
        <v>0</v>
      </c>
      <c r="AK99">
        <f t="shared" si="6"/>
        <v>0.34055249999999992</v>
      </c>
      <c r="AL99">
        <f t="shared" si="6"/>
        <v>-1.1957475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  <row r="101" spans="1:44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</row>
    <row r="102" spans="1:44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</row>
    <row r="106" spans="1:44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44655</v>
      </c>
      <c r="B1" s="219"/>
      <c r="C1" s="219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0" t="s">
        <v>143</v>
      </c>
      <c r="Q1" s="220" t="s">
        <v>144</v>
      </c>
      <c r="R1" s="223" t="s">
        <v>339</v>
      </c>
      <c r="S1" s="79"/>
      <c r="T1" s="82" t="s">
        <v>302</v>
      </c>
      <c r="U1" s="221" t="s">
        <v>303</v>
      </c>
      <c r="V1" s="107" t="s">
        <v>316</v>
      </c>
      <c r="W1" s="107" t="s">
        <v>302</v>
      </c>
      <c r="X1" s="211" t="s">
        <v>335</v>
      </c>
      <c r="Y1" s="218" t="s">
        <v>223</v>
      </c>
      <c r="Z1" s="218" t="s">
        <v>224</v>
      </c>
      <c r="AA1" s="222" t="s">
        <v>198</v>
      </c>
      <c r="AB1" s="222" t="s">
        <v>199</v>
      </c>
      <c r="AC1" s="27" t="s">
        <v>189</v>
      </c>
      <c r="AD1" s="211" t="s">
        <v>142</v>
      </c>
      <c r="AG1" s="211" t="s">
        <v>278</v>
      </c>
      <c r="AI1" s="218" t="s">
        <v>384</v>
      </c>
      <c r="AJ1" s="218" t="s">
        <v>412</v>
      </c>
      <c r="AK1" s="218" t="s">
        <v>386</v>
      </c>
      <c r="AL1" s="218" t="s">
        <v>387</v>
      </c>
      <c r="AM1" s="218" t="s">
        <v>388</v>
      </c>
      <c r="AN1" s="218" t="s">
        <v>389</v>
      </c>
      <c r="AO1" s="217" t="s">
        <v>413</v>
      </c>
      <c r="AP1" s="217" t="s">
        <v>414</v>
      </c>
      <c r="AQ1" s="217" t="s">
        <v>415</v>
      </c>
      <c r="AR1" s="217" t="s">
        <v>416</v>
      </c>
    </row>
    <row r="2" spans="1:44">
      <c r="A2" s="27" t="s">
        <v>44</v>
      </c>
      <c r="B2" s="219"/>
      <c r="C2" s="219"/>
      <c r="D2" s="211"/>
      <c r="E2" s="211"/>
      <c r="F2" s="211"/>
      <c r="G2" s="211"/>
      <c r="H2" s="211"/>
      <c r="I2" s="211"/>
      <c r="J2" s="211"/>
      <c r="K2" s="211"/>
      <c r="L2" s="219"/>
      <c r="M2" s="219"/>
      <c r="N2" s="219"/>
      <c r="O2" s="219"/>
      <c r="P2" s="220"/>
      <c r="Q2" s="220"/>
      <c r="R2" s="223"/>
      <c r="S2" s="79"/>
      <c r="T2" s="82" t="s">
        <v>315</v>
      </c>
      <c r="U2" s="221"/>
      <c r="V2" s="107" t="s">
        <v>304</v>
      </c>
      <c r="W2" s="107" t="s">
        <v>304</v>
      </c>
      <c r="X2" s="211"/>
      <c r="Y2" s="218"/>
      <c r="Z2" s="218"/>
      <c r="AA2" s="222"/>
      <c r="AB2" s="222"/>
      <c r="AC2" s="27">
        <f>Allocation!J1/100</f>
        <v>8.8000000000000005E-3</v>
      </c>
      <c r="AD2" s="211"/>
      <c r="AE2" t="s">
        <v>276</v>
      </c>
      <c r="AG2" s="211"/>
      <c r="AI2" s="218"/>
      <c r="AJ2" s="218"/>
      <c r="AK2" s="218"/>
      <c r="AL2" s="218"/>
      <c r="AM2" s="218"/>
      <c r="AN2" s="218"/>
      <c r="AO2" s="217"/>
      <c r="AP2" s="217"/>
      <c r="AQ2" s="217"/>
      <c r="AR2" s="217"/>
    </row>
    <row r="3" spans="1:44">
      <c r="A3" t="s">
        <v>45</v>
      </c>
      <c r="E3">
        <f>GT_NG!Q3</f>
        <v>14.110985277463195</v>
      </c>
      <c r="F3">
        <f>GT_Spot!Q3</f>
        <v>0</v>
      </c>
      <c r="G3">
        <f>PPCL_NG!Q3</f>
        <v>20.89</v>
      </c>
      <c r="H3">
        <f>PPCL_Spot!Q3</f>
        <v>16.57</v>
      </c>
      <c r="I3">
        <f>Bawana_NG!Q3</f>
        <v>49.15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610.38303465920251</v>
      </c>
      <c r="P3" s="77">
        <v>68.66738798022061</v>
      </c>
      <c r="Q3" s="77">
        <v>16.78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110.47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0</v>
      </c>
      <c r="AB3" s="117">
        <f>-STOA!O3</f>
        <v>-85</v>
      </c>
      <c r="AC3">
        <f>SUMIF(B3:AB3,"&gt;0")*$AC$2-SUMIF(B3:AB3,"&lt;0")*($AC$2/(1-$AC$2))+SUMIF(AI3:AR3,"&gt;0")*$AC$2-SUMIF(AI3:AR3,"&lt;0")*($AC$2/(1-$AC$2))</f>
        <v>9.5485812290552019</v>
      </c>
      <c r="AD3">
        <f>SUM(B3:AB3,AI3:AR3)-AC3</f>
        <v>904.76282668783108</v>
      </c>
      <c r="AE3">
        <f>'IDT-1'!C3</f>
        <v>0</v>
      </c>
      <c r="AF3" s="26"/>
      <c r="AG3">
        <f>SUM(AD3:AF3)</f>
        <v>904.76282668783108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92.29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14.110985277463195</v>
      </c>
      <c r="F4">
        <f>GT_Spot!Q4</f>
        <v>0</v>
      </c>
      <c r="G4">
        <f>PPCL_NG!Q4</f>
        <v>20.89</v>
      </c>
      <c r="H4">
        <f>PPCL_Spot!Q4</f>
        <v>16.57</v>
      </c>
      <c r="I4">
        <f>Bawana_NG!Q4</f>
        <v>49.15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604.60381787120252</v>
      </c>
      <c r="P4" s="77">
        <v>68.66738798022061</v>
      </c>
      <c r="Q4" s="77">
        <v>16.78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110.7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0</v>
      </c>
      <c r="AB4" s="117">
        <f>-STOA!O4</f>
        <v>-85</v>
      </c>
      <c r="AC4">
        <f t="shared" ref="AC4:AC67" si="0">SUMIF(B4:AB4,"&gt;0")*$AC$2-SUMIF(B4:AB4,"&lt;0")*($AC$2/(1-$AC$2))+SUMIF(AI4:AR4,"&gt;0")*$AC$2-SUMIF(AI4:AR4,"&lt;0")*($AC$2/(1-$AC$2))</f>
        <v>9.456980121320802</v>
      </c>
      <c r="AD4">
        <f t="shared" ref="AD4:AD67" si="1">SUM(B4:AB4,AI4:AR4)-AC4</f>
        <v>894.4452110075656</v>
      </c>
      <c r="AE4">
        <f>'IDT-1'!C4</f>
        <v>0</v>
      </c>
      <c r="AF4" s="26"/>
      <c r="AG4">
        <f t="shared" ref="AG4:AG67" si="2">SUM(AD4:AF4)</f>
        <v>894.4452110075656</v>
      </c>
      <c r="AI4" s="75">
        <f>PXIL!I4</f>
        <v>0</v>
      </c>
      <c r="AJ4" s="75">
        <f>PXIL!O4</f>
        <v>0</v>
      </c>
      <c r="AK4" s="75">
        <f>RTM_IEX!I4</f>
        <v>14.57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72.86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14.110985277463195</v>
      </c>
      <c r="F5">
        <f>GT_Spot!Q5</f>
        <v>0</v>
      </c>
      <c r="G5">
        <f>PPCL_NG!Q5</f>
        <v>20.89</v>
      </c>
      <c r="H5">
        <f>PPCL_Spot!Q5</f>
        <v>16.57</v>
      </c>
      <c r="I5">
        <f>Bawana_NG!Q5</f>
        <v>49.15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604.94887844892253</v>
      </c>
      <c r="P5" s="77">
        <v>68.66738798022061</v>
      </c>
      <c r="Q5" s="77">
        <v>16.78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109.69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0</v>
      </c>
      <c r="AB5" s="117">
        <f>-STOA!O5</f>
        <v>-85</v>
      </c>
      <c r="AC5">
        <f t="shared" si="0"/>
        <v>9.2374646544047394</v>
      </c>
      <c r="AD5">
        <f t="shared" si="1"/>
        <v>869.71978705220158</v>
      </c>
      <c r="AE5">
        <f>'IDT-1'!C5</f>
        <v>0</v>
      </c>
      <c r="AF5" s="26"/>
      <c r="AG5">
        <f t="shared" si="2"/>
        <v>869.71978705220158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63.15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14.110985277463195</v>
      </c>
      <c r="F6">
        <f>GT_Spot!Q6</f>
        <v>0</v>
      </c>
      <c r="G6">
        <f>PPCL_NG!Q6</f>
        <v>20.89</v>
      </c>
      <c r="H6">
        <f>PPCL_Spot!Q6</f>
        <v>16.57</v>
      </c>
      <c r="I6">
        <f>Bawana_NG!Q6</f>
        <v>49.15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604.91194606492263</v>
      </c>
      <c r="P6" s="77">
        <v>68.66738798022061</v>
      </c>
      <c r="Q6" s="77">
        <v>16.78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109.67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0</v>
      </c>
      <c r="AB6" s="117">
        <f>-STOA!O6</f>
        <v>-85</v>
      </c>
      <c r="AC6">
        <f t="shared" si="0"/>
        <v>9.1514276494255391</v>
      </c>
      <c r="AD6">
        <f t="shared" si="1"/>
        <v>860.02889167318085</v>
      </c>
      <c r="AE6">
        <f>'IDT-1'!C6</f>
        <v>0</v>
      </c>
      <c r="AF6" s="26"/>
      <c r="AG6">
        <f t="shared" si="2"/>
        <v>860.02889167318085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53.43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14.512923670432627</v>
      </c>
      <c r="F7">
        <f>GT_Spot!Q7</f>
        <v>0</v>
      </c>
      <c r="G7">
        <f>PPCL_NG!Q7</f>
        <v>20.89</v>
      </c>
      <c r="H7">
        <f>PPCL_Spot!Q7</f>
        <v>16.57</v>
      </c>
      <c r="I7">
        <f>Bawana_NG!Q7</f>
        <v>49.15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616.33635849087318</v>
      </c>
      <c r="P7" s="77">
        <v>68.66738798022061</v>
      </c>
      <c r="Q7" s="77">
        <v>16.78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109.79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0</v>
      </c>
      <c r="AB7" s="117">
        <f>-STOA!O7</f>
        <v>-85</v>
      </c>
      <c r="AC7">
        <f t="shared" si="0"/>
        <v>9.1711075366320358</v>
      </c>
      <c r="AD7">
        <f t="shared" si="1"/>
        <v>862.24556260489442</v>
      </c>
      <c r="AE7">
        <f>'IDT-1'!C7</f>
        <v>0</v>
      </c>
      <c r="AF7" s="26"/>
      <c r="AG7">
        <f t="shared" si="2"/>
        <v>862.24556260489442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43.72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14.512923670432627</v>
      </c>
      <c r="F8">
        <f>GT_Spot!Q8</f>
        <v>0</v>
      </c>
      <c r="G8">
        <f>PPCL_NG!Q8</f>
        <v>20.89</v>
      </c>
      <c r="H8">
        <f>PPCL_Spot!Q8</f>
        <v>16.57</v>
      </c>
      <c r="I8">
        <f>Bawana_NG!Q8</f>
        <v>49.609999999999985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616.32184899487311</v>
      </c>
      <c r="P8" s="77">
        <v>68.66738798022061</v>
      </c>
      <c r="Q8" s="77">
        <v>16.78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110.07000000000001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0</v>
      </c>
      <c r="AB8" s="117">
        <f>-STOA!O8</f>
        <v>-85</v>
      </c>
      <c r="AC8">
        <f t="shared" si="0"/>
        <v>9.0919558530672351</v>
      </c>
      <c r="AD8">
        <f t="shared" si="1"/>
        <v>853.33020479245909</v>
      </c>
      <c r="AE8">
        <f>'IDT-1'!C8</f>
        <v>0</v>
      </c>
      <c r="AF8" s="26"/>
      <c r="AG8">
        <f t="shared" si="2"/>
        <v>853.33020479245909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34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14.512923670432627</v>
      </c>
      <c r="F9">
        <f>GT_Spot!Q9</f>
        <v>0</v>
      </c>
      <c r="G9">
        <f>PPCL_NG!Q9</f>
        <v>20.89</v>
      </c>
      <c r="H9">
        <f>PPCL_Spot!Q9</f>
        <v>14.86</v>
      </c>
      <c r="I9">
        <f>Bawana_NG!Q9</f>
        <v>49.29999999999999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616.33635849087318</v>
      </c>
      <c r="P9" s="77">
        <v>68.66738798022061</v>
      </c>
      <c r="Q9" s="77">
        <v>16.78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110.06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0</v>
      </c>
      <c r="AB9" s="117">
        <f>-STOA!O9</f>
        <v>-85</v>
      </c>
      <c r="AC9">
        <f t="shared" si="0"/>
        <v>9.4326779127417986</v>
      </c>
      <c r="AD9">
        <f t="shared" si="1"/>
        <v>791.26399222878445</v>
      </c>
      <c r="AE9">
        <f>'IDT-1'!C9</f>
        <v>0</v>
      </c>
      <c r="AF9" s="26"/>
      <c r="AG9">
        <f t="shared" si="2"/>
        <v>791.26399222878445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-50</v>
      </c>
      <c r="AM9" s="75">
        <f>RTM_PXI!I9</f>
        <v>0</v>
      </c>
      <c r="AN9" s="75">
        <f>RTM_PXI!O9</f>
        <v>0</v>
      </c>
      <c r="AO9" s="192">
        <f>GDAM_IEX!I9</f>
        <v>24.29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14.512923670432627</v>
      </c>
      <c r="F10">
        <f>GT_Spot!Q10</f>
        <v>0</v>
      </c>
      <c r="G10">
        <f>PPCL_NG!Q10</f>
        <v>20.89</v>
      </c>
      <c r="H10">
        <f>PPCL_Spot!Q10</f>
        <v>16.57</v>
      </c>
      <c r="I10">
        <f>Bawana_NG!Q10</f>
        <v>49.15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616.33635849087318</v>
      </c>
      <c r="P10" s="77">
        <v>68.66738798022061</v>
      </c>
      <c r="Q10" s="77">
        <v>16.78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116.12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0</v>
      </c>
      <c r="AB10" s="117">
        <f>-STOA!O10</f>
        <v>-85</v>
      </c>
      <c r="AC10">
        <f t="shared" si="0"/>
        <v>9.4141979127418001</v>
      </c>
      <c r="AD10">
        <f t="shared" si="1"/>
        <v>789.18247222878472</v>
      </c>
      <c r="AE10">
        <f>'IDT-1'!C10</f>
        <v>0</v>
      </c>
      <c r="AF10" s="26"/>
      <c r="AG10">
        <f t="shared" si="2"/>
        <v>789.18247222878472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-50</v>
      </c>
      <c r="AM10" s="75">
        <f>RTM_PXI!I10</f>
        <v>0</v>
      </c>
      <c r="AN10" s="75">
        <f>RTM_PXI!O10</f>
        <v>0</v>
      </c>
      <c r="AO10" s="192">
        <f>GDAM_IEX!I10</f>
        <v>14.57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9.3677365799667953</v>
      </c>
      <c r="F11">
        <f>GT_Spot!Q11</f>
        <v>0</v>
      </c>
      <c r="G11">
        <f>PPCL_NG!Q11</f>
        <v>20.89</v>
      </c>
      <c r="H11">
        <f>PPCL_Spot!Q11</f>
        <v>10</v>
      </c>
      <c r="I11">
        <f>Bawana_NG!Q11</f>
        <v>49.29999999999999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626.52719686740875</v>
      </c>
      <c r="P11" s="77">
        <v>68.66738798022061</v>
      </c>
      <c r="Q11" s="77">
        <v>16.78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116.22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0</v>
      </c>
      <c r="AB11" s="117">
        <f>-STOA!O11</f>
        <v>-85</v>
      </c>
      <c r="AC11">
        <f t="shared" si="0"/>
        <v>9.2747676440592137</v>
      </c>
      <c r="AD11">
        <f t="shared" si="1"/>
        <v>773.47755378353691</v>
      </c>
      <c r="AE11">
        <f>'IDT-1'!C11</f>
        <v>-5</v>
      </c>
      <c r="AF11" s="26"/>
      <c r="AG11">
        <f t="shared" si="2"/>
        <v>768.47755378353691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-50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9.3677365799667953</v>
      </c>
      <c r="F12">
        <f>GT_Spot!Q12</f>
        <v>0</v>
      </c>
      <c r="G12">
        <f>PPCL_NG!Q12</f>
        <v>20.89</v>
      </c>
      <c r="H12">
        <f>PPCL_Spot!Q12</f>
        <v>10</v>
      </c>
      <c r="I12">
        <f>Bawana_NG!Q12</f>
        <v>49.29999999999999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630.24181781499954</v>
      </c>
      <c r="P12" s="77">
        <v>68.66738798022061</v>
      </c>
      <c r="Q12" s="77">
        <v>16.78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116.32000000000001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0</v>
      </c>
      <c r="AB12" s="117">
        <f>-STOA!O12</f>
        <v>-85</v>
      </c>
      <c r="AC12">
        <f t="shared" si="0"/>
        <v>9.3083363083980153</v>
      </c>
      <c r="AD12">
        <f t="shared" si="1"/>
        <v>777.25860606678896</v>
      </c>
      <c r="AE12">
        <f>'IDT-1'!C12</f>
        <v>-15</v>
      </c>
      <c r="AF12" s="26"/>
      <c r="AG12">
        <f t="shared" si="2"/>
        <v>762.25860606678896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-50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9.3677365799667953</v>
      </c>
      <c r="F13">
        <f>GT_Spot!Q13</f>
        <v>0</v>
      </c>
      <c r="G13">
        <f>PPCL_NG!Q13</f>
        <v>20.89</v>
      </c>
      <c r="H13">
        <f>PPCL_Spot!Q13</f>
        <v>10</v>
      </c>
      <c r="I13">
        <f>Bawana_NG!Q13</f>
        <v>49.919999999999995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617.7167817016923</v>
      </c>
      <c r="P13" s="77">
        <v>68.66738798022061</v>
      </c>
      <c r="Q13" s="77">
        <v>16.78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116.49000000000001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0</v>
      </c>
      <c r="AA13" s="117">
        <f>STOA!I13</f>
        <v>0</v>
      </c>
      <c r="AB13" s="117">
        <f>-STOA!O13</f>
        <v>-85</v>
      </c>
      <c r="AC13">
        <f t="shared" si="0"/>
        <v>9.1606773529899339</v>
      </c>
      <c r="AD13">
        <f t="shared" si="1"/>
        <v>770.6712289088897</v>
      </c>
      <c r="AE13">
        <f>'IDT-1'!C13</f>
        <v>-25</v>
      </c>
      <c r="AF13" s="26"/>
      <c r="AG13">
        <f t="shared" si="2"/>
        <v>745.6712289088897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-45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9.3677365799667953</v>
      </c>
      <c r="F14">
        <f>GT_Spot!Q14</f>
        <v>0</v>
      </c>
      <c r="G14">
        <f>PPCL_NG!Q14</f>
        <v>20.89</v>
      </c>
      <c r="H14">
        <f>PPCL_Spot!Q14</f>
        <v>10</v>
      </c>
      <c r="I14">
        <f>Bawana_NG!Q14</f>
        <v>49.919999999999995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624.65521407024346</v>
      </c>
      <c r="P14" s="77">
        <v>68.66738798022061</v>
      </c>
      <c r="Q14" s="77">
        <v>16.78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116.58000000000001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0</v>
      </c>
      <c r="AA14" s="117">
        <f>STOA!I14</f>
        <v>0</v>
      </c>
      <c r="AB14" s="117">
        <f>-STOA!O14</f>
        <v>-85</v>
      </c>
      <c r="AC14">
        <f t="shared" si="0"/>
        <v>9.1781369202222063</v>
      </c>
      <c r="AD14">
        <f t="shared" si="1"/>
        <v>782.68220171020869</v>
      </c>
      <c r="AE14">
        <f>'IDT-1'!C14</f>
        <v>-40</v>
      </c>
      <c r="AF14" s="26"/>
      <c r="AG14">
        <f t="shared" si="2"/>
        <v>742.68220171020869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-40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9.3677365799667953</v>
      </c>
      <c r="F15">
        <f>GT_Spot!Q15</f>
        <v>0</v>
      </c>
      <c r="G15">
        <f>PPCL_NG!Q15</f>
        <v>20.89</v>
      </c>
      <c r="H15">
        <f>PPCL_Spot!Q15</f>
        <v>10</v>
      </c>
      <c r="I15">
        <f>Bawana_NG!Q15</f>
        <v>49.29999999999999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631.78796563511116</v>
      </c>
      <c r="P15" s="77">
        <v>68.66738798022061</v>
      </c>
      <c r="Q15" s="77">
        <v>16.78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116.7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-43</v>
      </c>
      <c r="AA15" s="117">
        <f>STOA!I15</f>
        <v>0</v>
      </c>
      <c r="AB15" s="117">
        <f>-STOA!O15</f>
        <v>-85</v>
      </c>
      <c r="AC15">
        <f t="shared" si="0"/>
        <v>9.2631395165596278</v>
      </c>
      <c r="AD15">
        <f t="shared" si="1"/>
        <v>786.22995067873899</v>
      </c>
      <c r="AE15">
        <f>'IDT-1'!C15</f>
        <v>-7.1970000000000001</v>
      </c>
      <c r="AF15" s="26"/>
      <c r="AG15">
        <f t="shared" si="2"/>
        <v>779.03295067873898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9.3677365799667953</v>
      </c>
      <c r="F16">
        <f>GT_Spot!Q16</f>
        <v>0</v>
      </c>
      <c r="G16">
        <f>PPCL_NG!Q16</f>
        <v>20.89</v>
      </c>
      <c r="H16">
        <f>PPCL_Spot!Q16</f>
        <v>10</v>
      </c>
      <c r="I16">
        <f>Bawana_NG!Q16</f>
        <v>49.29999999999999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639.57832294897833</v>
      </c>
      <c r="P16" s="77">
        <v>68.66738798022061</v>
      </c>
      <c r="Q16" s="77">
        <v>16.78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116.84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-60</v>
      </c>
      <c r="AA16" s="117">
        <f>STOA!I16</f>
        <v>0</v>
      </c>
      <c r="AB16" s="117">
        <f>-STOA!O16</f>
        <v>-85</v>
      </c>
      <c r="AC16">
        <f t="shared" si="0"/>
        <v>9.8833705672977707</v>
      </c>
      <c r="AD16">
        <f t="shared" si="1"/>
        <v>731.54007694186794</v>
      </c>
      <c r="AE16">
        <f>'IDT-1'!C16</f>
        <v>0</v>
      </c>
      <c r="AF16" s="26"/>
      <c r="AG16">
        <f t="shared" si="2"/>
        <v>731.54007694186794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-45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9.3677365799667953</v>
      </c>
      <c r="F17">
        <f>GT_Spot!Q17</f>
        <v>0</v>
      </c>
      <c r="G17">
        <f>PPCL_NG!Q17</f>
        <v>20.89</v>
      </c>
      <c r="H17">
        <f>PPCL_Spot!Q17</f>
        <v>10</v>
      </c>
      <c r="I17">
        <f>Bawana_NG!Q17</f>
        <v>49.29999999999999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639.85148724897829</v>
      </c>
      <c r="P17" s="77">
        <v>68.66738798022061</v>
      </c>
      <c r="Q17" s="77">
        <v>16.78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117.74000000000001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-65</v>
      </c>
      <c r="AA17" s="117">
        <f>STOA!I17</f>
        <v>0</v>
      </c>
      <c r="AB17" s="117">
        <f>-STOA!O17</f>
        <v>-85</v>
      </c>
      <c r="AC17">
        <f t="shared" si="0"/>
        <v>10.000231943404112</v>
      </c>
      <c r="AD17">
        <f t="shared" si="1"/>
        <v>720.59637986576161</v>
      </c>
      <c r="AE17">
        <f>'IDT-1'!C17</f>
        <v>0</v>
      </c>
      <c r="AF17" s="26"/>
      <c r="AG17">
        <f t="shared" si="2"/>
        <v>720.59637986576161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-52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9.3677365799667953</v>
      </c>
      <c r="F18">
        <f>GT_Spot!Q18</f>
        <v>0</v>
      </c>
      <c r="G18">
        <f>PPCL_NG!Q18</f>
        <v>20.89</v>
      </c>
      <c r="H18">
        <f>PPCL_Spot!Q18</f>
        <v>10</v>
      </c>
      <c r="I18">
        <f>Bawana_NG!Q18</f>
        <v>49.29999999999999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646.79974240317699</v>
      </c>
      <c r="P18" s="77">
        <v>68.66738798022061</v>
      </c>
      <c r="Q18" s="77">
        <v>16.78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117.85000000000001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-60</v>
      </c>
      <c r="AA18" s="117">
        <f>STOA!I18</f>
        <v>0</v>
      </c>
      <c r="AB18" s="117">
        <f>-STOA!O18</f>
        <v>-85</v>
      </c>
      <c r="AC18">
        <f t="shared" si="0"/>
        <v>10.177760246549601</v>
      </c>
      <c r="AD18">
        <f t="shared" si="1"/>
        <v>714.47710671681477</v>
      </c>
      <c r="AE18">
        <f>'IDT-1'!C18</f>
        <v>0</v>
      </c>
      <c r="AF18" s="26"/>
      <c r="AG18">
        <f t="shared" si="2"/>
        <v>714.47710671681477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-70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9.3677365799667953</v>
      </c>
      <c r="F19">
        <f>GT_Spot!Q19</f>
        <v>0</v>
      </c>
      <c r="G19">
        <f>PPCL_NG!Q19</f>
        <v>20.89</v>
      </c>
      <c r="H19">
        <f>PPCL_Spot!Q19</f>
        <v>10</v>
      </c>
      <c r="I19">
        <f>Bawana_NG!Q19</f>
        <v>49.919999999999995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652.6739288704913</v>
      </c>
      <c r="P19" s="77">
        <v>68.66738798022061</v>
      </c>
      <c r="Q19" s="77">
        <v>16.78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118.02000000000001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-65</v>
      </c>
      <c r="AA19" s="117">
        <f>STOA!I19</f>
        <v>0</v>
      </c>
      <c r="AB19" s="117">
        <f>-STOA!O19</f>
        <v>-85</v>
      </c>
      <c r="AC19">
        <f t="shared" si="0"/>
        <v>10.351820745250505</v>
      </c>
      <c r="AD19">
        <f t="shared" si="1"/>
        <v>707.96723268542814</v>
      </c>
      <c r="AE19">
        <f>'IDT-1'!C19</f>
        <v>0</v>
      </c>
      <c r="AF19" s="26"/>
      <c r="AG19">
        <f t="shared" si="2"/>
        <v>707.96723268542814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-78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9.3677365799667953</v>
      </c>
      <c r="F20">
        <f>GT_Spot!Q20</f>
        <v>0</v>
      </c>
      <c r="G20">
        <f>PPCL_NG!Q20</f>
        <v>20.89</v>
      </c>
      <c r="H20">
        <f>PPCL_Spot!Q20</f>
        <v>10</v>
      </c>
      <c r="I20">
        <f>Bawana_NG!Q20</f>
        <v>49.919999999999995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653.28775359120027</v>
      </c>
      <c r="P20" s="77">
        <v>68.66738798022061</v>
      </c>
      <c r="Q20" s="77">
        <v>16.78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118.2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-75</v>
      </c>
      <c r="AA20" s="117">
        <f>STOA!I20</f>
        <v>0</v>
      </c>
      <c r="AB20" s="117">
        <f>-STOA!O20</f>
        <v>-85</v>
      </c>
      <c r="AC20">
        <f t="shared" si="0"/>
        <v>10.438709550492504</v>
      </c>
      <c r="AD20">
        <f t="shared" si="1"/>
        <v>699.6741686008952</v>
      </c>
      <c r="AE20">
        <f>'IDT-1'!C20</f>
        <v>0</v>
      </c>
      <c r="AF20" s="26"/>
      <c r="AG20">
        <f t="shared" si="2"/>
        <v>699.6741686008952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-77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9.3677365799667953</v>
      </c>
      <c r="F21">
        <f>GT_Spot!Q21</f>
        <v>0</v>
      </c>
      <c r="G21">
        <f>PPCL_NG!Q21</f>
        <v>20.89</v>
      </c>
      <c r="H21">
        <f>PPCL_Spot!Q21</f>
        <v>10</v>
      </c>
      <c r="I21">
        <f>Bawana_NG!Q21</f>
        <v>49.919999999999995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659.51921647114136</v>
      </c>
      <c r="P21" s="77">
        <v>68.66738798022061</v>
      </c>
      <c r="Q21" s="77">
        <v>16.78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118.46000000000001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-90</v>
      </c>
      <c r="AA21" s="117">
        <f>STOA!I21</f>
        <v>0</v>
      </c>
      <c r="AB21" s="117">
        <f>-STOA!O21</f>
        <v>-85</v>
      </c>
      <c r="AC21">
        <f t="shared" si="0"/>
        <v>10.63788446419111</v>
      </c>
      <c r="AD21">
        <f t="shared" si="1"/>
        <v>689.9664565671377</v>
      </c>
      <c r="AE21">
        <f>'IDT-1'!C21</f>
        <v>0</v>
      </c>
      <c r="AF21" s="26"/>
      <c r="AG21">
        <f t="shared" si="2"/>
        <v>689.9664565671377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-78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9.3677365799667953</v>
      </c>
      <c r="F22">
        <f>GT_Spot!Q22</f>
        <v>0</v>
      </c>
      <c r="G22">
        <f>PPCL_NG!Q22</f>
        <v>20.89</v>
      </c>
      <c r="H22">
        <f>PPCL_Spot!Q22</f>
        <v>10</v>
      </c>
      <c r="I22">
        <f>Bawana_NG!Q22</f>
        <v>49.919999999999995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672.21898443401926</v>
      </c>
      <c r="P22" s="77">
        <v>68.66738798022061</v>
      </c>
      <c r="Q22" s="77">
        <v>16.78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118.77000000000001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-90</v>
      </c>
      <c r="AA22" s="117">
        <f>STOA!I22</f>
        <v>0</v>
      </c>
      <c r="AB22" s="117">
        <f>-STOA!O22</f>
        <v>-85</v>
      </c>
      <c r="AC22">
        <f t="shared" si="0"/>
        <v>10.530417234209553</v>
      </c>
      <c r="AD22">
        <f t="shared" si="1"/>
        <v>728.08369175999701</v>
      </c>
      <c r="AE22">
        <f>'IDT-1'!C22</f>
        <v>0</v>
      </c>
      <c r="AF22" s="26"/>
      <c r="AG22">
        <f t="shared" si="2"/>
        <v>728.08369175999701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-53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9.3677365799667953</v>
      </c>
      <c r="F23">
        <f>GT_Spot!Q23</f>
        <v>0</v>
      </c>
      <c r="G23">
        <f>PPCL_NG!Q23</f>
        <v>20.89</v>
      </c>
      <c r="H23">
        <f>PPCL_Spot!Q23</f>
        <v>10</v>
      </c>
      <c r="I23">
        <f>Bawana_NG!Q23</f>
        <v>49.919999999999995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683.47061352290473</v>
      </c>
      <c r="P23" s="77">
        <v>68.66738798022061</v>
      </c>
      <c r="Q23" s="77">
        <v>16.78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118.47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0</v>
      </c>
      <c r="AA23" s="117">
        <f>STOA!I23</f>
        <v>0</v>
      </c>
      <c r="AB23" s="117">
        <f>-STOA!O23</f>
        <v>-185</v>
      </c>
      <c r="AC23">
        <f t="shared" si="0"/>
        <v>11.132844838956878</v>
      </c>
      <c r="AD23">
        <f t="shared" si="1"/>
        <v>681.43289324413524</v>
      </c>
      <c r="AE23">
        <f>'IDT-1'!C23</f>
        <v>0</v>
      </c>
      <c r="AF23" s="26"/>
      <c r="AG23">
        <f t="shared" si="2"/>
        <v>681.43289324413524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-100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9.3677365799667953</v>
      </c>
      <c r="F24">
        <f>GT_Spot!Q24</f>
        <v>0</v>
      </c>
      <c r="G24">
        <f>PPCL_NG!Q24</f>
        <v>20.89</v>
      </c>
      <c r="H24">
        <f>PPCL_Spot!Q24</f>
        <v>10</v>
      </c>
      <c r="I24">
        <f>Bawana_NG!Q24</f>
        <v>49.919999999999995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693.0608906065861</v>
      </c>
      <c r="P24" s="77">
        <v>68.66738798022061</v>
      </c>
      <c r="Q24" s="77">
        <v>16.78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118.29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0</v>
      </c>
      <c r="AA24" s="117">
        <f>STOA!I24</f>
        <v>0</v>
      </c>
      <c r="AB24" s="117">
        <f>-STOA!O24</f>
        <v>-185</v>
      </c>
      <c r="AC24">
        <f t="shared" si="0"/>
        <v>11.26004591490425</v>
      </c>
      <c r="AD24">
        <f t="shared" si="1"/>
        <v>685.71596925186918</v>
      </c>
      <c r="AE24">
        <f>'IDT-1'!C24</f>
        <v>0</v>
      </c>
      <c r="AF24" s="26"/>
      <c r="AG24">
        <f t="shared" si="2"/>
        <v>685.71596925186918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-105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9.3677365799667953</v>
      </c>
      <c r="F25">
        <f>GT_Spot!Q25</f>
        <v>0</v>
      </c>
      <c r="G25">
        <f>PPCL_NG!Q25</f>
        <v>20.89</v>
      </c>
      <c r="H25">
        <f>PPCL_Spot!Q25</f>
        <v>10</v>
      </c>
      <c r="I25">
        <f>Bawana_NG!Q25</f>
        <v>49.919999999999995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701.67750839851999</v>
      </c>
      <c r="P25" s="77">
        <v>68.66738798022061</v>
      </c>
      <c r="Q25" s="77">
        <v>16.78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117.98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0</v>
      </c>
      <c r="AA25" s="117">
        <f>STOA!I25</f>
        <v>0</v>
      </c>
      <c r="AB25" s="117">
        <f>-STOA!O25</f>
        <v>-185</v>
      </c>
      <c r="AC25">
        <f t="shared" si="0"/>
        <v>11.377534789084246</v>
      </c>
      <c r="AD25">
        <f t="shared" si="1"/>
        <v>688.9050981696231</v>
      </c>
      <c r="AE25">
        <f>'IDT-1'!C25</f>
        <v>0</v>
      </c>
      <c r="AF25" s="26"/>
      <c r="AG25">
        <f t="shared" si="2"/>
        <v>688.9050981696231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-110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9.3677365799667953</v>
      </c>
      <c r="F26">
        <f>GT_Spot!Q26</f>
        <v>0</v>
      </c>
      <c r="G26">
        <f>PPCL_NG!Q26</f>
        <v>20.89</v>
      </c>
      <c r="H26">
        <f>PPCL_Spot!Q26</f>
        <v>10</v>
      </c>
      <c r="I26">
        <f>Bawana_NG!Q26</f>
        <v>49.919999999999995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705.10466558527992</v>
      </c>
      <c r="P26" s="77">
        <v>68.66738798022061</v>
      </c>
      <c r="Q26" s="77">
        <v>16.78</v>
      </c>
      <c r="R26" s="80">
        <v>0</v>
      </c>
      <c r="S26" s="80">
        <v>0</v>
      </c>
      <c r="T26" s="78">
        <f>SUMPRODUCT(LTA!F26:AJ26,LTA!F$101:AJ$101,LTA!F$104:AJ$104)</f>
        <v>0</v>
      </c>
      <c r="U26" s="78">
        <f>SUMPRODUCT(LTA!F26:AJ26,LTA!F$102:AJ$102,LTA!F$104:AJ$104)</f>
        <v>117.77000000000001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0</v>
      </c>
      <c r="AA26" s="117">
        <f>STOA!I26</f>
        <v>0</v>
      </c>
      <c r="AB26" s="117">
        <f>-STOA!O26</f>
        <v>-185</v>
      </c>
      <c r="AC26">
        <f t="shared" si="0"/>
        <v>11.317064497105779</v>
      </c>
      <c r="AD26">
        <f t="shared" si="1"/>
        <v>702.1827256483615</v>
      </c>
      <c r="AE26">
        <f>'IDT-1'!C26</f>
        <v>0</v>
      </c>
      <c r="AF26" s="26"/>
      <c r="AG26">
        <f t="shared" si="2"/>
        <v>702.1827256483615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-100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9.3677365799667953</v>
      </c>
      <c r="F27">
        <f>GT_Spot!Q27</f>
        <v>0</v>
      </c>
      <c r="G27">
        <f>PPCL_NG!Q27</f>
        <v>20.89</v>
      </c>
      <c r="H27">
        <f>PPCL_Spot!Q27</f>
        <v>10</v>
      </c>
      <c r="I27">
        <f>Bawana_NG!Q27</f>
        <v>49.919999999999995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705.32016629439863</v>
      </c>
      <c r="P27" s="77">
        <v>68.66738798022061</v>
      </c>
      <c r="Q27" s="77">
        <v>16.78</v>
      </c>
      <c r="R27" s="80">
        <v>0</v>
      </c>
      <c r="S27" s="80">
        <v>0</v>
      </c>
      <c r="T27" s="78">
        <f>SUMPRODUCT(LTA!F27:AJ27,LTA!F$101:AJ$101,LTA!F$104:AJ$104)</f>
        <v>0</v>
      </c>
      <c r="U27" s="78">
        <f>SUMPRODUCT(LTA!F27:AJ27,LTA!F$102:AJ$102,LTA!F$104:AJ$104)</f>
        <v>117.67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0</v>
      </c>
      <c r="AB27" s="117">
        <f>-STOA!O27</f>
        <v>-185</v>
      </c>
      <c r="AC27">
        <f t="shared" si="0"/>
        <v>11.604480561134562</v>
      </c>
      <c r="AD27">
        <f t="shared" si="1"/>
        <v>708.44081029345136</v>
      </c>
      <c r="AE27">
        <f>'IDT-1'!C27</f>
        <v>0</v>
      </c>
      <c r="AF27" s="26"/>
      <c r="AG27">
        <f t="shared" si="2"/>
        <v>708.44081029345136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-113</v>
      </c>
      <c r="AM27" s="75">
        <f>RTM_PXI!I27</f>
        <v>0</v>
      </c>
      <c r="AN27" s="75">
        <f>RTM_PXI!O27</f>
        <v>0</v>
      </c>
      <c r="AO27" s="192">
        <f>GDAM_IEX!I27</f>
        <v>19.43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9.3677365799667953</v>
      </c>
      <c r="F28">
        <f>GT_Spot!Q28</f>
        <v>0</v>
      </c>
      <c r="G28">
        <f>PPCL_NG!Q28</f>
        <v>20.89</v>
      </c>
      <c r="H28">
        <f>PPCL_Spot!Q28</f>
        <v>10</v>
      </c>
      <c r="I28">
        <f>Bawana_NG!Q28</f>
        <v>49.919999999999995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711.13395063528628</v>
      </c>
      <c r="P28" s="77">
        <v>68.66738798022061</v>
      </c>
      <c r="Q28" s="77">
        <v>16.78</v>
      </c>
      <c r="R28" s="80">
        <v>0.28264150943396221</v>
      </c>
      <c r="S28" s="80">
        <v>0</v>
      </c>
      <c r="T28" s="78">
        <f>SUMPRODUCT(LTA!F28:AJ28,LTA!F$101:AJ$101,LTA!F$104:AJ$104)</f>
        <v>0</v>
      </c>
      <c r="U28" s="78">
        <f>SUMPRODUCT(LTA!F28:AJ28,LTA!F$102:AJ$102,LTA!F$104:AJ$104)</f>
        <v>121.9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0</v>
      </c>
      <c r="AB28" s="117">
        <f>-STOA!O28</f>
        <v>-185</v>
      </c>
      <c r="AC28">
        <f t="shared" si="0"/>
        <v>11.424053370118603</v>
      </c>
      <c r="AD28">
        <f t="shared" si="1"/>
        <v>778.51766333478895</v>
      </c>
      <c r="AE28">
        <f>'IDT-1'!C28</f>
        <v>0</v>
      </c>
      <c r="AF28" s="26"/>
      <c r="AG28">
        <f t="shared" si="2"/>
        <v>778.51766333478895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-68</v>
      </c>
      <c r="AM28" s="75">
        <f>RTM_PXI!I28</f>
        <v>0</v>
      </c>
      <c r="AN28" s="75">
        <f>RTM_PXI!O28</f>
        <v>0</v>
      </c>
      <c r="AO28" s="192">
        <f>GDAM_IEX!I28</f>
        <v>34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9.3677365799667953</v>
      </c>
      <c r="F29">
        <f>GT_Spot!Q29</f>
        <v>0</v>
      </c>
      <c r="G29">
        <f>PPCL_NG!Q29</f>
        <v>20.89</v>
      </c>
      <c r="H29">
        <f>PPCL_Spot!Q29</f>
        <v>10</v>
      </c>
      <c r="I29">
        <f>Bawana_NG!Q29</f>
        <v>49.919999999999995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729.13310015859702</v>
      </c>
      <c r="P29" s="77">
        <v>68.66738798022061</v>
      </c>
      <c r="Q29" s="77">
        <v>16.78</v>
      </c>
      <c r="R29" s="80">
        <v>3.4900000000000007</v>
      </c>
      <c r="S29" s="80">
        <v>0</v>
      </c>
      <c r="T29" s="78">
        <f>SUMPRODUCT(LTA!F29:AJ29,LTA!F$101:AJ$101,LTA!F$104:AJ$104)</f>
        <v>0.45</v>
      </c>
      <c r="U29" s="78">
        <f>SUMPRODUCT(LTA!F29:AJ29,LTA!F$102:AJ$102,LTA!F$104:AJ$104)</f>
        <v>121.75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0</v>
      </c>
      <c r="AB29" s="117">
        <f>-STOA!O29</f>
        <v>-185</v>
      </c>
      <c r="AC29">
        <f t="shared" si="0"/>
        <v>11.71660289568511</v>
      </c>
      <c r="AD29">
        <f t="shared" si="1"/>
        <v>807.45162182309923</v>
      </c>
      <c r="AE29">
        <f>'IDT-1'!C29</f>
        <v>0</v>
      </c>
      <c r="AF29" s="26"/>
      <c r="AG29">
        <f t="shared" si="2"/>
        <v>807.45162182309923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-70</v>
      </c>
      <c r="AM29" s="75">
        <f>RTM_PXI!I29</f>
        <v>0</v>
      </c>
      <c r="AN29" s="75">
        <f>RTM_PXI!O29</f>
        <v>0</v>
      </c>
      <c r="AO29" s="192">
        <f>GDAM_IEX!I29</f>
        <v>43.72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9.3677365799667953</v>
      </c>
      <c r="F30">
        <f>GT_Spot!Q30</f>
        <v>0</v>
      </c>
      <c r="G30">
        <f>PPCL_NG!Q30</f>
        <v>20.89</v>
      </c>
      <c r="H30">
        <f>PPCL_Spot!Q30</f>
        <v>10</v>
      </c>
      <c r="I30">
        <f>Bawana_NG!Q30</f>
        <v>49.919999999999995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732.69769393841602</v>
      </c>
      <c r="P30" s="77">
        <v>68.66738798022061</v>
      </c>
      <c r="Q30" s="77">
        <v>16.78</v>
      </c>
      <c r="R30" s="80">
        <v>9.2200000000000006</v>
      </c>
      <c r="S30" s="80">
        <v>0</v>
      </c>
      <c r="T30" s="78">
        <f>SUMPRODUCT(LTA!F30:AJ30,LTA!F$101:AJ$101,LTA!F$104:AJ$104)</f>
        <v>1.69</v>
      </c>
      <c r="U30" s="78">
        <f>SUMPRODUCT(LTA!F30:AJ30,LTA!F$102:AJ$102,LTA!F$104:AJ$104)</f>
        <v>121.67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0.02</v>
      </c>
      <c r="AB30" s="117">
        <f>-STOA!O30</f>
        <v>-185</v>
      </c>
      <c r="AC30">
        <f t="shared" si="0"/>
        <v>11.851547320947519</v>
      </c>
      <c r="AD30">
        <f t="shared" si="1"/>
        <v>822.65127117765599</v>
      </c>
      <c r="AE30">
        <f>'IDT-1'!C30</f>
        <v>0</v>
      </c>
      <c r="AF30" s="26"/>
      <c r="AG30">
        <f t="shared" si="2"/>
        <v>822.65127117765599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-70</v>
      </c>
      <c r="AM30" s="75">
        <f>RTM_PXI!I30</f>
        <v>0</v>
      </c>
      <c r="AN30" s="75">
        <f>RTM_PXI!O30</f>
        <v>0</v>
      </c>
      <c r="AO30" s="192">
        <f>GDAM_IEX!I30</f>
        <v>48.58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9.3677365799667953</v>
      </c>
      <c r="F31">
        <f>GT_Spot!Q31</f>
        <v>0</v>
      </c>
      <c r="G31">
        <f>PPCL_NG!Q31</f>
        <v>20.89</v>
      </c>
      <c r="H31">
        <f>PPCL_Spot!Q31</f>
        <v>10</v>
      </c>
      <c r="I31">
        <f>Bawana_NG!Q31</f>
        <v>49.919999999999995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733.77835899732202</v>
      </c>
      <c r="P31" s="77">
        <v>68.66738798022061</v>
      </c>
      <c r="Q31" s="77">
        <v>16.78</v>
      </c>
      <c r="R31" s="80">
        <v>17.229999999999997</v>
      </c>
      <c r="S31" s="80">
        <v>0</v>
      </c>
      <c r="T31" s="78">
        <f>SUMPRODUCT(LTA!F31:AJ31,LTA!F$101:AJ$101,LTA!F$104:AJ$104)</f>
        <v>6.79</v>
      </c>
      <c r="U31" s="78">
        <f>SUMPRODUCT(LTA!F31:AJ31,LTA!F$102:AJ$102,LTA!F$104:AJ$104)</f>
        <v>121.01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0.6</v>
      </c>
      <c r="AB31" s="117">
        <f>-STOA!O31</f>
        <v>-185</v>
      </c>
      <c r="AC31">
        <f t="shared" si="0"/>
        <v>12.199296999131748</v>
      </c>
      <c r="AD31">
        <f t="shared" si="1"/>
        <v>801.55418655837752</v>
      </c>
      <c r="AE31">
        <f>'IDT-1'!C31</f>
        <v>0</v>
      </c>
      <c r="AF31" s="26"/>
      <c r="AG31">
        <f t="shared" si="2"/>
        <v>801.55418655837752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-100</v>
      </c>
      <c r="AM31" s="75">
        <f>RTM_PXI!I31</f>
        <v>0</v>
      </c>
      <c r="AN31" s="75">
        <f>RTM_PXI!O31</f>
        <v>0</v>
      </c>
      <c r="AO31" s="192">
        <f>GDAM_IEX!I31</f>
        <v>43.72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9.3677365799667953</v>
      </c>
      <c r="F32">
        <f>GT_Spot!Q32</f>
        <v>0</v>
      </c>
      <c r="G32">
        <f>PPCL_NG!Q32</f>
        <v>20.89</v>
      </c>
      <c r="H32">
        <f>PPCL_Spot!Q32</f>
        <v>10</v>
      </c>
      <c r="I32">
        <f>Bawana_NG!Q32</f>
        <v>49.919999999999995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736.70706661717179</v>
      </c>
      <c r="P32" s="77">
        <v>68.66738798022061</v>
      </c>
      <c r="Q32" s="77">
        <v>16.78</v>
      </c>
      <c r="R32" s="80">
        <v>23.75</v>
      </c>
      <c r="S32" s="80">
        <v>0</v>
      </c>
      <c r="T32" s="78">
        <f>SUMPRODUCT(LTA!F32:AJ32,LTA!F$101:AJ$101,LTA!F$104:AJ$104)</f>
        <v>13.84</v>
      </c>
      <c r="U32" s="78">
        <f>SUMPRODUCT(LTA!F32:AJ32,LTA!F$102:AJ$102,LTA!F$104:AJ$104)</f>
        <v>120.36000000000001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1.2</v>
      </c>
      <c r="AB32" s="117">
        <f>-STOA!O32</f>
        <v>-185</v>
      </c>
      <c r="AC32">
        <f t="shared" si="0"/>
        <v>12.347290901408384</v>
      </c>
      <c r="AD32">
        <f t="shared" si="1"/>
        <v>798.13490027595083</v>
      </c>
      <c r="AE32">
        <f>'IDT-1'!C32</f>
        <v>0</v>
      </c>
      <c r="AF32" s="26"/>
      <c r="AG32">
        <f t="shared" si="2"/>
        <v>798.13490027595083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-110</v>
      </c>
      <c r="AM32" s="75">
        <f>RTM_PXI!I32</f>
        <v>0</v>
      </c>
      <c r="AN32" s="75">
        <f>RTM_PXI!O32</f>
        <v>0</v>
      </c>
      <c r="AO32" s="192">
        <f>GDAM_IEX!I32</f>
        <v>34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9.3677365799667953</v>
      </c>
      <c r="F33">
        <f>GT_Spot!Q33</f>
        <v>0</v>
      </c>
      <c r="G33">
        <f>PPCL_NG!Q33</f>
        <v>20.89</v>
      </c>
      <c r="H33">
        <f>PPCL_Spot!Q33</f>
        <v>10</v>
      </c>
      <c r="I33">
        <f>Bawana_NG!Q33</f>
        <v>49.919999999999995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739.60741447976011</v>
      </c>
      <c r="P33" s="77">
        <v>68.66738798022061</v>
      </c>
      <c r="Q33" s="77">
        <v>16.78</v>
      </c>
      <c r="R33" s="80">
        <v>23.749999999999996</v>
      </c>
      <c r="S33" s="80">
        <v>0</v>
      </c>
      <c r="T33" s="78">
        <f>SUMPRODUCT(LTA!F33:AJ33,LTA!F$101:AJ$101,LTA!F$104:AJ$104)</f>
        <v>22.810000000000002</v>
      </c>
      <c r="U33" s="78">
        <f>SUMPRODUCT(LTA!F33:AJ33,LTA!F$102:AJ$102,LTA!F$104:AJ$104)</f>
        <v>119.60000000000001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2.1</v>
      </c>
      <c r="AB33" s="117">
        <f>-STOA!O33</f>
        <v>-185</v>
      </c>
      <c r="AC33">
        <f t="shared" si="0"/>
        <v>12.367533962599158</v>
      </c>
      <c r="AD33">
        <f t="shared" si="1"/>
        <v>800.41500507734816</v>
      </c>
      <c r="AE33">
        <f>'IDT-1'!C33</f>
        <v>0</v>
      </c>
      <c r="AF33" s="26"/>
      <c r="AG33">
        <f t="shared" si="2"/>
        <v>800.41500507734816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-110</v>
      </c>
      <c r="AM33" s="75">
        <f>RTM_PXI!I33</f>
        <v>0</v>
      </c>
      <c r="AN33" s="75">
        <f>RTM_PXI!O33</f>
        <v>0</v>
      </c>
      <c r="AO33" s="192">
        <f>GDAM_IEX!I33</f>
        <v>24.29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9.3677365799667953</v>
      </c>
      <c r="F34">
        <f>GT_Spot!Q34</f>
        <v>0</v>
      </c>
      <c r="G34">
        <f>PPCL_NG!Q34</f>
        <v>20.89</v>
      </c>
      <c r="H34">
        <f>PPCL_Spot!Q34</f>
        <v>10</v>
      </c>
      <c r="I34">
        <f>Bawana_NG!Q34</f>
        <v>49.919999999999995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743.69507375348223</v>
      </c>
      <c r="P34" s="77">
        <v>68.66738798022061</v>
      </c>
      <c r="Q34" s="77">
        <v>16.78</v>
      </c>
      <c r="R34" s="80">
        <v>23.749999999999996</v>
      </c>
      <c r="S34" s="80">
        <v>0</v>
      </c>
      <c r="T34" s="78">
        <f>SUMPRODUCT(LTA!F34:AJ34,LTA!F$101:AJ$101,LTA!F$104:AJ$104)</f>
        <v>32.42</v>
      </c>
      <c r="U34" s="78">
        <f>SUMPRODUCT(LTA!F34:AJ34,LTA!F$102:AJ$102,LTA!F$104:AJ$104)</f>
        <v>118.83000000000001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2.7</v>
      </c>
      <c r="AB34" s="117">
        <f>-STOA!O34</f>
        <v>-185</v>
      </c>
      <c r="AC34">
        <f t="shared" si="0"/>
        <v>12.84494774031768</v>
      </c>
      <c r="AD34">
        <f t="shared" si="1"/>
        <v>753.745250573352</v>
      </c>
      <c r="AE34">
        <f>'IDT-1'!C34</f>
        <v>0</v>
      </c>
      <c r="AF34" s="26"/>
      <c r="AG34">
        <f t="shared" si="2"/>
        <v>753.745250573352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-160</v>
      </c>
      <c r="AM34" s="75">
        <f>RTM_PXI!I34</f>
        <v>0</v>
      </c>
      <c r="AN34" s="75">
        <f>RTM_PXI!O34</f>
        <v>0</v>
      </c>
      <c r="AO34" s="192">
        <f>GDAM_IEX!I34</f>
        <v>14.57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9.3677365799667953</v>
      </c>
      <c r="F35">
        <f>GT_Spot!Q35</f>
        <v>0</v>
      </c>
      <c r="G35">
        <f>PPCL_NG!Q35</f>
        <v>20.89</v>
      </c>
      <c r="H35">
        <f>PPCL_Spot!Q35</f>
        <v>10</v>
      </c>
      <c r="I35">
        <f>Bawana_NG!Q35</f>
        <v>49.919999999999995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745.65830788249366</v>
      </c>
      <c r="P35" s="77">
        <v>68.66738798022061</v>
      </c>
      <c r="Q35" s="77">
        <v>16.78</v>
      </c>
      <c r="R35" s="80">
        <v>23.749999999999996</v>
      </c>
      <c r="S35" s="80">
        <v>0</v>
      </c>
      <c r="T35" s="78">
        <f>SUMPRODUCT(LTA!F35:AJ35,LTA!F$101:AJ$101,LTA!F$104:AJ$104)</f>
        <v>43.300000000000004</v>
      </c>
      <c r="U35" s="78">
        <f>SUMPRODUCT(LTA!F35:AJ35,LTA!F$102:AJ$102,LTA!F$104:AJ$104)</f>
        <v>117.41000000000001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-75</v>
      </c>
      <c r="AA35" s="117">
        <f>STOA!I35</f>
        <v>3.9</v>
      </c>
      <c r="AB35" s="117">
        <f>-STOA!O35</f>
        <v>-185</v>
      </c>
      <c r="AC35">
        <f t="shared" si="0"/>
        <v>12.739034925431026</v>
      </c>
      <c r="AD35">
        <f t="shared" si="1"/>
        <v>761.90439751725012</v>
      </c>
      <c r="AE35">
        <f>'IDT-1'!C35</f>
        <v>0</v>
      </c>
      <c r="AF35" s="26"/>
      <c r="AG35">
        <f t="shared" si="2"/>
        <v>761.90439751725012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-75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9.3677365799667953</v>
      </c>
      <c r="F36">
        <f>GT_Spot!Q36</f>
        <v>0</v>
      </c>
      <c r="G36">
        <f>PPCL_NG!Q36</f>
        <v>20.89</v>
      </c>
      <c r="H36">
        <f>PPCL_Spot!Q36</f>
        <v>10</v>
      </c>
      <c r="I36">
        <f>Bawana_NG!Q36</f>
        <v>49.919999999999995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744.23567516345452</v>
      </c>
      <c r="P36" s="77">
        <v>68.66738798022061</v>
      </c>
      <c r="Q36" s="77">
        <v>16.78</v>
      </c>
      <c r="R36" s="80">
        <v>23.749999999999996</v>
      </c>
      <c r="S36" s="80">
        <v>0</v>
      </c>
      <c r="T36" s="78">
        <f>SUMPRODUCT(LTA!F36:AJ36,LTA!F$101:AJ$101,LTA!F$104:AJ$104)</f>
        <v>54.209999999999994</v>
      </c>
      <c r="U36" s="78">
        <f>SUMPRODUCT(LTA!F36:AJ36,LTA!F$102:AJ$102,LTA!F$104:AJ$104)</f>
        <v>115.87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-85</v>
      </c>
      <c r="AA36" s="117">
        <f>STOA!I36</f>
        <v>4.8</v>
      </c>
      <c r="AB36" s="117">
        <f>-STOA!O36</f>
        <v>-185</v>
      </c>
      <c r="AC36">
        <f t="shared" si="0"/>
        <v>12.905673032725433</v>
      </c>
      <c r="AD36">
        <f t="shared" si="1"/>
        <v>760.58512669091647</v>
      </c>
      <c r="AE36">
        <f>'IDT-1'!C36</f>
        <v>0</v>
      </c>
      <c r="AF36" s="26"/>
      <c r="AG36">
        <f t="shared" si="2"/>
        <v>760.58512669091647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-75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9.3677365799667953</v>
      </c>
      <c r="F37">
        <f>GT_Spot!Q37</f>
        <v>0</v>
      </c>
      <c r="G37">
        <f>PPCL_NG!Q37</f>
        <v>20.89</v>
      </c>
      <c r="H37">
        <f>PPCL_Spot!Q37</f>
        <v>10</v>
      </c>
      <c r="I37">
        <f>Bawana_NG!Q37</f>
        <v>49.919999999999995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738.23767529453414</v>
      </c>
      <c r="P37" s="77">
        <v>68.66738798022061</v>
      </c>
      <c r="Q37" s="77">
        <v>16.78</v>
      </c>
      <c r="R37" s="80">
        <v>23.749999999999996</v>
      </c>
      <c r="S37" s="80">
        <v>0</v>
      </c>
      <c r="T37" s="78">
        <f>SUMPRODUCT(LTA!F37:AJ37,LTA!F$101:AJ$101,LTA!F$104:AJ$104)</f>
        <v>65.48</v>
      </c>
      <c r="U37" s="78">
        <f>SUMPRODUCT(LTA!F37:AJ37,LTA!F$102:AJ$102,LTA!F$104:AJ$104)</f>
        <v>114.38000000000001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-95</v>
      </c>
      <c r="AA37" s="117">
        <f>STOA!I37</f>
        <v>6</v>
      </c>
      <c r="AB37" s="117">
        <f>-STOA!O37</f>
        <v>-185</v>
      </c>
      <c r="AC37">
        <f t="shared" si="0"/>
        <v>12.949514633878936</v>
      </c>
      <c r="AD37">
        <f t="shared" si="1"/>
        <v>765.52328522084269</v>
      </c>
      <c r="AE37">
        <f>'IDT-1'!C37</f>
        <v>0</v>
      </c>
      <c r="AF37" s="26"/>
      <c r="AG37">
        <f t="shared" si="2"/>
        <v>765.52328522084269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-65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9.3677365799667953</v>
      </c>
      <c r="F38">
        <f>GT_Spot!Q38</f>
        <v>0</v>
      </c>
      <c r="G38">
        <f>PPCL_NG!Q38</f>
        <v>20.89</v>
      </c>
      <c r="H38">
        <f>PPCL_Spot!Q38</f>
        <v>10</v>
      </c>
      <c r="I38">
        <f>Bawana_NG!Q38</f>
        <v>49.919999999999995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733.24192015016524</v>
      </c>
      <c r="P38" s="77">
        <v>68.66738798022061</v>
      </c>
      <c r="Q38" s="77">
        <v>16.78</v>
      </c>
      <c r="R38" s="80">
        <v>23.749999999999996</v>
      </c>
      <c r="S38" s="80">
        <v>0</v>
      </c>
      <c r="T38" s="78">
        <f>SUMPRODUCT(LTA!F38:AJ38,LTA!F$101:AJ$101,LTA!F$104:AJ$104)</f>
        <v>75.53</v>
      </c>
      <c r="U38" s="78">
        <f>SUMPRODUCT(LTA!F38:AJ38,LTA!F$102:AJ$102,LTA!F$104:AJ$104)</f>
        <v>112.91000000000001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-100</v>
      </c>
      <c r="AA38" s="117">
        <f>STOA!I38</f>
        <v>7.5</v>
      </c>
      <c r="AB38" s="117">
        <f>-STOA!O38</f>
        <v>-185</v>
      </c>
      <c r="AC38">
        <f t="shared" si="0"/>
        <v>13.216209176663373</v>
      </c>
      <c r="AD38">
        <f t="shared" si="1"/>
        <v>745.34083553368919</v>
      </c>
      <c r="AE38">
        <f>'IDT-1'!C38</f>
        <v>0</v>
      </c>
      <c r="AF38" s="26"/>
      <c r="AG38">
        <f t="shared" si="2"/>
        <v>745.34083553368919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-85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9.0332669889110022</v>
      </c>
      <c r="F39">
        <f>GT_Spot!Q39</f>
        <v>0</v>
      </c>
      <c r="G39">
        <f>PPCL_NG!Q39</f>
        <v>20.89</v>
      </c>
      <c r="H39">
        <f>PPCL_Spot!Q39</f>
        <v>10</v>
      </c>
      <c r="I39">
        <f>Bawana_NG!Q39</f>
        <v>49.919999999999995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731.06652210275615</v>
      </c>
      <c r="P39" s="77">
        <v>68.66738798022061</v>
      </c>
      <c r="Q39" s="77">
        <v>16.78</v>
      </c>
      <c r="R39" s="80">
        <v>23.749999999999996</v>
      </c>
      <c r="S39" s="80">
        <v>0</v>
      </c>
      <c r="T39" s="78">
        <f>SUMPRODUCT(LTA!F39:AJ39,LTA!F$101:AJ$101,LTA!F$104:AJ$104)</f>
        <v>85.820000000000007</v>
      </c>
      <c r="U39" s="78">
        <f>SUMPRODUCT(LTA!F39:AJ39,LTA!F$102:AJ$102,LTA!F$104:AJ$104)</f>
        <v>110.19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-195</v>
      </c>
      <c r="AA39" s="117">
        <f>STOA!I39</f>
        <v>8.4</v>
      </c>
      <c r="AB39" s="117">
        <f>-STOA!O39</f>
        <v>-85</v>
      </c>
      <c r="AC39">
        <f t="shared" si="0"/>
        <v>12.735970690113163</v>
      </c>
      <c r="AD39">
        <f t="shared" si="1"/>
        <v>811.7812063817745</v>
      </c>
      <c r="AE39">
        <f>'IDT-1'!C39</f>
        <v>0</v>
      </c>
      <c r="AF39" s="26"/>
      <c r="AG39">
        <f t="shared" si="2"/>
        <v>811.7812063817745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-30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9.028386734120291</v>
      </c>
      <c r="F40">
        <f>GT_Spot!Q40</f>
        <v>0</v>
      </c>
      <c r="G40">
        <f>PPCL_NG!Q40</f>
        <v>20.89</v>
      </c>
      <c r="H40">
        <f>PPCL_Spot!Q40</f>
        <v>10</v>
      </c>
      <c r="I40">
        <f>Bawana_NG!Q40</f>
        <v>49.919999999999995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731.05906656666593</v>
      </c>
      <c r="P40" s="77">
        <v>68.66738798022061</v>
      </c>
      <c r="Q40" s="77">
        <v>16.78</v>
      </c>
      <c r="R40" s="80">
        <v>23.749999999999996</v>
      </c>
      <c r="S40" s="80">
        <v>0</v>
      </c>
      <c r="T40" s="78">
        <f>SUMPRODUCT(LTA!F40:AJ40,LTA!F$101:AJ$101,LTA!F$104:AJ$104)</f>
        <v>94.42</v>
      </c>
      <c r="U40" s="78">
        <f>SUMPRODUCT(LTA!F40:AJ40,LTA!F$102:AJ$102,LTA!F$104:AJ$104)</f>
        <v>109.36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-185</v>
      </c>
      <c r="AA40" s="117">
        <f>STOA!I40</f>
        <v>9</v>
      </c>
      <c r="AB40" s="117">
        <f>-STOA!O40</f>
        <v>-85</v>
      </c>
      <c r="AC40">
        <f t="shared" si="0"/>
        <v>12.942690047986337</v>
      </c>
      <c r="AD40">
        <f t="shared" si="1"/>
        <v>804.93215123302025</v>
      </c>
      <c r="AE40">
        <f>'IDT-1'!C40</f>
        <v>0</v>
      </c>
      <c r="AF40" s="26"/>
      <c r="AG40">
        <f t="shared" si="2"/>
        <v>804.93215123302025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-55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6.4163759144625772</v>
      </c>
      <c r="F41">
        <f>GT_Spot!Q41</f>
        <v>0</v>
      </c>
      <c r="G41">
        <f>PPCL_NG!Q41</f>
        <v>20.89</v>
      </c>
      <c r="H41">
        <f>PPCL_Spot!Q41</f>
        <v>5</v>
      </c>
      <c r="I41">
        <f>Bawana_NG!Q41</f>
        <v>49.919999999999995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731.07353718937452</v>
      </c>
      <c r="P41" s="77">
        <v>68.66738798022061</v>
      </c>
      <c r="Q41" s="77">
        <v>16.78</v>
      </c>
      <c r="R41" s="80">
        <v>23.749999999999996</v>
      </c>
      <c r="S41" s="80">
        <v>0</v>
      </c>
      <c r="T41" s="78">
        <f>SUMPRODUCT(LTA!F41:AJ41,LTA!F$101:AJ$101,LTA!F$104:AJ$104)</f>
        <v>101.09</v>
      </c>
      <c r="U41" s="78">
        <f>SUMPRODUCT(LTA!F41:AJ41,LTA!F$102:AJ$102,LTA!F$104:AJ$104)</f>
        <v>108.57000000000001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-165</v>
      </c>
      <c r="AA41" s="117">
        <f>STOA!I41</f>
        <v>9.9</v>
      </c>
      <c r="AB41" s="117">
        <f>-STOA!O41</f>
        <v>-85</v>
      </c>
      <c r="AC41">
        <f t="shared" si="0"/>
        <v>12.757933143809282</v>
      </c>
      <c r="AD41">
        <f t="shared" si="1"/>
        <v>824.29936794024843</v>
      </c>
      <c r="AE41">
        <f>'IDT-1'!C41</f>
        <v>0</v>
      </c>
      <c r="AF41" s="26"/>
      <c r="AG41">
        <f t="shared" si="2"/>
        <v>824.29936794024843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-55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6.4163759144625772</v>
      </c>
      <c r="F42">
        <f>GT_Spot!Q42</f>
        <v>0</v>
      </c>
      <c r="G42">
        <f>PPCL_NG!Q42</f>
        <v>20.89</v>
      </c>
      <c r="H42">
        <f>PPCL_Spot!Q42</f>
        <v>5</v>
      </c>
      <c r="I42">
        <f>Bawana_NG!Q42</f>
        <v>49.919999999999995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731.08094883761783</v>
      </c>
      <c r="P42" s="77">
        <v>68.66738798022061</v>
      </c>
      <c r="Q42" s="77">
        <v>16.78</v>
      </c>
      <c r="R42" s="80">
        <v>23.749999999999996</v>
      </c>
      <c r="S42" s="80">
        <v>0</v>
      </c>
      <c r="T42" s="78">
        <f>SUMPRODUCT(LTA!F42:AJ42,LTA!F$101:AJ$101,LTA!F$104:AJ$104)</f>
        <v>107.07000000000001</v>
      </c>
      <c r="U42" s="78">
        <f>SUMPRODUCT(LTA!F42:AJ42,LTA!F$102:AJ$102,LTA!F$104:AJ$104)</f>
        <v>107.75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-155</v>
      </c>
      <c r="AA42" s="117">
        <f>STOA!I42</f>
        <v>11.1</v>
      </c>
      <c r="AB42" s="117">
        <f>-STOA!O42</f>
        <v>-85</v>
      </c>
      <c r="AC42">
        <f t="shared" si="0"/>
        <v>12.725185091091866</v>
      </c>
      <c r="AD42">
        <f t="shared" si="1"/>
        <v>840.6995276412091</v>
      </c>
      <c r="AE42">
        <f>'IDT-1'!C42</f>
        <v>0</v>
      </c>
      <c r="AF42" s="26"/>
      <c r="AG42">
        <f t="shared" si="2"/>
        <v>840.6995276412091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-55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6.4163759144625772</v>
      </c>
      <c r="F43">
        <f>GT_Spot!Q43</f>
        <v>0</v>
      </c>
      <c r="G43">
        <f>PPCL_NG!Q43</f>
        <v>20.89</v>
      </c>
      <c r="H43">
        <f>PPCL_Spot!Q43</f>
        <v>2.8</v>
      </c>
      <c r="I43">
        <f>Bawana_NG!Q43</f>
        <v>49.919999999999995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725.84517616771859</v>
      </c>
      <c r="P43" s="77">
        <v>68.66738798022061</v>
      </c>
      <c r="Q43" s="77">
        <v>16.78</v>
      </c>
      <c r="R43" s="80">
        <v>23.749999999999996</v>
      </c>
      <c r="S43" s="80">
        <v>0</v>
      </c>
      <c r="T43" s="78">
        <f>SUMPRODUCT(LTA!F43:AJ43,LTA!F$101:AJ$101,LTA!F$104:AJ$104)</f>
        <v>112.68</v>
      </c>
      <c r="U43" s="78">
        <f>SUMPRODUCT(LTA!F43:AJ43,LTA!F$102:AJ$102,LTA!F$104:AJ$104)</f>
        <v>106.99000000000001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-145</v>
      </c>
      <c r="AA43" s="117">
        <f>STOA!I43</f>
        <v>11.7</v>
      </c>
      <c r="AB43" s="117">
        <f>-STOA!O43</f>
        <v>-85</v>
      </c>
      <c r="AC43">
        <f t="shared" si="0"/>
        <v>12.530147741152849</v>
      </c>
      <c r="AD43">
        <f t="shared" si="1"/>
        <v>858.90879232124894</v>
      </c>
      <c r="AE43">
        <f>'IDT-1'!C43</f>
        <v>0</v>
      </c>
      <c r="AF43" s="26"/>
      <c r="AG43">
        <f t="shared" si="2"/>
        <v>858.90879232124894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-45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6.4163759144625772</v>
      </c>
      <c r="F44">
        <f>GT_Spot!Q44</f>
        <v>0</v>
      </c>
      <c r="G44">
        <f>PPCL_NG!Q44</f>
        <v>20.89</v>
      </c>
      <c r="H44">
        <f>PPCL_Spot!Q44</f>
        <v>2.8</v>
      </c>
      <c r="I44">
        <f>Bawana_NG!Q44</f>
        <v>49.919999999999995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719.06551791554705</v>
      </c>
      <c r="P44" s="77">
        <v>68.66738798022061</v>
      </c>
      <c r="Q44" s="77">
        <v>16.78</v>
      </c>
      <c r="R44" s="80">
        <v>23.749999999999996</v>
      </c>
      <c r="S44" s="80">
        <v>0</v>
      </c>
      <c r="T44" s="78">
        <f>SUMPRODUCT(LTA!F44:AJ44,LTA!F$101:AJ$101,LTA!F$104:AJ$104)</f>
        <v>117.3</v>
      </c>
      <c r="U44" s="78">
        <f>SUMPRODUCT(LTA!F44:AJ44,LTA!F$102:AJ$102,LTA!F$104:AJ$104)</f>
        <v>106.11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-125</v>
      </c>
      <c r="AA44" s="117">
        <f>STOA!I44</f>
        <v>12.6</v>
      </c>
      <c r="AB44" s="117">
        <f>-STOA!O44</f>
        <v>-85</v>
      </c>
      <c r="AC44">
        <f t="shared" si="0"/>
        <v>12.200584285256902</v>
      </c>
      <c r="AD44">
        <f t="shared" si="1"/>
        <v>892.0986975249732</v>
      </c>
      <c r="AE44">
        <f>'IDT-1'!C44</f>
        <v>0</v>
      </c>
      <c r="AF44" s="26"/>
      <c r="AG44">
        <f t="shared" si="2"/>
        <v>892.0986975249732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-30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6.4163759144625772</v>
      </c>
      <c r="F45">
        <f>GT_Spot!Q45</f>
        <v>0</v>
      </c>
      <c r="G45">
        <f>PPCL_NG!Q45</f>
        <v>20.89</v>
      </c>
      <c r="H45">
        <f>PPCL_Spot!Q45</f>
        <v>5</v>
      </c>
      <c r="I45">
        <f>Bawana_NG!Q45</f>
        <v>49.919999999999995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716.43371265010353</v>
      </c>
      <c r="P45" s="77">
        <v>68.66738798022061</v>
      </c>
      <c r="Q45" s="77">
        <v>16.78</v>
      </c>
      <c r="R45" s="80">
        <v>23.749999999999996</v>
      </c>
      <c r="S45" s="80">
        <v>0</v>
      </c>
      <c r="T45" s="78">
        <f>SUMPRODUCT(LTA!F45:AJ45,LTA!F$101:AJ$101,LTA!F$104:AJ$104)</f>
        <v>121</v>
      </c>
      <c r="U45" s="78">
        <f>SUMPRODUCT(LTA!F45:AJ45,LTA!F$102:AJ$102,LTA!F$104:AJ$104)</f>
        <v>105.43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-115</v>
      </c>
      <c r="AA45" s="117">
        <f>STOA!I45</f>
        <v>13.2</v>
      </c>
      <c r="AB45" s="117">
        <f>-STOA!O45</f>
        <v>-85</v>
      </c>
      <c r="AC45">
        <f t="shared" si="0"/>
        <v>12.450593586975884</v>
      </c>
      <c r="AD45">
        <f t="shared" si="1"/>
        <v>870.0368829578108</v>
      </c>
      <c r="AE45">
        <f>'IDT-1'!C45</f>
        <v>0</v>
      </c>
      <c r="AF45" s="26"/>
      <c r="AG45">
        <f t="shared" si="2"/>
        <v>870.0368829578108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-65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5.4220613781123328</v>
      </c>
      <c r="F46">
        <f>GT_Spot!Q46</f>
        <v>0</v>
      </c>
      <c r="G46">
        <f>PPCL_NG!Q46</f>
        <v>20.89</v>
      </c>
      <c r="H46">
        <f>PPCL_Spot!Q46</f>
        <v>5</v>
      </c>
      <c r="I46">
        <f>Bawana_NG!Q46</f>
        <v>49.919999999999995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716.41939630558079</v>
      </c>
      <c r="P46" s="77">
        <v>68.66738798022061</v>
      </c>
      <c r="Q46" s="77">
        <v>16.78</v>
      </c>
      <c r="R46" s="80">
        <v>23.749999999999996</v>
      </c>
      <c r="S46" s="80">
        <v>0</v>
      </c>
      <c r="T46" s="78">
        <f>SUMPRODUCT(LTA!F46:AJ46,LTA!F$101:AJ$101,LTA!F$104:AJ$104)</f>
        <v>123.57000000000001</v>
      </c>
      <c r="U46" s="78">
        <f>SUMPRODUCT(LTA!F46:AJ46,LTA!F$102:AJ$102,LTA!F$104:AJ$104)</f>
        <v>104.76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-105</v>
      </c>
      <c r="AA46" s="117">
        <f>STOA!I46</f>
        <v>13.8</v>
      </c>
      <c r="AB46" s="117">
        <f>-STOA!O46</f>
        <v>-85</v>
      </c>
      <c r="AC46">
        <f t="shared" si="0"/>
        <v>12.286155084780294</v>
      </c>
      <c r="AD46">
        <f t="shared" si="1"/>
        <v>891.69269057913345</v>
      </c>
      <c r="AE46">
        <f>'IDT-1'!C46</f>
        <v>0</v>
      </c>
      <c r="AF46" s="26"/>
      <c r="AG46">
        <f t="shared" si="2"/>
        <v>891.69269057913345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-55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5.4220613781123328</v>
      </c>
      <c r="F47">
        <f>GT_Spot!Q47</f>
        <v>0</v>
      </c>
      <c r="G47">
        <f>PPCL_NG!Q47</f>
        <v>20.89</v>
      </c>
      <c r="H47">
        <f>PPCL_Spot!Q47</f>
        <v>5</v>
      </c>
      <c r="I47">
        <f>Bawana_NG!Q47</f>
        <v>49.919999999999995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716.62255610790714</v>
      </c>
      <c r="P47" s="77">
        <v>68.66738798022061</v>
      </c>
      <c r="Q47" s="77">
        <v>16.78</v>
      </c>
      <c r="R47" s="80">
        <v>23.749999999999996</v>
      </c>
      <c r="S47" s="80">
        <v>0</v>
      </c>
      <c r="T47" s="78">
        <f>SUMPRODUCT(LTA!F47:AJ47,LTA!F$101:AJ$101,LTA!F$104:AJ$104)</f>
        <v>125.23</v>
      </c>
      <c r="U47" s="78">
        <f>SUMPRODUCT(LTA!F47:AJ47,LTA!F$102:AJ$102,LTA!F$104:AJ$104)</f>
        <v>104.30000000000001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-90</v>
      </c>
      <c r="AA47" s="117">
        <f>STOA!I47</f>
        <v>13.8</v>
      </c>
      <c r="AB47" s="117">
        <f>-STOA!O47</f>
        <v>-85</v>
      </c>
      <c r="AC47">
        <f t="shared" si="0"/>
        <v>12.120940340596858</v>
      </c>
      <c r="AD47">
        <f t="shared" si="1"/>
        <v>913.26106512564309</v>
      </c>
      <c r="AE47">
        <f>'IDT-1'!C47</f>
        <v>0</v>
      </c>
      <c r="AF47" s="26"/>
      <c r="AG47">
        <f t="shared" si="2"/>
        <v>913.26106512564309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-50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5.4220613781123328</v>
      </c>
      <c r="F48">
        <f>GT_Spot!Q48</f>
        <v>0</v>
      </c>
      <c r="G48">
        <f>PPCL_NG!Q48</f>
        <v>20.89</v>
      </c>
      <c r="H48">
        <f>PPCL_Spot!Q48</f>
        <v>5</v>
      </c>
      <c r="I48">
        <f>Bawana_NG!Q48</f>
        <v>49.919999999999995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714.02235015195811</v>
      </c>
      <c r="P48" s="77">
        <v>68.66738798022061</v>
      </c>
      <c r="Q48" s="77">
        <v>16.78</v>
      </c>
      <c r="R48" s="80">
        <v>23.749999999999996</v>
      </c>
      <c r="S48" s="80">
        <v>0</v>
      </c>
      <c r="T48" s="78">
        <f>SUMPRODUCT(LTA!F48:AJ48,LTA!F$101:AJ$101,LTA!F$104:AJ$104)</f>
        <v>126.26</v>
      </c>
      <c r="U48" s="78">
        <f>SUMPRODUCT(LTA!F48:AJ48,LTA!F$102:AJ$102,LTA!F$104:AJ$104)</f>
        <v>104.27000000000001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-75</v>
      </c>
      <c r="AA48" s="117">
        <f>STOA!I48</f>
        <v>13.8</v>
      </c>
      <c r="AB48" s="117">
        <f>-STOA!O48</f>
        <v>-85</v>
      </c>
      <c r="AC48">
        <f t="shared" si="0"/>
        <v>11.929295977740603</v>
      </c>
      <c r="AD48">
        <f t="shared" si="1"/>
        <v>931.85250353255037</v>
      </c>
      <c r="AE48">
        <f>'IDT-1'!C48</f>
        <v>0</v>
      </c>
      <c r="AF48" s="26"/>
      <c r="AG48">
        <f t="shared" si="2"/>
        <v>931.85250353255037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-45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5.4220613781123328</v>
      </c>
      <c r="F49">
        <f>GT_Spot!Q49</f>
        <v>0</v>
      </c>
      <c r="G49">
        <f>PPCL_NG!Q49</f>
        <v>20.89</v>
      </c>
      <c r="H49">
        <f>PPCL_Spot!Q49</f>
        <v>5</v>
      </c>
      <c r="I49">
        <f>Bawana_NG!Q49</f>
        <v>49.919999999999995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710.75866452795799</v>
      </c>
      <c r="P49" s="77">
        <v>68.66738798022061</v>
      </c>
      <c r="Q49" s="77">
        <v>16.78</v>
      </c>
      <c r="R49" s="80">
        <v>23.749999999999996</v>
      </c>
      <c r="S49" s="80">
        <v>0</v>
      </c>
      <c r="T49" s="78">
        <f>SUMPRODUCT(LTA!F49:AJ49,LTA!F$101:AJ$101,LTA!F$104:AJ$104)</f>
        <v>128.19999999999999</v>
      </c>
      <c r="U49" s="78">
        <f>SUMPRODUCT(LTA!F49:AJ49,LTA!F$102:AJ$102,LTA!F$104:AJ$104)</f>
        <v>104.36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-65</v>
      </c>
      <c r="AA49" s="117">
        <f>STOA!I49</f>
        <v>13.8</v>
      </c>
      <c r="AB49" s="117">
        <f>-STOA!O49</f>
        <v>-85</v>
      </c>
      <c r="AC49">
        <f t="shared" si="0"/>
        <v>11.696486356194519</v>
      </c>
      <c r="AD49">
        <f t="shared" si="1"/>
        <v>955.85162753009627</v>
      </c>
      <c r="AE49">
        <f>'IDT-1'!C49</f>
        <v>0</v>
      </c>
      <c r="AF49" s="26"/>
      <c r="AG49">
        <f t="shared" si="2"/>
        <v>955.85162753009627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-30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5.4220613781123328</v>
      </c>
      <c r="F50">
        <f>GT_Spot!Q50</f>
        <v>0</v>
      </c>
      <c r="G50">
        <f>PPCL_NG!Q50</f>
        <v>20.89</v>
      </c>
      <c r="H50">
        <f>PPCL_Spot!Q50</f>
        <v>2.76</v>
      </c>
      <c r="I50">
        <f>Bawana_NG!Q50</f>
        <v>49.919999999999995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710.75140977995795</v>
      </c>
      <c r="P50" s="77">
        <v>68.66738798022061</v>
      </c>
      <c r="Q50" s="77">
        <v>16.78</v>
      </c>
      <c r="R50" s="80">
        <v>23.749999999999996</v>
      </c>
      <c r="S50" s="80">
        <v>0</v>
      </c>
      <c r="T50" s="78">
        <f>SUMPRODUCT(LTA!F50:AJ50,LTA!F$101:AJ$101,LTA!F$104:AJ$104)</f>
        <v>128.22</v>
      </c>
      <c r="U50" s="78">
        <f>SUMPRODUCT(LTA!F50:AJ50,LTA!F$102:AJ$102,LTA!F$104:AJ$104)</f>
        <v>104.28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-60</v>
      </c>
      <c r="AA50" s="117">
        <f>STOA!I50</f>
        <v>14.1</v>
      </c>
      <c r="AB50" s="117">
        <f>-STOA!O50</f>
        <v>-85</v>
      </c>
      <c r="AC50">
        <f t="shared" si="0"/>
        <v>11.634431876801139</v>
      </c>
      <c r="AD50">
        <f t="shared" si="1"/>
        <v>958.90642726148951</v>
      </c>
      <c r="AE50">
        <f>'IDT-1'!C50</f>
        <v>0</v>
      </c>
      <c r="AF50" s="26"/>
      <c r="AG50">
        <f t="shared" si="2"/>
        <v>958.90642726148951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-30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4.4280858676207506</v>
      </c>
      <c r="F51">
        <f>GT_Spot!Q51</f>
        <v>0</v>
      </c>
      <c r="G51">
        <f>PPCL_NG!Q51</f>
        <v>20.89</v>
      </c>
      <c r="H51">
        <f>PPCL_Spot!Q51</f>
        <v>1.53</v>
      </c>
      <c r="I51">
        <f>Bawana_NG!Q51</f>
        <v>49.919999999999995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707.90245485381411</v>
      </c>
      <c r="P51" s="77">
        <v>68.66738798022061</v>
      </c>
      <c r="Q51" s="77">
        <v>16.78</v>
      </c>
      <c r="R51" s="80">
        <v>23.749999999999996</v>
      </c>
      <c r="S51" s="80">
        <v>0</v>
      </c>
      <c r="T51" s="78">
        <f>SUMPRODUCT(LTA!F51:AJ51,LTA!F$101:AJ$101,LTA!F$104:AJ$104)</f>
        <v>128.82999999999998</v>
      </c>
      <c r="U51" s="78">
        <f>SUMPRODUCT(LTA!F51:AJ51,LTA!F$102:AJ$102,LTA!F$104:AJ$104)</f>
        <v>104.42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-55</v>
      </c>
      <c r="AA51" s="117">
        <f>STOA!I51</f>
        <v>14.4</v>
      </c>
      <c r="AB51" s="117">
        <f>-STOA!O51</f>
        <v>-85</v>
      </c>
      <c r="AC51">
        <f t="shared" si="0"/>
        <v>11.732202001791681</v>
      </c>
      <c r="AD51">
        <f t="shared" si="1"/>
        <v>939.78572669986386</v>
      </c>
      <c r="AE51">
        <f>'IDT-1'!C51</f>
        <v>0</v>
      </c>
      <c r="AF51" s="26"/>
      <c r="AG51">
        <f t="shared" si="2"/>
        <v>939.78572669986386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-50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4.4280858676207506</v>
      </c>
      <c r="F52">
        <f>GT_Spot!Q52</f>
        <v>0</v>
      </c>
      <c r="G52">
        <f>PPCL_NG!Q52</f>
        <v>20.89</v>
      </c>
      <c r="H52">
        <f>PPCL_Spot!Q52</f>
        <v>2.149023171285779</v>
      </c>
      <c r="I52">
        <f>Bawana_NG!Q52</f>
        <v>49.919999999999995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702.39434811335855</v>
      </c>
      <c r="P52" s="77">
        <v>68.66738798022061</v>
      </c>
      <c r="Q52" s="77">
        <v>16.78</v>
      </c>
      <c r="R52" s="80">
        <v>23.749999999999996</v>
      </c>
      <c r="S52" s="80">
        <v>0</v>
      </c>
      <c r="T52" s="78">
        <f>SUMPRODUCT(LTA!F52:AJ52,LTA!F$101:AJ$101,LTA!F$104:AJ$104)</f>
        <v>128.53000000000003</v>
      </c>
      <c r="U52" s="78">
        <f>SUMPRODUCT(LTA!F52:AJ52,LTA!F$102:AJ$102,LTA!F$104:AJ$104)</f>
        <v>104.41000000000001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-19.22</v>
      </c>
      <c r="AA52" s="117">
        <f>STOA!I52</f>
        <v>15.3</v>
      </c>
      <c r="AB52" s="117">
        <f>-STOA!O52</f>
        <v>-85</v>
      </c>
      <c r="AC52">
        <f t="shared" si="0"/>
        <v>11.953788952581533</v>
      </c>
      <c r="AD52">
        <f t="shared" si="1"/>
        <v>906.04505617990412</v>
      </c>
      <c r="AE52">
        <f>'IDT-1'!C52</f>
        <v>0</v>
      </c>
      <c r="AF52" s="26"/>
      <c r="AG52">
        <f t="shared" si="2"/>
        <v>906.04505617990412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-115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4.4280858676207506</v>
      </c>
      <c r="F53">
        <f>GT_Spot!Q53</f>
        <v>0</v>
      </c>
      <c r="G53">
        <f>PPCL_NG!Q53</f>
        <v>20.89</v>
      </c>
      <c r="H53">
        <f>PPCL_Spot!Q53</f>
        <v>2.149023171285779</v>
      </c>
      <c r="I53">
        <f>Bawana_NG!Q53</f>
        <v>49.919999999999995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699.83441043302605</v>
      </c>
      <c r="P53" s="77">
        <v>68.66738798022061</v>
      </c>
      <c r="Q53" s="77">
        <v>16.78</v>
      </c>
      <c r="R53" s="80">
        <v>23.749999999999996</v>
      </c>
      <c r="S53" s="80">
        <v>0</v>
      </c>
      <c r="T53" s="78">
        <f>SUMPRODUCT(LTA!F53:AJ53,LTA!F$101:AJ$101,LTA!F$104:AJ$104)</f>
        <v>129.13999999999999</v>
      </c>
      <c r="U53" s="78">
        <f>SUMPRODUCT(LTA!F53:AJ53,LTA!F$102:AJ$102,LTA!F$104:AJ$104)</f>
        <v>104.41000000000001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-25.85</v>
      </c>
      <c r="AA53" s="117">
        <f>STOA!I53</f>
        <v>15.9</v>
      </c>
      <c r="AB53" s="117">
        <f>-STOA!O53</f>
        <v>-85</v>
      </c>
      <c r="AC53">
        <f t="shared" si="0"/>
        <v>12.04516212407774</v>
      </c>
      <c r="AD53">
        <f t="shared" si="1"/>
        <v>892.97374532807567</v>
      </c>
      <c r="AE53">
        <f>'IDT-1'!C53</f>
        <v>0</v>
      </c>
      <c r="AF53" s="26"/>
      <c r="AG53">
        <f t="shared" si="2"/>
        <v>892.97374532807567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-120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4.4280858676207506</v>
      </c>
      <c r="F54">
        <f>GT_Spot!Q54</f>
        <v>0</v>
      </c>
      <c r="G54">
        <f>PPCL_NG!Q54</f>
        <v>20.89</v>
      </c>
      <c r="H54">
        <f>PPCL_Spot!Q54</f>
        <v>2.149023171285779</v>
      </c>
      <c r="I54">
        <f>Bawana_NG!Q54</f>
        <v>49.919999999999995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698.89890114972877</v>
      </c>
      <c r="P54" s="77">
        <v>68.66738798022061</v>
      </c>
      <c r="Q54" s="77">
        <v>16.78</v>
      </c>
      <c r="R54" s="80">
        <v>23.749999999999996</v>
      </c>
      <c r="S54" s="80">
        <v>0</v>
      </c>
      <c r="T54" s="78">
        <f>SUMPRODUCT(LTA!F54:AJ54,LTA!F$101:AJ$101,LTA!F$104:AJ$104)</f>
        <v>129.84</v>
      </c>
      <c r="U54" s="78">
        <f>SUMPRODUCT(LTA!F54:AJ54,LTA!F$102:AJ$102,LTA!F$104:AJ$104)</f>
        <v>104.35000000000001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15.9</v>
      </c>
      <c r="AB54" s="117">
        <f>-STOA!O54</f>
        <v>-85</v>
      </c>
      <c r="AC54">
        <f t="shared" si="0"/>
        <v>12.079405871601832</v>
      </c>
      <c r="AD54">
        <f t="shared" si="1"/>
        <v>888.49399229725407</v>
      </c>
      <c r="AE54">
        <f>'IDT-1'!C54</f>
        <v>0</v>
      </c>
      <c r="AF54" s="26"/>
      <c r="AG54">
        <f t="shared" si="2"/>
        <v>888.49399229725407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-150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3.4344806392132758</v>
      </c>
      <c r="F55">
        <f>GT_Spot!Q55</f>
        <v>0</v>
      </c>
      <c r="G55">
        <f>PPCL_NG!Q55</f>
        <v>20.89</v>
      </c>
      <c r="H55">
        <f>PPCL_Spot!Q55</f>
        <v>2.149023171285779</v>
      </c>
      <c r="I55">
        <f>Bawana_NG!Q55</f>
        <v>49.919999999999995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698.99781414685458</v>
      </c>
      <c r="P55" s="77">
        <v>68.66738798022061</v>
      </c>
      <c r="Q55" s="77">
        <v>18.75</v>
      </c>
      <c r="R55" s="80">
        <v>23.749999999999996</v>
      </c>
      <c r="S55" s="80">
        <v>0</v>
      </c>
      <c r="T55" s="78">
        <f>SUMPRODUCT(LTA!F55:AJ55,LTA!F$101:AJ$101,LTA!F$104:AJ$104)</f>
        <v>130.57</v>
      </c>
      <c r="U55" s="78">
        <f>SUMPRODUCT(LTA!F55:AJ55,LTA!F$102:AJ$102,LTA!F$104:AJ$104)</f>
        <v>104.29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15.9</v>
      </c>
      <c r="AB55" s="117">
        <f>-STOA!O55</f>
        <v>-85</v>
      </c>
      <c r="AC55">
        <f t="shared" si="0"/>
        <v>12.272327130410462</v>
      </c>
      <c r="AD55">
        <f t="shared" si="1"/>
        <v>870.04637880716393</v>
      </c>
      <c r="AE55">
        <f>'IDT-1'!C55</f>
        <v>0</v>
      </c>
      <c r="AF55" s="26"/>
      <c r="AG55">
        <f t="shared" si="2"/>
        <v>870.04637880716393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-170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3.4344806392132758</v>
      </c>
      <c r="F56">
        <f>GT_Spot!Q56</f>
        <v>0</v>
      </c>
      <c r="G56">
        <f>PPCL_NG!Q56</f>
        <v>20.89</v>
      </c>
      <c r="H56">
        <f>PPCL_Spot!Q56</f>
        <v>2.149023171285779</v>
      </c>
      <c r="I56">
        <f>Bawana_NG!Q56</f>
        <v>49.919999999999995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701.39506590588348</v>
      </c>
      <c r="P56" s="77">
        <v>68.66738798022061</v>
      </c>
      <c r="Q56" s="77">
        <v>18.75</v>
      </c>
      <c r="R56" s="80">
        <v>23.749999999999996</v>
      </c>
      <c r="S56" s="80">
        <v>0</v>
      </c>
      <c r="T56" s="78">
        <f>SUMPRODUCT(LTA!F56:AJ56,LTA!F$101:AJ$101,LTA!F$104:AJ$104)</f>
        <v>129.01</v>
      </c>
      <c r="U56" s="78">
        <f>SUMPRODUCT(LTA!F56:AJ56,LTA!F$102:AJ$102,LTA!F$104:AJ$104)</f>
        <v>104.33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15.9</v>
      </c>
      <c r="AB56" s="117">
        <f>-STOA!O56</f>
        <v>-85</v>
      </c>
      <c r="AC56">
        <f t="shared" si="0"/>
        <v>12.280046945889916</v>
      </c>
      <c r="AD56">
        <f t="shared" si="1"/>
        <v>870.91591075071335</v>
      </c>
      <c r="AE56">
        <f>'IDT-1'!C56</f>
        <v>0</v>
      </c>
      <c r="AF56" s="26"/>
      <c r="AG56">
        <f t="shared" si="2"/>
        <v>870.91591075071335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-170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3.0114437168693482</v>
      </c>
      <c r="F57">
        <f>GT_Spot!Q57</f>
        <v>0</v>
      </c>
      <c r="G57">
        <f>PPCL_NG!Q57</f>
        <v>20.89</v>
      </c>
      <c r="H57">
        <f>PPCL_Spot!Q57</f>
        <v>0.92</v>
      </c>
      <c r="I57">
        <f>Bawana_NG!Q57</f>
        <v>49.919999999999995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702.68566989070871</v>
      </c>
      <c r="P57" s="77">
        <v>68.66738798022061</v>
      </c>
      <c r="Q57" s="77">
        <v>18.75</v>
      </c>
      <c r="R57" s="80">
        <v>23.749999999999996</v>
      </c>
      <c r="S57" s="80">
        <v>0</v>
      </c>
      <c r="T57" s="78">
        <f>SUMPRODUCT(LTA!F57:AJ57,LTA!F$101:AJ$101,LTA!F$104:AJ$104)</f>
        <v>129.26</v>
      </c>
      <c r="U57" s="78">
        <f>SUMPRODUCT(LTA!F57:AJ57,LTA!F$102:AJ$102,LTA!F$104:AJ$104)</f>
        <v>104.39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15.9</v>
      </c>
      <c r="AB57" s="117">
        <f>-STOA!O57</f>
        <v>-85</v>
      </c>
      <c r="AC57">
        <f t="shared" si="0"/>
        <v>12.190812856910483</v>
      </c>
      <c r="AD57">
        <f t="shared" si="1"/>
        <v>880.95368873088819</v>
      </c>
      <c r="AE57">
        <f>'IDT-1'!C57</f>
        <v>0</v>
      </c>
      <c r="AF57" s="26"/>
      <c r="AG57">
        <f t="shared" si="2"/>
        <v>880.95368873088819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-160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3.0114437168693482</v>
      </c>
      <c r="F58">
        <f>GT_Spot!Q58</f>
        <v>0</v>
      </c>
      <c r="G58">
        <f>PPCL_NG!Q58</f>
        <v>20.89</v>
      </c>
      <c r="H58">
        <f>PPCL_Spot!Q58</f>
        <v>2.149023171285779</v>
      </c>
      <c r="I58">
        <f>Bawana_NG!Q58</f>
        <v>49.919999999999995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702.69292463870863</v>
      </c>
      <c r="P58" s="77">
        <v>68.66738798022061</v>
      </c>
      <c r="Q58" s="77">
        <v>18.75</v>
      </c>
      <c r="R58" s="80">
        <v>23.749999999999996</v>
      </c>
      <c r="S58" s="80">
        <v>0</v>
      </c>
      <c r="T58" s="78">
        <f>SUMPRODUCT(LTA!F58:AJ58,LTA!F$101:AJ$101,LTA!F$104:AJ$104)</f>
        <v>128.74</v>
      </c>
      <c r="U58" s="78">
        <f>SUMPRODUCT(LTA!F58:AJ58,LTA!F$102:AJ$102,LTA!F$104:AJ$104)</f>
        <v>104.79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-42</v>
      </c>
      <c r="AA58" s="117">
        <f>STOA!I58</f>
        <v>15.9</v>
      </c>
      <c r="AB58" s="117">
        <f>-STOA!O58</f>
        <v>-85</v>
      </c>
      <c r="AC58">
        <f t="shared" si="0"/>
        <v>11.863267256756775</v>
      </c>
      <c r="AD58">
        <f t="shared" si="1"/>
        <v>920.39751225032762</v>
      </c>
      <c r="AE58">
        <f>'IDT-1'!C58</f>
        <v>0</v>
      </c>
      <c r="AF58" s="26"/>
      <c r="AG58">
        <f t="shared" si="2"/>
        <v>920.39751225032762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-80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3.0114437168693482</v>
      </c>
      <c r="F59">
        <f>GT_Spot!Q59</f>
        <v>0</v>
      </c>
      <c r="G59">
        <f>PPCL_NG!Q59</f>
        <v>20.89</v>
      </c>
      <c r="H59">
        <f>PPCL_Spot!Q59</f>
        <v>2.149023171285779</v>
      </c>
      <c r="I59">
        <f>Bawana_NG!Q59</f>
        <v>49.919999999999995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708.35529990270879</v>
      </c>
      <c r="P59" s="77">
        <v>68.66738798022061</v>
      </c>
      <c r="Q59" s="77">
        <v>18.75</v>
      </c>
      <c r="R59" s="80">
        <v>23.749999999999996</v>
      </c>
      <c r="S59" s="80">
        <v>0</v>
      </c>
      <c r="T59" s="78">
        <f>SUMPRODUCT(LTA!F59:AJ59,LTA!F$101:AJ$101,LTA!F$104:AJ$104)</f>
        <v>127.53</v>
      </c>
      <c r="U59" s="78">
        <f>SUMPRODUCT(LTA!F59:AJ59,LTA!F$102:AJ$102,LTA!F$104:AJ$104)</f>
        <v>105.63000000000001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-65</v>
      </c>
      <c r="AA59" s="117">
        <f>STOA!I59</f>
        <v>15.9</v>
      </c>
      <c r="AB59" s="117">
        <f>-STOA!O59</f>
        <v>-85</v>
      </c>
      <c r="AC59">
        <f t="shared" si="0"/>
        <v>11.936474541646563</v>
      </c>
      <c r="AD59">
        <f t="shared" si="1"/>
        <v>922.61668022943797</v>
      </c>
      <c r="AE59">
        <f>'IDT-1'!C59</f>
        <v>0</v>
      </c>
      <c r="AF59" s="26"/>
      <c r="AG59">
        <f t="shared" si="2"/>
        <v>922.61668022943797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-60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10.99319306930693</v>
      </c>
      <c r="F60">
        <f>GT_Spot!Q60</f>
        <v>0</v>
      </c>
      <c r="G60">
        <f>PPCL_NG!Q60</f>
        <v>20.89</v>
      </c>
      <c r="H60">
        <f>PPCL_Spot!Q60</f>
        <v>11</v>
      </c>
      <c r="I60">
        <f>Bawana_NG!Q60</f>
        <v>49.919999999999995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717.28456906470876</v>
      </c>
      <c r="P60" s="77">
        <v>68.66738798022061</v>
      </c>
      <c r="Q60" s="77">
        <v>18.75</v>
      </c>
      <c r="R60" s="80">
        <v>23.749999999999996</v>
      </c>
      <c r="S60" s="80">
        <v>0</v>
      </c>
      <c r="T60" s="78">
        <f>SUMPRODUCT(LTA!F60:AJ60,LTA!F$101:AJ$101,LTA!F$104:AJ$104)</f>
        <v>127.29</v>
      </c>
      <c r="U60" s="78">
        <f>SUMPRODUCT(LTA!F60:AJ60,LTA!F$102:AJ$102,LTA!F$104:AJ$104)</f>
        <v>106.35000000000001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-60</v>
      </c>
      <c r="AA60" s="117">
        <f>STOA!I60</f>
        <v>15.9</v>
      </c>
      <c r="AB60" s="117">
        <f>-STOA!O60</f>
        <v>-85</v>
      </c>
      <c r="AC60">
        <f t="shared" si="0"/>
        <v>12.123013463055321</v>
      </c>
      <c r="AD60">
        <f t="shared" si="1"/>
        <v>953.67213665118095</v>
      </c>
      <c r="AE60">
        <f>'IDT-1'!C60</f>
        <v>0</v>
      </c>
      <c r="AF60" s="26"/>
      <c r="AG60">
        <f t="shared" si="2"/>
        <v>953.67213665118095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-60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10.99319306930693</v>
      </c>
      <c r="F61">
        <f>GT_Spot!Q61</f>
        <v>0</v>
      </c>
      <c r="G61">
        <f>PPCL_NG!Q61</f>
        <v>20.89</v>
      </c>
      <c r="H61">
        <f>PPCL_Spot!Q61</f>
        <v>11</v>
      </c>
      <c r="I61">
        <f>Bawana_NG!Q61</f>
        <v>49.919999999999995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721.08167780270878</v>
      </c>
      <c r="P61" s="77">
        <v>68.66738798022061</v>
      </c>
      <c r="Q61" s="77">
        <v>18.75</v>
      </c>
      <c r="R61" s="80">
        <v>23.749999999999996</v>
      </c>
      <c r="S61" s="80">
        <v>0</v>
      </c>
      <c r="T61" s="78">
        <f>SUMPRODUCT(LTA!F61:AJ61,LTA!F$101:AJ$101,LTA!F$104:AJ$104)</f>
        <v>124.61999999999999</v>
      </c>
      <c r="U61" s="78">
        <f>SUMPRODUCT(LTA!F61:AJ61,LTA!F$102:AJ$102,LTA!F$104:AJ$104)</f>
        <v>107.19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-55</v>
      </c>
      <c r="AA61" s="117">
        <f>STOA!I61</f>
        <v>14.7</v>
      </c>
      <c r="AB61" s="117">
        <f>-STOA!O61</f>
        <v>-85</v>
      </c>
      <c r="AC61">
        <f t="shared" si="0"/>
        <v>11.99659210711679</v>
      </c>
      <c r="AD61">
        <f t="shared" si="1"/>
        <v>969.56566674511942</v>
      </c>
      <c r="AE61">
        <f>'IDT-1'!C61</f>
        <v>0</v>
      </c>
      <c r="AF61" s="26"/>
      <c r="AG61">
        <f t="shared" si="2"/>
        <v>969.56566674511942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-50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10.99319306930693</v>
      </c>
      <c r="F62">
        <f>GT_Spot!Q62</f>
        <v>0</v>
      </c>
      <c r="G62">
        <f>PPCL_NG!Q62</f>
        <v>20.89</v>
      </c>
      <c r="H62">
        <f>PPCL_Spot!Q62</f>
        <v>11</v>
      </c>
      <c r="I62">
        <f>Bawana_NG!Q62</f>
        <v>49.919999999999995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721.06716830670882</v>
      </c>
      <c r="P62" s="77">
        <v>68.66738798022061</v>
      </c>
      <c r="Q62" s="77">
        <v>18.75</v>
      </c>
      <c r="R62" s="80">
        <v>23.749999999999996</v>
      </c>
      <c r="S62" s="80">
        <v>0</v>
      </c>
      <c r="T62" s="78">
        <f>SUMPRODUCT(LTA!F62:AJ62,LTA!F$101:AJ$101,LTA!F$104:AJ$104)</f>
        <v>122.41000000000001</v>
      </c>
      <c r="U62" s="78">
        <f>SUMPRODUCT(LTA!F62:AJ62,LTA!F$102:AJ$102,LTA!F$104:AJ$104)</f>
        <v>108.08000000000001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-45</v>
      </c>
      <c r="AA62" s="117">
        <f>STOA!I62</f>
        <v>13.8</v>
      </c>
      <c r="AB62" s="117">
        <f>-STOA!O62</f>
        <v>-85</v>
      </c>
      <c r="AC62">
        <f t="shared" si="0"/>
        <v>11.888147148330038</v>
      </c>
      <c r="AD62">
        <f t="shared" si="1"/>
        <v>977.43960220790632</v>
      </c>
      <c r="AE62">
        <f>'IDT-1'!C62</f>
        <v>0</v>
      </c>
      <c r="AF62" s="26"/>
      <c r="AG62">
        <f t="shared" si="2"/>
        <v>977.43960220790632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-50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4.7363947696139466</v>
      </c>
      <c r="F63">
        <f>GT_Spot!Q63</f>
        <v>0</v>
      </c>
      <c r="G63">
        <f>PPCL_NG!Q63</f>
        <v>20.89</v>
      </c>
      <c r="H63">
        <f>PPCL_Spot!Q63</f>
        <v>4.25</v>
      </c>
      <c r="I63">
        <f>Bawana_NG!Q63</f>
        <v>49.919999999999995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716.85723734353633</v>
      </c>
      <c r="P63" s="77">
        <v>68.66738798022061</v>
      </c>
      <c r="Q63" s="77">
        <v>18.75</v>
      </c>
      <c r="R63" s="80">
        <v>23.749999999999996</v>
      </c>
      <c r="S63" s="80">
        <v>0</v>
      </c>
      <c r="T63" s="78">
        <f>SUMPRODUCT(LTA!F63:AJ63,LTA!F$101:AJ$101,LTA!F$104:AJ$104)</f>
        <v>118.97000000000001</v>
      </c>
      <c r="U63" s="78">
        <f>SUMPRODUCT(LTA!F63:AJ63,LTA!F$102:AJ$102,LTA!F$104:AJ$104)</f>
        <v>108.23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-30</v>
      </c>
      <c r="AA63" s="117">
        <f>STOA!I63</f>
        <v>12.6</v>
      </c>
      <c r="AB63" s="117">
        <f>-STOA!O63</f>
        <v>-85</v>
      </c>
      <c r="AC63">
        <f t="shared" si="0"/>
        <v>11.741518568427798</v>
      </c>
      <c r="AD63">
        <f t="shared" si="1"/>
        <v>950.87950152494307</v>
      </c>
      <c r="AE63">
        <f>'IDT-1'!C63</f>
        <v>0</v>
      </c>
      <c r="AF63" s="26"/>
      <c r="AG63">
        <f t="shared" si="2"/>
        <v>950.87950152494307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-70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4.7363947696139466</v>
      </c>
      <c r="F64">
        <f>GT_Spot!Q64</f>
        <v>0</v>
      </c>
      <c r="G64">
        <f>PPCL_NG!Q64</f>
        <v>20.89</v>
      </c>
      <c r="H64">
        <f>PPCL_Spot!Q64</f>
        <v>5</v>
      </c>
      <c r="I64">
        <f>Bawana_NG!Q64</f>
        <v>49.919999999999995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716.8573974720498</v>
      </c>
      <c r="P64" s="77">
        <v>68.66738798022061</v>
      </c>
      <c r="Q64" s="77">
        <v>18.75</v>
      </c>
      <c r="R64" s="80">
        <v>23.749999999999996</v>
      </c>
      <c r="S64" s="80">
        <v>0</v>
      </c>
      <c r="T64" s="78">
        <f>SUMPRODUCT(LTA!F64:AJ64,LTA!F$101:AJ$101,LTA!F$104:AJ$104)</f>
        <v>114.04</v>
      </c>
      <c r="U64" s="78">
        <f>SUMPRODUCT(LTA!F64:AJ64,LTA!F$102:AJ$102,LTA!F$104:AJ$104)</f>
        <v>111.55000000000001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-15</v>
      </c>
      <c r="AA64" s="117">
        <f>STOA!I64</f>
        <v>11.7</v>
      </c>
      <c r="AB64" s="117">
        <f>-STOA!O64</f>
        <v>-85</v>
      </c>
      <c r="AC64">
        <f t="shared" si="0"/>
        <v>11.326516239059927</v>
      </c>
      <c r="AD64">
        <f t="shared" si="1"/>
        <v>994.53466398282433</v>
      </c>
      <c r="AE64">
        <f>'IDT-1'!C64</f>
        <v>0</v>
      </c>
      <c r="AF64" s="26"/>
      <c r="AG64">
        <f t="shared" si="2"/>
        <v>994.53466398282433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-40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4.7363947696139466</v>
      </c>
      <c r="F65">
        <f>GT_Spot!Q65</f>
        <v>0</v>
      </c>
      <c r="G65">
        <f>PPCL_NG!Q65</f>
        <v>20.89</v>
      </c>
      <c r="H65">
        <f>PPCL_Spot!Q65</f>
        <v>5</v>
      </c>
      <c r="I65">
        <f>Bawana_NG!Q65</f>
        <v>49.919999999999995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716.83566755673542</v>
      </c>
      <c r="P65" s="77">
        <v>68.66738798022061</v>
      </c>
      <c r="Q65" s="77">
        <v>18.75</v>
      </c>
      <c r="R65" s="80">
        <v>23.749999999999996</v>
      </c>
      <c r="S65" s="80">
        <v>0</v>
      </c>
      <c r="T65" s="78">
        <f>SUMPRODUCT(LTA!F65:AJ65,LTA!F$101:AJ$101,LTA!F$104:AJ$104)</f>
        <v>108.76</v>
      </c>
      <c r="U65" s="78">
        <f>SUMPRODUCT(LTA!F65:AJ65,LTA!F$102:AJ$102,LTA!F$104:AJ$104)</f>
        <v>111.9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11.1</v>
      </c>
      <c r="AB65" s="117">
        <f>-STOA!O65</f>
        <v>-85</v>
      </c>
      <c r="AC65">
        <f t="shared" si="0"/>
        <v>11.233270378194185</v>
      </c>
      <c r="AD65">
        <f t="shared" si="1"/>
        <v>994.07617992837572</v>
      </c>
      <c r="AE65">
        <f>'IDT-1'!C65</f>
        <v>-5</v>
      </c>
      <c r="AF65" s="26"/>
      <c r="AG65">
        <f t="shared" si="2"/>
        <v>989.07617992837572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-50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4.7363947696139466</v>
      </c>
      <c r="F66">
        <f>GT_Spot!Q66</f>
        <v>0</v>
      </c>
      <c r="G66">
        <f>PPCL_NG!Q66</f>
        <v>20.89</v>
      </c>
      <c r="H66">
        <f>PPCL_Spot!Q66</f>
        <v>5</v>
      </c>
      <c r="I66">
        <f>Bawana_NG!Q66</f>
        <v>49.919999999999995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713.35747464856865</v>
      </c>
      <c r="P66" s="77">
        <v>68.66738798022061</v>
      </c>
      <c r="Q66" s="77">
        <v>18.75</v>
      </c>
      <c r="R66" s="80">
        <v>23.749999999999996</v>
      </c>
      <c r="S66" s="80">
        <v>0</v>
      </c>
      <c r="T66" s="78">
        <f>SUMPRODUCT(LTA!F66:AJ66,LTA!F$101:AJ$101,LTA!F$104:AJ$104)</f>
        <v>102.97</v>
      </c>
      <c r="U66" s="78">
        <f>SUMPRODUCT(LTA!F66:AJ66,LTA!F$102:AJ$102,LTA!F$104:AJ$104)</f>
        <v>112.63000000000001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10.5</v>
      </c>
      <c r="AB66" s="117">
        <f>-STOA!O66</f>
        <v>-85</v>
      </c>
      <c r="AC66">
        <f t="shared" si="0"/>
        <v>11.108463642991341</v>
      </c>
      <c r="AD66">
        <f t="shared" si="1"/>
        <v>990.06279375541192</v>
      </c>
      <c r="AE66">
        <f>'IDT-1'!C66</f>
        <v>0</v>
      </c>
      <c r="AF66" s="26"/>
      <c r="AG66">
        <f t="shared" si="2"/>
        <v>990.06279375541192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-45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4.7363947696139466</v>
      </c>
      <c r="F67">
        <f>GT_Spot!Q67</f>
        <v>0</v>
      </c>
      <c r="G67">
        <f>PPCL_NG!Q67</f>
        <v>20.89</v>
      </c>
      <c r="H67">
        <f>PPCL_Spot!Q67</f>
        <v>5</v>
      </c>
      <c r="I67">
        <f>Bawana_NG!Q67</f>
        <v>48.837942626058386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711.61770065785277</v>
      </c>
      <c r="P67" s="77">
        <v>68.66738798022061</v>
      </c>
      <c r="Q67" s="77">
        <v>18.75</v>
      </c>
      <c r="R67" s="80">
        <v>23.749999999999996</v>
      </c>
      <c r="S67" s="80">
        <v>0</v>
      </c>
      <c r="T67" s="78">
        <f>SUMPRODUCT(LTA!F67:AJ67,LTA!F$101:AJ$101,LTA!F$104:AJ$104)</f>
        <v>95.679999999999993</v>
      </c>
      <c r="U67" s="78">
        <f>SUMPRODUCT(LTA!F67:AJ67,LTA!F$102:AJ$102,LTA!F$104:AJ$104)</f>
        <v>113.10000000000001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9.6</v>
      </c>
      <c r="AB67" s="117">
        <f>-STOA!O67</f>
        <v>-85</v>
      </c>
      <c r="AC67">
        <f t="shared" si="0"/>
        <v>11.282039352648212</v>
      </c>
      <c r="AD67">
        <f t="shared" si="1"/>
        <v>949.34738668109742</v>
      </c>
      <c r="AE67">
        <f>'IDT-1'!C67</f>
        <v>0</v>
      </c>
      <c r="AF67" s="26"/>
      <c r="AG67">
        <f t="shared" si="2"/>
        <v>949.34738668109742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-75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4.7363947696139466</v>
      </c>
      <c r="F68">
        <f>GT_Spot!Q68</f>
        <v>0</v>
      </c>
      <c r="G68">
        <f>PPCL_NG!Q68</f>
        <v>20.89</v>
      </c>
      <c r="H68">
        <f>PPCL_Spot!Q68</f>
        <v>5</v>
      </c>
      <c r="I68">
        <f>Bawana_NG!Q68</f>
        <v>48.837942626058386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704.094857093923</v>
      </c>
      <c r="P68" s="77">
        <v>68.66738798022061</v>
      </c>
      <c r="Q68" s="77">
        <v>18.75</v>
      </c>
      <c r="R68" s="80">
        <v>23.749999999999996</v>
      </c>
      <c r="S68" s="80">
        <v>0</v>
      </c>
      <c r="T68" s="78">
        <f>SUMPRODUCT(LTA!F68:AJ68,LTA!F$101:AJ$101,LTA!F$104:AJ$104)</f>
        <v>88.640000000000015</v>
      </c>
      <c r="U68" s="78">
        <f>SUMPRODUCT(LTA!F68:AJ68,LTA!F$102:AJ$102,LTA!F$104:AJ$104)</f>
        <v>113.65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9</v>
      </c>
      <c r="AB68" s="117">
        <f>-STOA!O68</f>
        <v>-85</v>
      </c>
      <c r="AC68">
        <f t="shared" ref="AC68:AC98" si="3">SUMIF(B68:AB68,"&gt;0")*$AC$2-SUMIF(B68:AB68,"&lt;0")*($AC$2/(1-$AC$2))+SUMIF(AI68:AR68,"&gt;0")*$AC$2-SUMIF(AI68:AR68,"&lt;0")*($AC$2/(1-$AC$2))</f>
        <v>10.665149315564889</v>
      </c>
      <c r="AD68">
        <f t="shared" ref="AD68:AD98" si="4">SUM(B68:AB68,AI68:AR68)-AC68</f>
        <v>990.35143315425114</v>
      </c>
      <c r="AE68">
        <f>'IDT-1'!C68</f>
        <v>0</v>
      </c>
      <c r="AF68" s="26"/>
      <c r="AG68">
        <f t="shared" ref="AG68:AG98" si="5">SUM(AD68:AF68)</f>
        <v>990.35143315425114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-20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4.7363947696139466</v>
      </c>
      <c r="F69">
        <f>GT_Spot!Q69</f>
        <v>0</v>
      </c>
      <c r="G69">
        <f>PPCL_NG!Q69</f>
        <v>20.89</v>
      </c>
      <c r="H69">
        <f>PPCL_Spot!Q69</f>
        <v>4.25</v>
      </c>
      <c r="I69">
        <f>Bawana_NG!Q69</f>
        <v>48.36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697.57324520570432</v>
      </c>
      <c r="P69" s="77">
        <v>68.66738798022061</v>
      </c>
      <c r="Q69" s="77">
        <v>18.75</v>
      </c>
      <c r="R69" s="80">
        <v>23.5</v>
      </c>
      <c r="S69" s="80">
        <v>0</v>
      </c>
      <c r="T69" s="78">
        <f>SUMPRODUCT(LTA!F69:AJ69,LTA!F$101:AJ$101,LTA!F$104:AJ$104)</f>
        <v>77.83</v>
      </c>
      <c r="U69" s="78">
        <f>SUMPRODUCT(LTA!F69:AJ69,LTA!F$102:AJ$102,LTA!F$104:AJ$104)</f>
        <v>113.80000000000001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8.4</v>
      </c>
      <c r="AB69" s="117">
        <f>-STOA!O69</f>
        <v>-85</v>
      </c>
      <c r="AC69">
        <f t="shared" si="3"/>
        <v>10.536810598228275</v>
      </c>
      <c r="AD69">
        <f t="shared" si="4"/>
        <v>985.94021735731087</v>
      </c>
      <c r="AE69">
        <f>'IDT-1'!C69</f>
        <v>0</v>
      </c>
      <c r="AF69" s="26"/>
      <c r="AG69">
        <f t="shared" si="5"/>
        <v>985.94021735731087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-15</v>
      </c>
      <c r="AM69" s="75">
        <f>RTM_PXI!I69</f>
        <v>0</v>
      </c>
      <c r="AN69" s="75">
        <f>RTM_PXI!O69</f>
        <v>0</v>
      </c>
      <c r="AO69" s="192">
        <f>GDAM_IEX!I69</f>
        <v>9.7200000000000006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4.7363947696139466</v>
      </c>
      <c r="F70">
        <f>GT_Spot!Q70</f>
        <v>0</v>
      </c>
      <c r="G70">
        <f>PPCL_NG!Q70</f>
        <v>20.89</v>
      </c>
      <c r="H70">
        <f>PPCL_Spot!Q70</f>
        <v>5</v>
      </c>
      <c r="I70">
        <f>Bawana_NG!Q70</f>
        <v>48.36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697.56358857470411</v>
      </c>
      <c r="P70" s="77">
        <v>68.66738798022061</v>
      </c>
      <c r="Q70" s="77">
        <v>18.75</v>
      </c>
      <c r="R70" s="80">
        <v>23.31</v>
      </c>
      <c r="S70" s="80">
        <v>0</v>
      </c>
      <c r="T70" s="78">
        <f>SUMPRODUCT(LTA!F70:AJ70,LTA!F$101:AJ$101,LTA!F$104:AJ$104)</f>
        <v>68.239999999999995</v>
      </c>
      <c r="U70" s="78">
        <f>SUMPRODUCT(LTA!F70:AJ70,LTA!F$102:AJ$102,LTA!F$104:AJ$104)</f>
        <v>114.11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7.8</v>
      </c>
      <c r="AB70" s="117">
        <f>-STOA!O70</f>
        <v>-85</v>
      </c>
      <c r="AC70">
        <f t="shared" si="3"/>
        <v>10.497389619875474</v>
      </c>
      <c r="AD70">
        <f t="shared" si="4"/>
        <v>981.49998170466324</v>
      </c>
      <c r="AE70">
        <f>'IDT-1'!C70</f>
        <v>0</v>
      </c>
      <c r="AF70" s="26"/>
      <c r="AG70">
        <f t="shared" si="5"/>
        <v>981.49998170466324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-15</v>
      </c>
      <c r="AM70" s="75">
        <f>RTM_PXI!I70</f>
        <v>0</v>
      </c>
      <c r="AN70" s="75">
        <f>RTM_PXI!O70</f>
        <v>0</v>
      </c>
      <c r="AO70" s="192">
        <f>GDAM_IEX!I70</f>
        <v>14.57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4.7363947696139466</v>
      </c>
      <c r="F71">
        <f>GT_Spot!Q71</f>
        <v>0</v>
      </c>
      <c r="G71">
        <f>PPCL_NG!Q71</f>
        <v>20.89</v>
      </c>
      <c r="H71">
        <f>PPCL_Spot!Q71</f>
        <v>5</v>
      </c>
      <c r="I71">
        <f>Bawana_NG!Q71</f>
        <v>48.772036415367872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698.59116173381858</v>
      </c>
      <c r="P71" s="77">
        <v>68.66738798022061</v>
      </c>
      <c r="Q71" s="77">
        <v>18.75</v>
      </c>
      <c r="R71" s="80">
        <v>23.153985195386472</v>
      </c>
      <c r="S71" s="80">
        <v>0</v>
      </c>
      <c r="T71" s="78">
        <f>SUMPRODUCT(LTA!F71:AJ71,LTA!F$101:AJ$101,LTA!F$104:AJ$104)</f>
        <v>58.44</v>
      </c>
      <c r="U71" s="78">
        <f>SUMPRODUCT(LTA!F71:AJ71,LTA!F$102:AJ$102,LTA!F$104:AJ$104)</f>
        <v>114.51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5.4</v>
      </c>
      <c r="AB71" s="117">
        <f>-STOA!O71</f>
        <v>-85</v>
      </c>
      <c r="AC71">
        <f t="shared" si="3"/>
        <v>10.776103972171546</v>
      </c>
      <c r="AD71">
        <f t="shared" si="4"/>
        <v>938.56486212223592</v>
      </c>
      <c r="AE71">
        <f>'IDT-1'!C71</f>
        <v>0</v>
      </c>
      <c r="AF71" s="26"/>
      <c r="AG71">
        <f t="shared" si="5"/>
        <v>938.56486212223592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-52</v>
      </c>
      <c r="AM71" s="75">
        <f>RTM_PXI!I71</f>
        <v>0</v>
      </c>
      <c r="AN71" s="75">
        <f>RTM_PXI!O71</f>
        <v>0</v>
      </c>
      <c r="AO71" s="192">
        <f>GDAM_IEX!I71</f>
        <v>19.43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4.7363947696139466</v>
      </c>
      <c r="F72">
        <f>GT_Spot!Q72</f>
        <v>0</v>
      </c>
      <c r="G72">
        <f>PPCL_NG!Q72</f>
        <v>20.89</v>
      </c>
      <c r="H72">
        <f>PPCL_Spot!Q72</f>
        <v>5</v>
      </c>
      <c r="I72">
        <f>Bawana_NG!Q72</f>
        <v>48.772036415367872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698.55917428007751</v>
      </c>
      <c r="P72" s="77">
        <v>68.66738798022061</v>
      </c>
      <c r="Q72" s="77">
        <v>18.75</v>
      </c>
      <c r="R72" s="80">
        <v>22.97</v>
      </c>
      <c r="S72" s="80">
        <v>0</v>
      </c>
      <c r="T72" s="78">
        <f>SUMPRODUCT(LTA!F72:AJ72,LTA!F$101:AJ$101,LTA!F$104:AJ$104)</f>
        <v>47.14</v>
      </c>
      <c r="U72" s="78">
        <f>SUMPRODUCT(LTA!F72:AJ72,LTA!F$102:AJ$102,LTA!F$104:AJ$104)</f>
        <v>114.88000000000001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4.2</v>
      </c>
      <c r="AB72" s="117">
        <f>-STOA!O72</f>
        <v>-85</v>
      </c>
      <c r="AC72">
        <f t="shared" si="3"/>
        <v>10.205796781705068</v>
      </c>
      <c r="AD72">
        <f t="shared" si="4"/>
        <v>978.78919666357501</v>
      </c>
      <c r="AE72">
        <f>'IDT-1'!C72</f>
        <v>0</v>
      </c>
      <c r="AF72" s="26"/>
      <c r="AG72">
        <f t="shared" si="5"/>
        <v>978.78919666357501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19.43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4.7363947696139466</v>
      </c>
      <c r="F73">
        <f>GT_Spot!Q73</f>
        <v>0</v>
      </c>
      <c r="G73">
        <f>PPCL_NG!Q73</f>
        <v>20.89</v>
      </c>
      <c r="H73">
        <f>PPCL_Spot!Q73</f>
        <v>5</v>
      </c>
      <c r="I73">
        <f>Bawana_NG!Q73</f>
        <v>48.772036415367872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700.79660932360639</v>
      </c>
      <c r="P73" s="77">
        <v>68.66738798022061</v>
      </c>
      <c r="Q73" s="77">
        <v>18.75</v>
      </c>
      <c r="R73" s="80">
        <v>12.526279691211402</v>
      </c>
      <c r="S73" s="80">
        <v>0</v>
      </c>
      <c r="T73" s="78">
        <f>SUMPRODUCT(LTA!F73:AJ73,LTA!F$101:AJ$101,LTA!F$104:AJ$104)</f>
        <v>37.14</v>
      </c>
      <c r="U73" s="78">
        <f>SUMPRODUCT(LTA!F73:AJ73,LTA!F$102:AJ$102,LTA!F$104:AJ$104)</f>
        <v>115.27000000000001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3</v>
      </c>
      <c r="AB73" s="117">
        <f>-STOA!O73</f>
        <v>-85</v>
      </c>
      <c r="AC73">
        <f t="shared" si="3"/>
        <v>10.166669471370779</v>
      </c>
      <c r="AD73">
        <f t="shared" si="4"/>
        <v>974.38203870864936</v>
      </c>
      <c r="AE73">
        <f>'IDT-1'!C73</f>
        <v>0</v>
      </c>
      <c r="AF73" s="26"/>
      <c r="AG73">
        <f t="shared" si="5"/>
        <v>974.38203870864936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34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4.7363947696139466</v>
      </c>
      <c r="F74">
        <f>GT_Spot!Q74</f>
        <v>0</v>
      </c>
      <c r="G74">
        <f>PPCL_NG!Q74</f>
        <v>20.89</v>
      </c>
      <c r="H74">
        <f>PPCL_Spot!Q74</f>
        <v>5</v>
      </c>
      <c r="I74">
        <f>Bawana_NG!Q74</f>
        <v>48.772036415367872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703.68348007852808</v>
      </c>
      <c r="P74" s="77">
        <v>68.66738798022061</v>
      </c>
      <c r="Q74" s="77">
        <v>18.75</v>
      </c>
      <c r="R74" s="80">
        <v>5</v>
      </c>
      <c r="S74" s="80">
        <v>0</v>
      </c>
      <c r="T74" s="78">
        <f>SUMPRODUCT(LTA!F74:AJ74,LTA!F$101:AJ$101,LTA!F$104:AJ$104)</f>
        <v>26.560000000000002</v>
      </c>
      <c r="U74" s="78">
        <f>SUMPRODUCT(LTA!F74:AJ74,LTA!F$102:AJ$102,LTA!F$104:AJ$104)</f>
        <v>115.64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2.7</v>
      </c>
      <c r="AB74" s="117">
        <f>-STOA!O74</f>
        <v>-85</v>
      </c>
      <c r="AC74">
        <f t="shared" si="3"/>
        <v>10.161658672731432</v>
      </c>
      <c r="AD74">
        <f t="shared" si="4"/>
        <v>973.81764057099917</v>
      </c>
      <c r="AE74">
        <f>'IDT-1'!C74</f>
        <v>0</v>
      </c>
      <c r="AF74" s="26"/>
      <c r="AG74">
        <f t="shared" si="5"/>
        <v>973.81764057099917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48.58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4.7803860523038599</v>
      </c>
      <c r="F75">
        <f>GT_Spot!Q75</f>
        <v>0</v>
      </c>
      <c r="G75">
        <f>PPCL_NG!Q75</f>
        <v>20.89</v>
      </c>
      <c r="H75">
        <f>PPCL_Spot!Q75</f>
        <v>4.5</v>
      </c>
      <c r="I75">
        <f>Bawana_NG!Q75</f>
        <v>48.772036415367872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713.2687283039412</v>
      </c>
      <c r="P75" s="77">
        <v>68.66738798022061</v>
      </c>
      <c r="Q75" s="77">
        <v>18.75</v>
      </c>
      <c r="R75" s="80">
        <v>0</v>
      </c>
      <c r="S75" s="80">
        <v>0</v>
      </c>
      <c r="T75" s="78">
        <f>SUMPRODUCT(LTA!F75:AJ75,LTA!F$101:AJ$101,LTA!F$104:AJ$104)</f>
        <v>17.07</v>
      </c>
      <c r="U75" s="78">
        <f>SUMPRODUCT(LTA!F75:AJ75,LTA!F$102:AJ$102,LTA!F$104:AJ$104)</f>
        <v>115.44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2.1</v>
      </c>
      <c r="AB75" s="117">
        <f>-STOA!O75</f>
        <v>-85</v>
      </c>
      <c r="AC75">
        <f t="shared" si="3"/>
        <v>10.107443980402737</v>
      </c>
      <c r="AD75">
        <f t="shared" si="4"/>
        <v>967.71109477143079</v>
      </c>
      <c r="AE75">
        <f>'IDT-1'!C75</f>
        <v>0</v>
      </c>
      <c r="AF75" s="26"/>
      <c r="AG75">
        <f t="shared" si="5"/>
        <v>967.71109477143079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48.58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4.7803860523038599</v>
      </c>
      <c r="F76">
        <f>GT_Spot!Q76</f>
        <v>0</v>
      </c>
      <c r="G76">
        <f>PPCL_NG!Q76</f>
        <v>20.89</v>
      </c>
      <c r="H76">
        <f>PPCL_Spot!Q76</f>
        <v>5</v>
      </c>
      <c r="I76">
        <f>Bawana_NG!Q76</f>
        <v>48.772036415367872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729.47023845258309</v>
      </c>
      <c r="P76" s="77">
        <v>68.66738798022061</v>
      </c>
      <c r="Q76" s="77">
        <v>18.75</v>
      </c>
      <c r="R76" s="80">
        <v>0</v>
      </c>
      <c r="S76" s="80">
        <v>0</v>
      </c>
      <c r="T76" s="78">
        <f>SUMPRODUCT(LTA!F76:AJ76,LTA!F$101:AJ$101,LTA!F$104:AJ$104)</f>
        <v>9.07</v>
      </c>
      <c r="U76" s="78">
        <f>SUMPRODUCT(LTA!F76:AJ76,LTA!F$102:AJ$102,LTA!F$104:AJ$104)</f>
        <v>116.29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1.5</v>
      </c>
      <c r="AB76" s="117">
        <f>-STOA!O76</f>
        <v>-85</v>
      </c>
      <c r="AC76">
        <f t="shared" si="3"/>
        <v>10.232230544932738</v>
      </c>
      <c r="AD76">
        <f t="shared" si="4"/>
        <v>961.67781835554274</v>
      </c>
      <c r="AE76">
        <f>'IDT-1'!C76</f>
        <v>0</v>
      </c>
      <c r="AF76" s="26"/>
      <c r="AG76">
        <f t="shared" si="5"/>
        <v>961.67781835554274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-10</v>
      </c>
      <c r="AM76" s="75">
        <f>RTM_PXI!I76</f>
        <v>0</v>
      </c>
      <c r="AN76" s="75">
        <f>RTM_PXI!O76</f>
        <v>0</v>
      </c>
      <c r="AO76" s="192">
        <f>GDAM_IEX!I76</f>
        <v>43.72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4.7803860523038599</v>
      </c>
      <c r="F77">
        <f>GT_Spot!Q77</f>
        <v>0</v>
      </c>
      <c r="G77">
        <f>PPCL_NG!Q77</f>
        <v>20.89</v>
      </c>
      <c r="H77">
        <f>PPCL_Spot!Q77</f>
        <v>5</v>
      </c>
      <c r="I77">
        <f>Bawana_NG!Q77</f>
        <v>48.772036415367872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738.74903159452447</v>
      </c>
      <c r="P77" s="77">
        <v>68.66738798022061</v>
      </c>
      <c r="Q77" s="77">
        <v>18.75</v>
      </c>
      <c r="R77" s="80">
        <v>0</v>
      </c>
      <c r="S77" s="80">
        <v>0</v>
      </c>
      <c r="T77" s="78">
        <f>SUMPRODUCT(LTA!F77:AJ77,LTA!F$101:AJ$101,LTA!F$104:AJ$104)</f>
        <v>2.96</v>
      </c>
      <c r="U77" s="78">
        <f>SUMPRODUCT(LTA!F77:AJ77,LTA!F$102:AJ$102,LTA!F$104:AJ$104)</f>
        <v>115.98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0.9</v>
      </c>
      <c r="AB77" s="117">
        <f>-STOA!O77</f>
        <v>-85</v>
      </c>
      <c r="AC77">
        <f t="shared" si="3"/>
        <v>10.52007438785866</v>
      </c>
      <c r="AD77">
        <f t="shared" si="4"/>
        <v>923.78876765455811</v>
      </c>
      <c r="AE77">
        <f>'IDT-1'!C77</f>
        <v>0</v>
      </c>
      <c r="AF77" s="26"/>
      <c r="AG77">
        <f t="shared" si="5"/>
        <v>923.78876765455811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-45</v>
      </c>
      <c r="AM77" s="75">
        <f>RTM_PXI!I77</f>
        <v>0</v>
      </c>
      <c r="AN77" s="75">
        <f>RTM_PXI!O77</f>
        <v>0</v>
      </c>
      <c r="AO77" s="192">
        <f>GDAM_IEX!I77</f>
        <v>38.86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4.7803860523038599</v>
      </c>
      <c r="F78">
        <f>GT_Spot!Q78</f>
        <v>0</v>
      </c>
      <c r="G78">
        <f>PPCL_NG!Q78</f>
        <v>20.89</v>
      </c>
      <c r="H78">
        <f>PPCL_Spot!Q78</f>
        <v>5</v>
      </c>
      <c r="I78">
        <f>Bawana_NG!Q78</f>
        <v>48.772036415367872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757.08969931044032</v>
      </c>
      <c r="P78" s="77">
        <v>68.66738798022061</v>
      </c>
      <c r="Q78" s="77">
        <v>18.75</v>
      </c>
      <c r="R78" s="80">
        <v>0</v>
      </c>
      <c r="S78" s="80">
        <v>0</v>
      </c>
      <c r="T78" s="78">
        <f>SUMPRODUCT(LTA!F78:AJ78,LTA!F$101:AJ$101,LTA!F$104:AJ$104)</f>
        <v>0.8899999999999999</v>
      </c>
      <c r="U78" s="78">
        <f>SUMPRODUCT(LTA!F78:AJ78,LTA!F$102:AJ$102,LTA!F$104:AJ$104)</f>
        <v>115.69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0.3</v>
      </c>
      <c r="AB78" s="117">
        <f>-STOA!O78</f>
        <v>-85</v>
      </c>
      <c r="AC78">
        <f t="shared" si="3"/>
        <v>10.25360894818164</v>
      </c>
      <c r="AD78">
        <f t="shared" si="4"/>
        <v>946.00590081015082</v>
      </c>
      <c r="AE78">
        <f>'IDT-1'!C78</f>
        <v>0</v>
      </c>
      <c r="AF78" s="26"/>
      <c r="AG78">
        <f t="shared" si="5"/>
        <v>946.00590081015082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-19</v>
      </c>
      <c r="AM78" s="75">
        <f>RTM_PXI!I78</f>
        <v>0</v>
      </c>
      <c r="AN78" s="75">
        <f>RTM_PXI!O78</f>
        <v>0</v>
      </c>
      <c r="AO78" s="192">
        <f>GDAM_IEX!I78</f>
        <v>19.43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4.9334138972809667</v>
      </c>
      <c r="F79">
        <f>GT_Spot!Q79</f>
        <v>0</v>
      </c>
      <c r="G79">
        <f>PPCL_NG!Q79</f>
        <v>20.89</v>
      </c>
      <c r="H79">
        <f>PPCL_Spot!Q79</f>
        <v>5</v>
      </c>
      <c r="I79">
        <f>Bawana_NG!Q79</f>
        <v>47.59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792.48744898990924</v>
      </c>
      <c r="P79" s="77">
        <v>68.66738798022061</v>
      </c>
      <c r="Q79" s="77">
        <v>18.75</v>
      </c>
      <c r="R79" s="80">
        <v>0</v>
      </c>
      <c r="S79" s="80">
        <v>0</v>
      </c>
      <c r="T79" s="78">
        <f>SUMPRODUCT(LTA!F79:AJ79,LTA!F$101:AJ$101,LTA!F$104:AJ$104)</f>
        <v>0.14000000000000001</v>
      </c>
      <c r="U79" s="78">
        <f>SUMPRODUCT(LTA!F79:AJ79,LTA!F$102:AJ$102,LTA!F$104:AJ$104)</f>
        <v>115.33000000000001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0.15</v>
      </c>
      <c r="AB79" s="117">
        <f>-STOA!O79</f>
        <v>-85</v>
      </c>
      <c r="AC79">
        <f t="shared" si="3"/>
        <v>10.48939752773007</v>
      </c>
      <c r="AD79">
        <f t="shared" si="4"/>
        <v>946.44885333968091</v>
      </c>
      <c r="AE79">
        <f>'IDT-1'!C79</f>
        <v>0</v>
      </c>
      <c r="AF79" s="26"/>
      <c r="AG79">
        <f t="shared" si="5"/>
        <v>946.44885333968091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-32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4.9334138972809667</v>
      </c>
      <c r="F80">
        <f>GT_Spot!Q80</f>
        <v>0</v>
      </c>
      <c r="G80">
        <f>PPCL_NG!Q80</f>
        <v>20.89</v>
      </c>
      <c r="H80">
        <f>PPCL_Spot!Q80</f>
        <v>5</v>
      </c>
      <c r="I80">
        <f>Bawana_NG!Q80</f>
        <v>47.59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792.53808744590924</v>
      </c>
      <c r="P80" s="77">
        <v>68.66738798022061</v>
      </c>
      <c r="Q80" s="77">
        <v>18.75</v>
      </c>
      <c r="R80" s="80">
        <v>0</v>
      </c>
      <c r="S80" s="80">
        <v>0</v>
      </c>
      <c r="T80" s="78">
        <f>SUMPRODUCT(LTA!F80:AJ80,LTA!F$101:AJ$101,LTA!F$104:AJ$104)</f>
        <v>0</v>
      </c>
      <c r="U80" s="78">
        <f>SUMPRODUCT(LTA!F80:AJ80,LTA!F$102:AJ$102,LTA!F$104:AJ$104)</f>
        <v>115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</v>
      </c>
      <c r="AB80" s="117">
        <f>-STOA!O80</f>
        <v>-85</v>
      </c>
      <c r="AC80">
        <f t="shared" si="3"/>
        <v>10.484387146142868</v>
      </c>
      <c r="AD80">
        <f t="shared" si="4"/>
        <v>945.88450217726779</v>
      </c>
      <c r="AE80">
        <f>'IDT-1'!C80</f>
        <v>0</v>
      </c>
      <c r="AF80" s="26"/>
      <c r="AG80">
        <f t="shared" si="5"/>
        <v>945.88450217726779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-32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4.9334138972809667</v>
      </c>
      <c r="F81">
        <f>GT_Spot!Q81</f>
        <v>0</v>
      </c>
      <c r="G81">
        <f>PPCL_NG!Q81</f>
        <v>20.89</v>
      </c>
      <c r="H81">
        <f>PPCL_Spot!Q81</f>
        <v>4.5</v>
      </c>
      <c r="I81">
        <f>Bawana_NG!Q81</f>
        <v>47.59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795.95688906990927</v>
      </c>
      <c r="P81" s="77">
        <v>68.66738798022061</v>
      </c>
      <c r="Q81" s="77">
        <v>18.75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114.45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</v>
      </c>
      <c r="AB81" s="117">
        <f>-STOA!O81</f>
        <v>-85</v>
      </c>
      <c r="AC81">
        <f t="shared" si="3"/>
        <v>10.620648258222607</v>
      </c>
      <c r="AD81">
        <f t="shared" si="4"/>
        <v>935.11704268918822</v>
      </c>
      <c r="AE81">
        <f>'IDT-1'!C81</f>
        <v>0</v>
      </c>
      <c r="AF81" s="26"/>
      <c r="AG81">
        <f t="shared" si="5"/>
        <v>935.11704268918822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-45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4.9334138972809667</v>
      </c>
      <c r="F82">
        <f>GT_Spot!Q82</f>
        <v>0</v>
      </c>
      <c r="G82">
        <f>PPCL_NG!Q82</f>
        <v>20.89</v>
      </c>
      <c r="H82">
        <f>PPCL_Spot!Q82</f>
        <v>5</v>
      </c>
      <c r="I82">
        <f>Bawana_NG!Q82</f>
        <v>47.59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797.76703457190922</v>
      </c>
      <c r="P82" s="77">
        <v>68.66738798022061</v>
      </c>
      <c r="Q82" s="77">
        <v>18.75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111.96000000000001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</v>
      </c>
      <c r="AB82" s="117">
        <f>-STOA!O82</f>
        <v>-85</v>
      </c>
      <c r="AC82">
        <f t="shared" si="3"/>
        <v>10.55691864598484</v>
      </c>
      <c r="AD82">
        <f t="shared" si="4"/>
        <v>942.00091780342598</v>
      </c>
      <c r="AE82">
        <f>'IDT-1'!C82</f>
        <v>0</v>
      </c>
      <c r="AF82" s="26"/>
      <c r="AG82">
        <f t="shared" si="5"/>
        <v>942.00091780342598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-38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4.9334138972809667</v>
      </c>
      <c r="F83">
        <f>GT_Spot!Q83</f>
        <v>0</v>
      </c>
      <c r="G83">
        <f>PPCL_NG!Q83</f>
        <v>20.89</v>
      </c>
      <c r="H83">
        <f>PPCL_Spot!Q83</f>
        <v>5</v>
      </c>
      <c r="I83">
        <f>Bawana_NG!Q83</f>
        <v>48.37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797.94031997590923</v>
      </c>
      <c r="P83" s="77">
        <v>68.66738798022061</v>
      </c>
      <c r="Q83" s="77">
        <v>18.75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111.85000000000001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</v>
      </c>
      <c r="AB83" s="117">
        <f>-STOA!O83</f>
        <v>-85</v>
      </c>
      <c r="AC83">
        <f t="shared" si="3"/>
        <v>11.301224141882253</v>
      </c>
      <c r="AD83">
        <f t="shared" si="4"/>
        <v>859.09989771152857</v>
      </c>
      <c r="AE83">
        <f>'IDT-1'!C83</f>
        <v>0</v>
      </c>
      <c r="AF83" s="26"/>
      <c r="AG83">
        <f t="shared" si="5"/>
        <v>859.09989771152857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-121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4.9334138972809667</v>
      </c>
      <c r="F84">
        <f>GT_Spot!Q84</f>
        <v>0</v>
      </c>
      <c r="G84">
        <f>PPCL_NG!Q84</f>
        <v>20.89</v>
      </c>
      <c r="H84">
        <f>PPCL_Spot!Q84</f>
        <v>5</v>
      </c>
      <c r="I84">
        <f>Bawana_NG!Q84</f>
        <v>48.37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798.06916477790924</v>
      </c>
      <c r="P84" s="77">
        <v>68.66738798022061</v>
      </c>
      <c r="Q84" s="77">
        <v>18.75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111.64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</v>
      </c>
      <c r="AB84" s="117">
        <f>-STOA!O84</f>
        <v>-85</v>
      </c>
      <c r="AC84">
        <f t="shared" si="3"/>
        <v>11.238363083484485</v>
      </c>
      <c r="AD84">
        <f t="shared" si="4"/>
        <v>866.08160357192628</v>
      </c>
      <c r="AE84">
        <f>'IDT-1'!C84</f>
        <v>-5</v>
      </c>
      <c r="AF84" s="26"/>
      <c r="AG84">
        <f t="shared" si="5"/>
        <v>861.08160357192628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-114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4.9334138972809667</v>
      </c>
      <c r="F85">
        <f>GT_Spot!Q85</f>
        <v>0</v>
      </c>
      <c r="G85">
        <f>PPCL_NG!Q85</f>
        <v>20.89</v>
      </c>
      <c r="H85">
        <f>PPCL_Spot!Q85</f>
        <v>5</v>
      </c>
      <c r="I85">
        <f>Bawana_NG!Q85</f>
        <v>48.37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787.72779353790929</v>
      </c>
      <c r="P85" s="77">
        <v>68.66738798022061</v>
      </c>
      <c r="Q85" s="77">
        <v>18.75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111.09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</v>
      </c>
      <c r="AB85" s="117">
        <f>-STOA!O85</f>
        <v>-85</v>
      </c>
      <c r="AC85">
        <f t="shared" si="3"/>
        <v>10.956078338606382</v>
      </c>
      <c r="AD85">
        <f t="shared" si="4"/>
        <v>876.47251707680448</v>
      </c>
      <c r="AE85">
        <f>'IDT-1'!C85</f>
        <v>-10</v>
      </c>
      <c r="AF85" s="26"/>
      <c r="AG85">
        <f t="shared" si="5"/>
        <v>866.47251707680448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-93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4.9334138972809667</v>
      </c>
      <c r="F86">
        <f>GT_Spot!Q86</f>
        <v>0</v>
      </c>
      <c r="G86">
        <f>PPCL_NG!Q86</f>
        <v>20.89</v>
      </c>
      <c r="H86">
        <f>PPCL_Spot!Q86</f>
        <v>5</v>
      </c>
      <c r="I86">
        <f>Bawana_NG!Q86</f>
        <v>48.37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780.73197110590934</v>
      </c>
      <c r="P86" s="77">
        <v>68.66738798022061</v>
      </c>
      <c r="Q86" s="77">
        <v>18.75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110.86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</v>
      </c>
      <c r="AB86" s="117">
        <f>-STOA!O86</f>
        <v>-85</v>
      </c>
      <c r="AC86">
        <f t="shared" si="3"/>
        <v>11.043419269082104</v>
      </c>
      <c r="AD86">
        <f t="shared" si="4"/>
        <v>852.15935371432874</v>
      </c>
      <c r="AE86">
        <f>'IDT-1'!C86</f>
        <v>-15</v>
      </c>
      <c r="AF86" s="26"/>
      <c r="AG86">
        <f t="shared" si="5"/>
        <v>837.15935371432874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-110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4.9334138972809667</v>
      </c>
      <c r="F87">
        <f>GT_Spot!Q87</f>
        <v>0</v>
      </c>
      <c r="G87">
        <f>PPCL_NG!Q87</f>
        <v>20.89</v>
      </c>
      <c r="H87">
        <f>PPCL_Spot!Q87</f>
        <v>5</v>
      </c>
      <c r="I87">
        <f>Bawana_NG!Q87</f>
        <v>48.37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769.74802860913678</v>
      </c>
      <c r="P87" s="77">
        <v>68.66738798022061</v>
      </c>
      <c r="Q87" s="77">
        <v>18.75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110.18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</v>
      </c>
      <c r="AB87" s="117">
        <f>-STOA!O87</f>
        <v>-85</v>
      </c>
      <c r="AC87">
        <f t="shared" si="3"/>
        <v>10.461357688911956</v>
      </c>
      <c r="AD87">
        <f t="shared" si="4"/>
        <v>895.07747279772639</v>
      </c>
      <c r="AE87">
        <f>'IDT-1'!C87</f>
        <v>-10</v>
      </c>
      <c r="AF87" s="26"/>
      <c r="AG87">
        <f t="shared" si="5"/>
        <v>885.07747279772639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-56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4.9334138972809667</v>
      </c>
      <c r="F88">
        <f>GT_Spot!Q88</f>
        <v>0</v>
      </c>
      <c r="G88">
        <f>PPCL_NG!Q88</f>
        <v>20.89</v>
      </c>
      <c r="H88">
        <f>PPCL_Spot!Q88</f>
        <v>5</v>
      </c>
      <c r="I88">
        <f>Bawana_NG!Q88</f>
        <v>48.37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766.9669479938251</v>
      </c>
      <c r="P88" s="77">
        <v>68.66738798022061</v>
      </c>
      <c r="Q88" s="77">
        <v>18.75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110.02000000000001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</v>
      </c>
      <c r="AB88" s="117">
        <f>-STOA!O88</f>
        <v>-85</v>
      </c>
      <c r="AC88">
        <f t="shared" si="3"/>
        <v>10.515379327196973</v>
      </c>
      <c r="AD88">
        <f t="shared" si="4"/>
        <v>883.08237054412962</v>
      </c>
      <c r="AE88">
        <f>'IDT-1'!C88</f>
        <v>-15</v>
      </c>
      <c r="AF88" s="26"/>
      <c r="AG88">
        <f t="shared" si="5"/>
        <v>868.08237054412962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-65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4.9334138972809667</v>
      </c>
      <c r="F89">
        <f>GT_Spot!Q89</f>
        <v>0</v>
      </c>
      <c r="G89">
        <f>PPCL_NG!Q89</f>
        <v>20.89</v>
      </c>
      <c r="H89">
        <f>PPCL_Spot!Q89</f>
        <v>5</v>
      </c>
      <c r="I89">
        <f>Bawana_NG!Q89</f>
        <v>48.37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762.19670718390944</v>
      </c>
      <c r="P89" s="77">
        <v>68.66738798022061</v>
      </c>
      <c r="Q89" s="77">
        <v>18.75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111.73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</v>
      </c>
      <c r="AB89" s="117">
        <f>-STOA!O89</f>
        <v>-85</v>
      </c>
      <c r="AC89">
        <f t="shared" si="3"/>
        <v>10.621621120902645</v>
      </c>
      <c r="AD89">
        <f t="shared" si="4"/>
        <v>864.91588794050824</v>
      </c>
      <c r="AE89">
        <f>'IDT-1'!C89</f>
        <v>-10</v>
      </c>
      <c r="AF89" s="26"/>
      <c r="AG89">
        <f t="shared" si="5"/>
        <v>854.91588794050824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-80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4.9334138972809667</v>
      </c>
      <c r="F90">
        <f>GT_Spot!Q90</f>
        <v>0</v>
      </c>
      <c r="G90">
        <f>PPCL_NG!Q90</f>
        <v>20.89</v>
      </c>
      <c r="H90">
        <f>PPCL_Spot!Q90</f>
        <v>5</v>
      </c>
      <c r="I90">
        <f>Bawana_NG!Q90</f>
        <v>48.37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762.2676587819094</v>
      </c>
      <c r="P90" s="77">
        <v>68.66738798022061</v>
      </c>
      <c r="Q90" s="77">
        <v>18.75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111.35000000000001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</v>
      </c>
      <c r="AB90" s="117">
        <f>-STOA!O90</f>
        <v>-85</v>
      </c>
      <c r="AC90">
        <f t="shared" si="3"/>
        <v>10.503485837176505</v>
      </c>
      <c r="AD90">
        <f t="shared" si="4"/>
        <v>877.72497482223446</v>
      </c>
      <c r="AE90">
        <f>'IDT-1'!C90</f>
        <v>0</v>
      </c>
      <c r="AF90" s="26"/>
      <c r="AG90">
        <f t="shared" si="5"/>
        <v>877.72497482223446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-67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12.115711854792965</v>
      </c>
      <c r="F91">
        <f>GT_Spot!Q91</f>
        <v>0</v>
      </c>
      <c r="G91">
        <f>PPCL_NG!Q91</f>
        <v>20.89</v>
      </c>
      <c r="H91">
        <f>PPCL_Spot!Q91</f>
        <v>13</v>
      </c>
      <c r="I91">
        <f>Bawana_NG!Q91</f>
        <v>49.15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777.75584319790937</v>
      </c>
      <c r="P91" s="77">
        <v>68.66738798022061</v>
      </c>
      <c r="Q91" s="77">
        <v>18.75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110.91000000000001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</v>
      </c>
      <c r="AB91" s="117">
        <f>-STOA!O91</f>
        <v>-85</v>
      </c>
      <c r="AC91">
        <f t="shared" si="3"/>
        <v>10.891793739851952</v>
      </c>
      <c r="AD91">
        <f t="shared" si="4"/>
        <v>895.34714929307108</v>
      </c>
      <c r="AE91">
        <f>'IDT-1'!C91</f>
        <v>-5</v>
      </c>
      <c r="AF91" s="26"/>
      <c r="AG91">
        <f t="shared" si="5"/>
        <v>890.34714929307108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-80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12.115711854792965</v>
      </c>
      <c r="F92">
        <f>GT_Spot!Q92</f>
        <v>0</v>
      </c>
      <c r="G92">
        <f>PPCL_NG!Q92</f>
        <v>20.89</v>
      </c>
      <c r="H92">
        <f>PPCL_Spot!Q92</f>
        <v>13</v>
      </c>
      <c r="I92">
        <f>Bawana_NG!Q92</f>
        <v>49.15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777.78413676590924</v>
      </c>
      <c r="P92" s="77">
        <v>68.66738798022061</v>
      </c>
      <c r="Q92" s="77">
        <v>18.75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111.07000000000001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</v>
      </c>
      <c r="AB92" s="117">
        <f>-STOA!O92</f>
        <v>-85</v>
      </c>
      <c r="AC92">
        <f t="shared" si="3"/>
        <v>10.831303830594983</v>
      </c>
      <c r="AD92">
        <f t="shared" si="4"/>
        <v>902.59593277032775</v>
      </c>
      <c r="AE92">
        <f>'IDT-1'!C92</f>
        <v>0</v>
      </c>
      <c r="AF92" s="26"/>
      <c r="AG92">
        <f t="shared" si="5"/>
        <v>902.59593277032775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-73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12.115711854792965</v>
      </c>
      <c r="F93">
        <f>GT_Spot!Q93</f>
        <v>0</v>
      </c>
      <c r="G93">
        <f>PPCL_NG!Q93</f>
        <v>20.89</v>
      </c>
      <c r="H93">
        <f>PPCL_Spot!Q93</f>
        <v>11.5</v>
      </c>
      <c r="I93">
        <f>Bawana_NG!Q93</f>
        <v>49.15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772.08805976590929</v>
      </c>
      <c r="P93" s="77">
        <v>68.66738798022061</v>
      </c>
      <c r="Q93" s="77">
        <v>18.75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113.2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</v>
      </c>
      <c r="AB93" s="117">
        <f>-STOA!O93</f>
        <v>-85</v>
      </c>
      <c r="AC93">
        <f t="shared" si="3"/>
        <v>10.538134782373517</v>
      </c>
      <c r="AD93">
        <f t="shared" si="4"/>
        <v>925.82302481854947</v>
      </c>
      <c r="AE93">
        <f>'IDT-1'!C93</f>
        <v>0</v>
      </c>
      <c r="AF93" s="26"/>
      <c r="AG93">
        <f t="shared" si="5"/>
        <v>925.82302481854947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-45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14.110985277463195</v>
      </c>
      <c r="F94">
        <f>GT_Spot!Q94</f>
        <v>0</v>
      </c>
      <c r="G94">
        <f>PPCL_NG!Q94</f>
        <v>20.89</v>
      </c>
      <c r="H94">
        <f>PPCL_Spot!Q94</f>
        <v>14.86</v>
      </c>
      <c r="I94">
        <f>Bawana_NG!Q94</f>
        <v>49.15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766.05890189790932</v>
      </c>
      <c r="P94" s="77">
        <v>68.66738798022061</v>
      </c>
      <c r="Q94" s="77">
        <v>18.75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113.03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0</v>
      </c>
      <c r="AB94" s="117">
        <f>-STOA!O94</f>
        <v>-85</v>
      </c>
      <c r="AC94">
        <f t="shared" si="3"/>
        <v>10.131192860755821</v>
      </c>
      <c r="AD94">
        <f t="shared" si="4"/>
        <v>970.38608229483725</v>
      </c>
      <c r="AE94">
        <f>'IDT-1'!C94</f>
        <v>0</v>
      </c>
      <c r="AF94" s="26"/>
      <c r="AG94">
        <f t="shared" si="5"/>
        <v>970.38608229483725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14.110985277463195</v>
      </c>
      <c r="F95">
        <f>GT_Spot!Q95</f>
        <v>0</v>
      </c>
      <c r="G95">
        <f>PPCL_NG!Q95</f>
        <v>20.89</v>
      </c>
      <c r="H95">
        <f>PPCL_Spot!Q95</f>
        <v>14.86</v>
      </c>
      <c r="I95">
        <f>Bawana_NG!Q95</f>
        <v>49.15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753.59433170390935</v>
      </c>
      <c r="P95" s="77">
        <v>68.66738798022061</v>
      </c>
      <c r="Q95" s="77">
        <v>18.75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112.80000000000001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0</v>
      </c>
      <c r="AB95" s="117">
        <f>-STOA!O95</f>
        <v>-85</v>
      </c>
      <c r="AC95">
        <f t="shared" si="3"/>
        <v>10.019480643048624</v>
      </c>
      <c r="AD95">
        <f t="shared" si="4"/>
        <v>957.80322431854461</v>
      </c>
      <c r="AE95">
        <f>'IDT-1'!C95</f>
        <v>0</v>
      </c>
      <c r="AF95" s="26"/>
      <c r="AG95">
        <f t="shared" si="5"/>
        <v>957.80322431854461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14.110985277463195</v>
      </c>
      <c r="F96">
        <f>GT_Spot!Q96</f>
        <v>0</v>
      </c>
      <c r="G96">
        <f>PPCL_NG!Q96</f>
        <v>20.89</v>
      </c>
      <c r="H96">
        <f>PPCL_Spot!Q96</f>
        <v>14.86</v>
      </c>
      <c r="I96">
        <f>Bawana_NG!Q96</f>
        <v>49.15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744.61874157790908</v>
      </c>
      <c r="P96" s="77">
        <v>68.66738798022061</v>
      </c>
      <c r="Q96" s="77">
        <v>18.75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112.7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0</v>
      </c>
      <c r="AB96" s="117">
        <f>-STOA!O96</f>
        <v>-85</v>
      </c>
      <c r="AC96">
        <f t="shared" si="3"/>
        <v>9.9396154499398186</v>
      </c>
      <c r="AD96">
        <f t="shared" si="4"/>
        <v>948.80749938565305</v>
      </c>
      <c r="AE96">
        <f>'IDT-1'!C96</f>
        <v>0</v>
      </c>
      <c r="AF96" s="26"/>
      <c r="AG96">
        <f t="shared" si="5"/>
        <v>948.80749938565305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14.110985277463195</v>
      </c>
      <c r="F97">
        <f>GT_Spot!Q97</f>
        <v>0</v>
      </c>
      <c r="G97">
        <f>PPCL_NG!Q97</f>
        <v>20.89</v>
      </c>
      <c r="H97">
        <f>PPCL_Spot!Q97</f>
        <v>14.86</v>
      </c>
      <c r="I97">
        <f>Bawana_NG!Q97</f>
        <v>49.15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736.35559376590913</v>
      </c>
      <c r="P97" s="77">
        <v>68.66738798022061</v>
      </c>
      <c r="Q97" s="77">
        <v>18.75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112.7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0</v>
      </c>
      <c r="AB97" s="117">
        <f>-STOA!O97</f>
        <v>-85</v>
      </c>
      <c r="AC97">
        <f t="shared" si="3"/>
        <v>9.8668997491942214</v>
      </c>
      <c r="AD97">
        <f t="shared" si="4"/>
        <v>940.61706727439866</v>
      </c>
      <c r="AE97">
        <f>'IDT-1'!C97</f>
        <v>0</v>
      </c>
      <c r="AF97" s="26"/>
      <c r="AG97">
        <f t="shared" si="5"/>
        <v>940.61706727439866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14.110985277463195</v>
      </c>
      <c r="F98">
        <f>GT_Spot!Q98</f>
        <v>0</v>
      </c>
      <c r="G98">
        <f>PPCL_NG!Q98</f>
        <v>20.89</v>
      </c>
      <c r="H98">
        <f>PPCL_Spot!Q98</f>
        <v>14.86</v>
      </c>
      <c r="I98">
        <f>Bawana_NG!Q98</f>
        <v>49.29999999999999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730.58769445590906</v>
      </c>
      <c r="P98" s="77">
        <v>68.66738798022061</v>
      </c>
      <c r="Q98" s="77">
        <v>18.75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112.72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0</v>
      </c>
      <c r="AB98" s="117">
        <f>-STOA!O98</f>
        <v>-85</v>
      </c>
      <c r="AC98">
        <f t="shared" si="3"/>
        <v>9.8176382352662195</v>
      </c>
      <c r="AD98">
        <f t="shared" si="4"/>
        <v>935.06842947832661</v>
      </c>
      <c r="AE98">
        <f>'IDT-1'!C98</f>
        <v>0</v>
      </c>
      <c r="AF98" s="26"/>
      <c r="AG98">
        <f t="shared" si="5"/>
        <v>935.06842947832661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0.19067565637191178</v>
      </c>
      <c r="F99">
        <f t="shared" si="6"/>
        <v>0</v>
      </c>
      <c r="G99">
        <f t="shared" si="6"/>
        <v>0.50136000000000103</v>
      </c>
      <c r="H99">
        <f t="shared" si="6"/>
        <v>0.19350079054975011</v>
      </c>
      <c r="I99">
        <f t="shared" si="6"/>
        <v>1.1852130441437654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17.044198226091385</v>
      </c>
      <c r="P99" s="77">
        <f t="shared" si="6"/>
        <v>1.6480173115252905</v>
      </c>
      <c r="Q99" s="77">
        <f t="shared" si="6"/>
        <v>0.42438999999999977</v>
      </c>
      <c r="R99" s="80">
        <f t="shared" si="6"/>
        <v>0.25485822659900792</v>
      </c>
      <c r="S99" s="80">
        <f t="shared" si="6"/>
        <v>0</v>
      </c>
      <c r="T99" s="78">
        <f t="shared" si="6"/>
        <v>1.0494225000000001</v>
      </c>
      <c r="U99" s="78">
        <f t="shared" si="6"/>
        <v>2.6992250000000007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-0.69876749999999987</v>
      </c>
      <c r="AA99" s="117">
        <f t="shared" si="6"/>
        <v>0.11509249999999999</v>
      </c>
      <c r="AB99" s="117">
        <f t="shared" si="6"/>
        <v>-2.44</v>
      </c>
      <c r="AC99">
        <f t="shared" si="6"/>
        <v>0.26499451492411724</v>
      </c>
      <c r="AD99">
        <f t="shared" si="6"/>
        <v>20.759818740357005</v>
      </c>
      <c r="AE99">
        <f t="shared" si="6"/>
        <v>-4.1799250000000003E-2</v>
      </c>
      <c r="AG99">
        <f t="shared" si="6"/>
        <v>20.718019490357005</v>
      </c>
      <c r="AI99">
        <f t="shared" si="6"/>
        <v>0</v>
      </c>
      <c r="AJ99">
        <f t="shared" si="6"/>
        <v>0</v>
      </c>
      <c r="AK99">
        <f t="shared" si="6"/>
        <v>3.6424999999999999E-3</v>
      </c>
      <c r="AL99">
        <f t="shared" si="6"/>
        <v>-1.3852500000000001</v>
      </c>
      <c r="AM99">
        <f t="shared" si="6"/>
        <v>0</v>
      </c>
      <c r="AN99">
        <f t="shared" si="6"/>
        <v>0</v>
      </c>
      <c r="AO99">
        <f t="shared" si="6"/>
        <v>0.23923500000000003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44655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20" t="s">
        <v>143</v>
      </c>
      <c r="Q1" s="220" t="s">
        <v>144</v>
      </c>
      <c r="R1" s="223" t="s">
        <v>339</v>
      </c>
      <c r="S1" s="79"/>
      <c r="T1" s="82" t="s">
        <v>302</v>
      </c>
      <c r="U1" s="221" t="s">
        <v>303</v>
      </c>
      <c r="V1" s="107" t="s">
        <v>316</v>
      </c>
      <c r="W1" s="107" t="s">
        <v>302</v>
      </c>
      <c r="X1" s="211" t="s">
        <v>335</v>
      </c>
      <c r="Y1" s="218" t="s">
        <v>223</v>
      </c>
      <c r="Z1" s="218" t="s">
        <v>224</v>
      </c>
      <c r="AA1" s="222" t="s">
        <v>198</v>
      </c>
      <c r="AB1" s="222" t="s">
        <v>199</v>
      </c>
      <c r="AC1" s="27" t="s">
        <v>189</v>
      </c>
      <c r="AD1" s="211" t="s">
        <v>142</v>
      </c>
      <c r="AG1" s="211" t="s">
        <v>278</v>
      </c>
      <c r="AI1" s="218" t="s">
        <v>384</v>
      </c>
      <c r="AJ1" s="218" t="s">
        <v>385</v>
      </c>
      <c r="AK1" s="218" t="s">
        <v>386</v>
      </c>
      <c r="AL1" s="218" t="s">
        <v>387</v>
      </c>
      <c r="AM1" s="218" t="s">
        <v>388</v>
      </c>
      <c r="AN1" s="218" t="s">
        <v>389</v>
      </c>
      <c r="AO1" s="217" t="s">
        <v>413</v>
      </c>
      <c r="AP1" s="217" t="s">
        <v>414</v>
      </c>
      <c r="AQ1" s="217" t="s">
        <v>415</v>
      </c>
      <c r="AR1" s="217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20"/>
      <c r="Q2" s="220"/>
      <c r="R2" s="223"/>
      <c r="S2" s="79"/>
      <c r="T2" s="82" t="s">
        <v>315</v>
      </c>
      <c r="U2" s="221"/>
      <c r="V2" s="107" t="s">
        <v>304</v>
      </c>
      <c r="W2" s="107" t="s">
        <v>304</v>
      </c>
      <c r="X2" s="211"/>
      <c r="Y2" s="218"/>
      <c r="Z2" s="218"/>
      <c r="AA2" s="222"/>
      <c r="AB2" s="222"/>
      <c r="AC2" s="27">
        <f>Allocation!J1/100</f>
        <v>8.8000000000000005E-3</v>
      </c>
      <c r="AD2" s="211"/>
      <c r="AE2" t="s">
        <v>276</v>
      </c>
      <c r="AG2" s="211"/>
      <c r="AI2" s="218"/>
      <c r="AJ2" s="218"/>
      <c r="AK2" s="218"/>
      <c r="AL2" s="218"/>
      <c r="AM2" s="218"/>
      <c r="AN2" s="218"/>
      <c r="AO2" s="217"/>
      <c r="AP2" s="217"/>
      <c r="AQ2" s="217"/>
      <c r="AR2" s="217"/>
    </row>
    <row r="3" spans="1:44">
      <c r="A3" t="s">
        <v>45</v>
      </c>
      <c r="E3">
        <f>GT_NG!T3</f>
        <v>11.087202718006795</v>
      </c>
      <c r="F3">
        <f>GT_Spot!T3</f>
        <v>0</v>
      </c>
      <c r="G3">
        <f>PPCL_NG!T3</f>
        <v>25.06</v>
      </c>
      <c r="H3">
        <f>PPCL_Spot!T3</f>
        <v>4.1399999999999997</v>
      </c>
      <c r="I3">
        <f>Bawana_NG!T3</f>
        <v>68.52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962.50745779082615</v>
      </c>
      <c r="P3" s="77">
        <v>75.477128946367429</v>
      </c>
      <c r="Q3" s="77">
        <v>20.260000000000002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355.14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5.95</v>
      </c>
      <c r="AB3" s="117">
        <f>-STOA!P3</f>
        <v>0</v>
      </c>
      <c r="AC3">
        <f>SUMIF(B3:AB3,"&gt;0")*$AC$2-SUMIF(B3:AB3,"&lt;0")*($AC$2/(1-$AC$2))+SUMIF(AI3:AR3,"&gt;0")*$AC$2-SUMIF(AI3:AR3,"&lt;0")*($AC$2/(1-$AC$2))</f>
        <v>14.217119747205764</v>
      </c>
      <c r="AD3">
        <f>SUM(B3:AB3,AI3:AR3)-AC3</f>
        <v>1601.3646697079946</v>
      </c>
      <c r="AE3">
        <f>'IDT-1'!F3</f>
        <v>-377.74400000000003</v>
      </c>
      <c r="AF3" s="26"/>
      <c r="AG3">
        <f>SUM(AD3:AF3)</f>
        <v>1223.6206697079947</v>
      </c>
      <c r="AI3" s="75">
        <f>PXIL!J3</f>
        <v>0</v>
      </c>
      <c r="AJ3" s="75">
        <f>PXIL!P3</f>
        <v>0</v>
      </c>
      <c r="AK3" s="75">
        <f>RTM_IEX!J3</f>
        <v>87.44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11.087202718006795</v>
      </c>
      <c r="F4">
        <f>GT_Spot!T4</f>
        <v>0</v>
      </c>
      <c r="G4">
        <f>PPCL_NG!T4</f>
        <v>25.06</v>
      </c>
      <c r="H4">
        <f>PPCL_Spot!T4</f>
        <v>4.1399999999999997</v>
      </c>
      <c r="I4">
        <f>Bawana_NG!T4</f>
        <v>68.52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955.52689200122609</v>
      </c>
      <c r="P4" s="77">
        <v>75.477128946367429</v>
      </c>
      <c r="Q4" s="77">
        <v>20.260000000000002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355.37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5.95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14.157714768257284</v>
      </c>
      <c r="AD4">
        <f t="shared" ref="AD4:AD67" si="1">SUM(B4:AB4,AI4:AR4)-AC4</f>
        <v>1594.673508897343</v>
      </c>
      <c r="AE4">
        <f>'IDT-1'!F4</f>
        <v>-388.81900000000002</v>
      </c>
      <c r="AF4" s="26"/>
      <c r="AG4">
        <f t="shared" ref="AG4:AG67" si="2">SUM(AD4:AF4)</f>
        <v>1205.8545088973431</v>
      </c>
      <c r="AI4" s="75">
        <f>PXIL!J4</f>
        <v>0</v>
      </c>
      <c r="AJ4" s="75">
        <f>PXIL!P4</f>
        <v>0</v>
      </c>
      <c r="AK4" s="75">
        <f>RTM_IEX!J4</f>
        <v>87.44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11.087202718006795</v>
      </c>
      <c r="F5">
        <f>GT_Spot!T5</f>
        <v>0</v>
      </c>
      <c r="G5">
        <f>PPCL_NG!T5</f>
        <v>25.06</v>
      </c>
      <c r="H5">
        <f>PPCL_Spot!T5</f>
        <v>4.1399999999999997</v>
      </c>
      <c r="I5">
        <f>Bawana_NG!T5</f>
        <v>68.52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955.83244654378882</v>
      </c>
      <c r="P5" s="77">
        <v>75.477128946367429</v>
      </c>
      <c r="Q5" s="77">
        <v>20.260000000000002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354.34000000000003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-18</v>
      </c>
      <c r="AA5" s="117">
        <f>STOA!J5</f>
        <v>5.95</v>
      </c>
      <c r="AB5" s="117">
        <f>-STOA!P5</f>
        <v>0</v>
      </c>
      <c r="AC5">
        <f t="shared" si="0"/>
        <v>14.14016194363135</v>
      </c>
      <c r="AD5">
        <f t="shared" si="1"/>
        <v>1556.5366162645316</v>
      </c>
      <c r="AE5">
        <f>'IDT-1'!F5</f>
        <v>-382</v>
      </c>
      <c r="AF5" s="26"/>
      <c r="AG5">
        <f t="shared" si="2"/>
        <v>1174.5366162645316</v>
      </c>
      <c r="AI5" s="75">
        <f>PXIL!J5</f>
        <v>0</v>
      </c>
      <c r="AJ5" s="75">
        <f>PXIL!P5</f>
        <v>0</v>
      </c>
      <c r="AK5" s="75">
        <f>RTM_IEX!J5</f>
        <v>68.010000000000005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11.087202718006795</v>
      </c>
      <c r="F6">
        <f>GT_Spot!T6</f>
        <v>0</v>
      </c>
      <c r="G6">
        <f>PPCL_NG!T6</f>
        <v>25.06</v>
      </c>
      <c r="H6">
        <f>PPCL_Spot!T6</f>
        <v>4.1399999999999997</v>
      </c>
      <c r="I6">
        <f>Bawana_NG!T6</f>
        <v>68.52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951.46340542940152</v>
      </c>
      <c r="P6" s="77">
        <v>75.477128946367429</v>
      </c>
      <c r="Q6" s="77">
        <v>20.260000000000002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354.34000000000003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-61</v>
      </c>
      <c r="AA6" s="117">
        <f>STOA!J6</f>
        <v>5.95</v>
      </c>
      <c r="AB6" s="117">
        <f>-STOA!P6</f>
        <v>0</v>
      </c>
      <c r="AC6">
        <f t="shared" si="0"/>
        <v>14.483473865279143</v>
      </c>
      <c r="AD6">
        <f t="shared" si="1"/>
        <v>1508.8242632284966</v>
      </c>
      <c r="AE6">
        <f>'IDT-1'!F6</f>
        <v>-355</v>
      </c>
      <c r="AF6" s="26"/>
      <c r="AG6">
        <f t="shared" si="2"/>
        <v>1153.8242632284966</v>
      </c>
      <c r="AI6" s="75">
        <f>PXIL!J6</f>
        <v>0</v>
      </c>
      <c r="AJ6" s="75">
        <f>PXIL!P6</f>
        <v>0</v>
      </c>
      <c r="AK6" s="75">
        <f>RTM_IEX!J6</f>
        <v>68.010000000000005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11.396527969137505</v>
      </c>
      <c r="F7">
        <f>GT_Spot!T7</f>
        <v>0</v>
      </c>
      <c r="G7">
        <f>PPCL_NG!T7</f>
        <v>25.06</v>
      </c>
      <c r="H7">
        <f>PPCL_Spot!T7</f>
        <v>4.1399999999999997</v>
      </c>
      <c r="I7">
        <f>Bawana_NG!T7</f>
        <v>68.52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951.75754250957391</v>
      </c>
      <c r="P7" s="77">
        <v>75.477128946367429</v>
      </c>
      <c r="Q7" s="77">
        <v>20.260000000000002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354.08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-103</v>
      </c>
      <c r="AA7" s="117">
        <f>STOA!J7</f>
        <v>5.95</v>
      </c>
      <c r="AB7" s="117">
        <f>-STOA!P7</f>
        <v>0</v>
      </c>
      <c r="AC7">
        <f t="shared" si="0"/>
        <v>14.68830568972681</v>
      </c>
      <c r="AD7">
        <f t="shared" si="1"/>
        <v>1447.522893735352</v>
      </c>
      <c r="AE7">
        <f>'IDT-1'!F7</f>
        <v>-324</v>
      </c>
      <c r="AF7" s="26"/>
      <c r="AG7">
        <f t="shared" si="2"/>
        <v>1123.522893735352</v>
      </c>
      <c r="AI7" s="75">
        <f>PXIL!J7</f>
        <v>0</v>
      </c>
      <c r="AJ7" s="75">
        <f>PXIL!P7</f>
        <v>0</v>
      </c>
      <c r="AK7" s="75">
        <f>RTM_IEX!J7</f>
        <v>48.57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11.396527969137505</v>
      </c>
      <c r="F8">
        <f>GT_Spot!T8</f>
        <v>0</v>
      </c>
      <c r="G8">
        <f>PPCL_NG!T8</f>
        <v>25.06</v>
      </c>
      <c r="H8">
        <f>PPCL_Spot!T8</f>
        <v>4.1399999999999997</v>
      </c>
      <c r="I8">
        <f>Bawana_NG!T8</f>
        <v>69.169999999999987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951.74001686637394</v>
      </c>
      <c r="P8" s="77">
        <v>75.477128946367429</v>
      </c>
      <c r="Q8" s="77">
        <v>20.260000000000002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354.36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-132</v>
      </c>
      <c r="AA8" s="117">
        <f>STOA!J8</f>
        <v>5.95</v>
      </c>
      <c r="AB8" s="117">
        <f>-STOA!P8</f>
        <v>0</v>
      </c>
      <c r="AC8">
        <f t="shared" si="0"/>
        <v>15.210321162210318</v>
      </c>
      <c r="AD8">
        <f t="shared" si="1"/>
        <v>1448.0633526196689</v>
      </c>
      <c r="AE8">
        <f>'IDT-1'!F8</f>
        <v>-309</v>
      </c>
      <c r="AF8" s="26"/>
      <c r="AG8">
        <f t="shared" si="2"/>
        <v>1139.0633526196689</v>
      </c>
      <c r="AI8" s="75">
        <f>PXIL!J8</f>
        <v>0</v>
      </c>
      <c r="AJ8" s="75">
        <f>PXIL!P8</f>
        <v>0</v>
      </c>
      <c r="AK8" s="75">
        <f>RTM_IEX!J8</f>
        <v>77.72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11.396527969137505</v>
      </c>
      <c r="F9">
        <f>GT_Spot!T9</f>
        <v>0</v>
      </c>
      <c r="G9">
        <f>PPCL_NG!T9</f>
        <v>25.06</v>
      </c>
      <c r="H9">
        <f>PPCL_Spot!T9</f>
        <v>3.71</v>
      </c>
      <c r="I9">
        <f>Bawana_NG!T9</f>
        <v>68.739999999999981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951.75754250957391</v>
      </c>
      <c r="P9" s="77">
        <v>75.477128946367429</v>
      </c>
      <c r="Q9" s="77">
        <v>20.260000000000002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354.36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-160</v>
      </c>
      <c r="AA9" s="117">
        <f>STOA!J9</f>
        <v>5.95</v>
      </c>
      <c r="AB9" s="117">
        <f>-STOA!P9</f>
        <v>0</v>
      </c>
      <c r="AC9">
        <f t="shared" si="0"/>
        <v>15.451494958491946</v>
      </c>
      <c r="AD9">
        <f t="shared" si="1"/>
        <v>1418.9797044665868</v>
      </c>
      <c r="AE9">
        <f>'IDT-1'!F9</f>
        <v>-289</v>
      </c>
      <c r="AF9" s="26"/>
      <c r="AG9">
        <f t="shared" si="2"/>
        <v>1129.9797044665868</v>
      </c>
      <c r="AI9" s="75">
        <f>PXIL!J9</f>
        <v>0</v>
      </c>
      <c r="AJ9" s="75">
        <f>PXIL!P9</f>
        <v>0</v>
      </c>
      <c r="AK9" s="75">
        <f>RTM_IEX!J9</f>
        <v>77.72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11.396527969137505</v>
      </c>
      <c r="F10">
        <f>GT_Spot!T10</f>
        <v>0</v>
      </c>
      <c r="G10">
        <f>PPCL_NG!T10</f>
        <v>25.06</v>
      </c>
      <c r="H10">
        <f>PPCL_Spot!T10</f>
        <v>4.1399999999999997</v>
      </c>
      <c r="I10">
        <f>Bawana_NG!T10</f>
        <v>68.52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948.15195626957393</v>
      </c>
      <c r="P10" s="77">
        <v>75.477128946367429</v>
      </c>
      <c r="Q10" s="77">
        <v>20.260000000000002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360.40000000000003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-187</v>
      </c>
      <c r="AA10" s="117">
        <f>STOA!J10</f>
        <v>5.95</v>
      </c>
      <c r="AB10" s="117">
        <f>-STOA!P10</f>
        <v>0</v>
      </c>
      <c r="AC10">
        <f t="shared" si="0"/>
        <v>15.714475242679221</v>
      </c>
      <c r="AD10">
        <f t="shared" si="1"/>
        <v>1394.3611379423996</v>
      </c>
      <c r="AE10">
        <f>'IDT-1'!F10</f>
        <v>-264</v>
      </c>
      <c r="AF10" s="26"/>
      <c r="AG10">
        <f t="shared" si="2"/>
        <v>1130.3611379423996</v>
      </c>
      <c r="AI10" s="75">
        <f>PXIL!J10</f>
        <v>0</v>
      </c>
      <c r="AJ10" s="75">
        <f>PXIL!P10</f>
        <v>0</v>
      </c>
      <c r="AK10" s="75">
        <f>RTM_IEX!J10</f>
        <v>77.72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14.046541228555617</v>
      </c>
      <c r="F11">
        <f>GT_Spot!T11</f>
        <v>0</v>
      </c>
      <c r="G11">
        <f>PPCL_NG!T11</f>
        <v>25.06</v>
      </c>
      <c r="H11">
        <f>PPCL_Spot!T11</f>
        <v>5</v>
      </c>
      <c r="I11">
        <f>Bawana_NG!T11</f>
        <v>68.739999999999981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947.4742087322727</v>
      </c>
      <c r="P11" s="77">
        <v>75.477128946367429</v>
      </c>
      <c r="Q11" s="77">
        <v>20.260000000000002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359.96000000000009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-258</v>
      </c>
      <c r="AA11" s="117">
        <f>STOA!J11</f>
        <v>5.86</v>
      </c>
      <c r="AB11" s="117">
        <f>-STOA!P11</f>
        <v>0</v>
      </c>
      <c r="AC11">
        <f t="shared" si="0"/>
        <v>16.025050235109717</v>
      </c>
      <c r="AD11">
        <f t="shared" si="1"/>
        <v>1286.7128286720858</v>
      </c>
      <c r="AE11">
        <f>'IDT-1'!F11</f>
        <v>-203</v>
      </c>
      <c r="AF11" s="26"/>
      <c r="AG11">
        <f t="shared" si="2"/>
        <v>1083.7128286720858</v>
      </c>
      <c r="AI11" s="75">
        <f>PXIL!J11</f>
        <v>0</v>
      </c>
      <c r="AJ11" s="75">
        <f>PXIL!P11</f>
        <v>0</v>
      </c>
      <c r="AK11" s="75">
        <f>RTM_IEX!J11</f>
        <v>38.86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14.046541228555617</v>
      </c>
      <c r="F12">
        <f>GT_Spot!T12</f>
        <v>0</v>
      </c>
      <c r="G12">
        <f>PPCL_NG!T12</f>
        <v>25.06</v>
      </c>
      <c r="H12">
        <f>PPCL_Spot!T12</f>
        <v>5</v>
      </c>
      <c r="I12">
        <f>Bawana_NG!T12</f>
        <v>68.739999999999981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943.73407609069193</v>
      </c>
      <c r="P12" s="77">
        <v>75.477128946367429</v>
      </c>
      <c r="Q12" s="77">
        <v>20.260000000000002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360.03000000000009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-300</v>
      </c>
      <c r="AA12" s="117">
        <f>STOA!J12</f>
        <v>5.86</v>
      </c>
      <c r="AB12" s="117">
        <f>-STOA!P12</f>
        <v>0</v>
      </c>
      <c r="AC12">
        <f t="shared" si="0"/>
        <v>16.451170423796007</v>
      </c>
      <c r="AD12">
        <f t="shared" si="1"/>
        <v>1250.336575841819</v>
      </c>
      <c r="AE12">
        <f>'IDT-1'!F12</f>
        <v>-175</v>
      </c>
      <c r="AF12" s="26"/>
      <c r="AG12">
        <f t="shared" si="2"/>
        <v>1075.336575841819</v>
      </c>
      <c r="AI12" s="75">
        <f>PXIL!J12</f>
        <v>0</v>
      </c>
      <c r="AJ12" s="75">
        <f>PXIL!P12</f>
        <v>0</v>
      </c>
      <c r="AK12" s="75">
        <f>RTM_IEX!J12</f>
        <v>48.58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14.046541228555617</v>
      </c>
      <c r="F13">
        <f>GT_Spot!T13</f>
        <v>0</v>
      </c>
      <c r="G13">
        <f>PPCL_NG!T13</f>
        <v>25.06</v>
      </c>
      <c r="H13">
        <f>PPCL_Spot!T13</f>
        <v>5</v>
      </c>
      <c r="I13">
        <f>Bawana_NG!T13</f>
        <v>69.59999999999998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945.09694903493255</v>
      </c>
      <c r="P13" s="77">
        <v>75.477128946367429</v>
      </c>
      <c r="Q13" s="77">
        <v>20.260000000000002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360.22000000000008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-337</v>
      </c>
      <c r="AA13" s="117">
        <f>STOA!J13</f>
        <v>5.86</v>
      </c>
      <c r="AB13" s="117">
        <f>-STOA!P13</f>
        <v>0</v>
      </c>
      <c r="AC13">
        <f t="shared" si="0"/>
        <v>16.373390424026553</v>
      </c>
      <c r="AD13">
        <f t="shared" si="1"/>
        <v>1167.2472287858288</v>
      </c>
      <c r="AE13">
        <f>'IDT-1'!F13</f>
        <v>-151</v>
      </c>
      <c r="AF13" s="26"/>
      <c r="AG13">
        <f t="shared" si="2"/>
        <v>1016.2472287858288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14.046541228555617</v>
      </c>
      <c r="F14">
        <f>GT_Spot!T14</f>
        <v>0</v>
      </c>
      <c r="G14">
        <f>PPCL_NG!T14</f>
        <v>25.06</v>
      </c>
      <c r="H14">
        <f>PPCL_Spot!T14</f>
        <v>5</v>
      </c>
      <c r="I14">
        <f>Bawana_NG!T14</f>
        <v>69.59999999999998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945.49685959601516</v>
      </c>
      <c r="P14" s="77">
        <v>75.477128946367429</v>
      </c>
      <c r="Q14" s="77">
        <v>20.260000000000002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360.31000000000006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-377</v>
      </c>
      <c r="AA14" s="117">
        <f>STOA!J14</f>
        <v>5.86</v>
      </c>
      <c r="AB14" s="117">
        <f>-STOA!P14</f>
        <v>0</v>
      </c>
      <c r="AC14">
        <f t="shared" si="0"/>
        <v>17.16033073785189</v>
      </c>
      <c r="AD14">
        <f t="shared" si="1"/>
        <v>1175.5301990330861</v>
      </c>
      <c r="AE14">
        <f>'IDT-1'!F14</f>
        <v>-122</v>
      </c>
      <c r="AF14" s="26"/>
      <c r="AG14">
        <f t="shared" si="2"/>
        <v>1053.5301990330861</v>
      </c>
      <c r="AI14" s="75">
        <f>PXIL!J14</f>
        <v>0</v>
      </c>
      <c r="AJ14" s="75">
        <f>PXIL!P14</f>
        <v>0</v>
      </c>
      <c r="AK14" s="75">
        <f>RTM_IEX!J14</f>
        <v>48.58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14.046541228555617</v>
      </c>
      <c r="F15">
        <f>GT_Spot!T15</f>
        <v>0</v>
      </c>
      <c r="G15">
        <f>PPCL_NG!T15</f>
        <v>25.06</v>
      </c>
      <c r="H15">
        <f>PPCL_Spot!T15</f>
        <v>5</v>
      </c>
      <c r="I15">
        <f>Bawana_NG!T15</f>
        <v>68.739999999999981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943.33782234699106</v>
      </c>
      <c r="P15" s="77">
        <v>75.477128946367429</v>
      </c>
      <c r="Q15" s="77">
        <v>20.260000000000002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359.96000000000009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-497</v>
      </c>
      <c r="AA15" s="117">
        <f>STOA!J15</f>
        <v>5.67</v>
      </c>
      <c r="AB15" s="117">
        <f>-STOA!P15</f>
        <v>0</v>
      </c>
      <c r="AC15">
        <f t="shared" si="0"/>
        <v>17.766882512723921</v>
      </c>
      <c r="AD15">
        <f t="shared" si="1"/>
        <v>1002.7846100091903</v>
      </c>
      <c r="AE15">
        <f>'IDT-1'!F15</f>
        <v>-9.8030000000000008</v>
      </c>
      <c r="AF15" s="26"/>
      <c r="AG15">
        <f t="shared" si="2"/>
        <v>992.98161000919026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14.046541228555617</v>
      </c>
      <c r="F16">
        <f>GT_Spot!T16</f>
        <v>0</v>
      </c>
      <c r="G16">
        <f>PPCL_NG!T16</f>
        <v>25.06</v>
      </c>
      <c r="H16">
        <f>PPCL_Spot!T16</f>
        <v>5</v>
      </c>
      <c r="I16">
        <f>Bawana_NG!T16</f>
        <v>68.739999999999981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944.76097772783885</v>
      </c>
      <c r="P16" s="77">
        <v>75.477128946367429</v>
      </c>
      <c r="Q16" s="77">
        <v>20.260000000000002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360.09000000000009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-512</v>
      </c>
      <c r="AA16" s="117">
        <f>STOA!J16</f>
        <v>5.67</v>
      </c>
      <c r="AB16" s="117">
        <f>-STOA!P16</f>
        <v>0</v>
      </c>
      <c r="AC16">
        <f t="shared" si="0"/>
        <v>18.255690192908311</v>
      </c>
      <c r="AD16">
        <f t="shared" si="1"/>
        <v>1027.7089577098536</v>
      </c>
      <c r="AE16">
        <f>'IDT-1'!F16</f>
        <v>0</v>
      </c>
      <c r="AF16" s="26"/>
      <c r="AG16">
        <f t="shared" si="2"/>
        <v>1027.7089577098536</v>
      </c>
      <c r="AI16" s="75">
        <f>PXIL!J16</f>
        <v>0</v>
      </c>
      <c r="AJ16" s="75">
        <f>PXIL!P16</f>
        <v>0</v>
      </c>
      <c r="AK16" s="75">
        <f>RTM_IEX!J16</f>
        <v>38.86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14.046541228555617</v>
      </c>
      <c r="F17">
        <f>GT_Spot!T17</f>
        <v>0</v>
      </c>
      <c r="G17">
        <f>PPCL_NG!T17</f>
        <v>25.06</v>
      </c>
      <c r="H17">
        <f>PPCL_Spot!T17</f>
        <v>5</v>
      </c>
      <c r="I17">
        <f>Bawana_NG!T17</f>
        <v>68.739999999999981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945.09092578783884</v>
      </c>
      <c r="P17" s="77">
        <v>75.477128946367429</v>
      </c>
      <c r="Q17" s="77">
        <v>20.260000000000002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361.00000000000011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-518</v>
      </c>
      <c r="AA17" s="117">
        <f>STOA!J17</f>
        <v>5.67</v>
      </c>
      <c r="AB17" s="117">
        <f>-STOA!P17</f>
        <v>0</v>
      </c>
      <c r="AC17">
        <f t="shared" si="0"/>
        <v>18.319870500969483</v>
      </c>
      <c r="AD17">
        <f t="shared" si="1"/>
        <v>1022.8847254617924</v>
      </c>
      <c r="AE17">
        <f>'IDT-1'!F17</f>
        <v>0</v>
      </c>
      <c r="AF17" s="26"/>
      <c r="AG17">
        <f t="shared" si="2"/>
        <v>1022.8847254617924</v>
      </c>
      <c r="AI17" s="75">
        <f>PXIL!J17</f>
        <v>0</v>
      </c>
      <c r="AJ17" s="75">
        <f>PXIL!P17</f>
        <v>0</v>
      </c>
      <c r="AK17" s="75">
        <f>RTM_IEX!J17</f>
        <v>38.86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14.046541228555617</v>
      </c>
      <c r="F18">
        <f>GT_Spot!T18</f>
        <v>0</v>
      </c>
      <c r="G18">
        <f>PPCL_NG!T18</f>
        <v>25.06</v>
      </c>
      <c r="H18">
        <f>PPCL_Spot!T18</f>
        <v>5</v>
      </c>
      <c r="I18">
        <f>Bawana_NG!T18</f>
        <v>68.739999999999981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945.48082628142151</v>
      </c>
      <c r="P18" s="77">
        <v>75.477128946367429</v>
      </c>
      <c r="Q18" s="77">
        <v>20.260000000000002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361.10000000000008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-524</v>
      </c>
      <c r="AA18" s="117">
        <f>STOA!J18</f>
        <v>5.67</v>
      </c>
      <c r="AB18" s="117">
        <f>-STOA!P18</f>
        <v>0</v>
      </c>
      <c r="AC18">
        <f t="shared" si="0"/>
        <v>18.377450390446185</v>
      </c>
      <c r="AD18">
        <f t="shared" si="1"/>
        <v>1017.3170460658986</v>
      </c>
      <c r="AE18">
        <f>'IDT-1'!F18</f>
        <v>0</v>
      </c>
      <c r="AF18" s="26"/>
      <c r="AG18">
        <f t="shared" si="2"/>
        <v>1017.3170460658986</v>
      </c>
      <c r="AI18" s="75">
        <f>PXIL!J18</f>
        <v>0</v>
      </c>
      <c r="AJ18" s="75">
        <f>PXIL!P18</f>
        <v>0</v>
      </c>
      <c r="AK18" s="75">
        <f>RTM_IEX!J18</f>
        <v>38.86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14.046541228555617</v>
      </c>
      <c r="F19">
        <f>GT_Spot!T19</f>
        <v>0</v>
      </c>
      <c r="G19">
        <f>PPCL_NG!T19</f>
        <v>25.06</v>
      </c>
      <c r="H19">
        <f>PPCL_Spot!T19</f>
        <v>5</v>
      </c>
      <c r="I19">
        <f>Bawana_NG!T19</f>
        <v>69.59999999999998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944.59104817508421</v>
      </c>
      <c r="P19" s="77">
        <v>75.477128946367429</v>
      </c>
      <c r="Q19" s="77">
        <v>20.260000000000002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361.20000000000005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-532</v>
      </c>
      <c r="AA19" s="117">
        <f>STOA!J19</f>
        <v>5.58</v>
      </c>
      <c r="AB19" s="117">
        <f>-STOA!P19</f>
        <v>0</v>
      </c>
      <c r="AC19">
        <f t="shared" si="0"/>
        <v>18.195114638509928</v>
      </c>
      <c r="AD19">
        <f t="shared" si="1"/>
        <v>960.61960371149746</v>
      </c>
      <c r="AE19">
        <f>'IDT-1'!F19</f>
        <v>0</v>
      </c>
      <c r="AF19" s="26"/>
      <c r="AG19">
        <f t="shared" si="2"/>
        <v>960.61960371149746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14.046541228555617</v>
      </c>
      <c r="F20">
        <f>GT_Spot!T20</f>
        <v>0</v>
      </c>
      <c r="G20">
        <f>PPCL_NG!T20</f>
        <v>25.06</v>
      </c>
      <c r="H20">
        <f>PPCL_Spot!T20</f>
        <v>5</v>
      </c>
      <c r="I20">
        <f>Bawana_NG!T20</f>
        <v>69.59999999999998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944.96248383585373</v>
      </c>
      <c r="P20" s="77">
        <v>75.477128946367429</v>
      </c>
      <c r="Q20" s="77">
        <v>20.260000000000002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361.38000000000005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-545</v>
      </c>
      <c r="AA20" s="117">
        <f>STOA!J20</f>
        <v>5.58</v>
      </c>
      <c r="AB20" s="117">
        <f>-STOA!P20</f>
        <v>0</v>
      </c>
      <c r="AC20">
        <f t="shared" si="0"/>
        <v>18.568569654891288</v>
      </c>
      <c r="AD20">
        <f t="shared" si="1"/>
        <v>996.65758435588577</v>
      </c>
      <c r="AE20">
        <f>'IDT-1'!F20</f>
        <v>0</v>
      </c>
      <c r="AF20" s="26"/>
      <c r="AG20">
        <f t="shared" si="2"/>
        <v>996.65758435588577</v>
      </c>
      <c r="AI20" s="75">
        <f>PXIL!J20</f>
        <v>0</v>
      </c>
      <c r="AJ20" s="75">
        <f>PXIL!P20</f>
        <v>0</v>
      </c>
      <c r="AK20" s="75">
        <f>RTM_IEX!J20</f>
        <v>38.86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14.046541228555617</v>
      </c>
      <c r="F21">
        <f>GT_Spot!T21</f>
        <v>0</v>
      </c>
      <c r="G21">
        <f>PPCL_NG!T21</f>
        <v>25.06</v>
      </c>
      <c r="H21">
        <f>PPCL_Spot!T21</f>
        <v>5</v>
      </c>
      <c r="I21">
        <f>Bawana_NG!T21</f>
        <v>69.59999999999998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945.11798820184777</v>
      </c>
      <c r="P21" s="77">
        <v>75.477128946367429</v>
      </c>
      <c r="Q21" s="77">
        <v>20.260000000000002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361.64000000000004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-557</v>
      </c>
      <c r="AA21" s="117">
        <f>STOA!J21</f>
        <v>5.58</v>
      </c>
      <c r="AB21" s="117">
        <f>-STOA!P21</f>
        <v>0</v>
      </c>
      <c r="AC21">
        <f t="shared" si="0"/>
        <v>18.678763623578376</v>
      </c>
      <c r="AD21">
        <f t="shared" si="1"/>
        <v>984.96289475319259</v>
      </c>
      <c r="AE21">
        <f>'IDT-1'!F21</f>
        <v>0</v>
      </c>
      <c r="AF21" s="26"/>
      <c r="AG21">
        <f t="shared" si="2"/>
        <v>984.96289475319259</v>
      </c>
      <c r="AI21" s="75">
        <f>PXIL!J21</f>
        <v>0</v>
      </c>
      <c r="AJ21" s="75">
        <f>PXIL!P21</f>
        <v>0</v>
      </c>
      <c r="AK21" s="75">
        <f>RTM_IEX!J21</f>
        <v>38.86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14.046541228555617</v>
      </c>
      <c r="F22">
        <f>GT_Spot!T22</f>
        <v>0</v>
      </c>
      <c r="G22">
        <f>PPCL_NG!T22</f>
        <v>25.06</v>
      </c>
      <c r="H22">
        <f>PPCL_Spot!T22</f>
        <v>5</v>
      </c>
      <c r="I22">
        <f>Bawana_NG!T22</f>
        <v>69.59999999999998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952.46239761706227</v>
      </c>
      <c r="P22" s="77">
        <v>75.477128946367429</v>
      </c>
      <c r="Q22" s="77">
        <v>20.260000000000002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361.93000000000006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-568</v>
      </c>
      <c r="AA22" s="117">
        <f>STOA!J22</f>
        <v>5.58</v>
      </c>
      <c r="AB22" s="117">
        <f>-STOA!P22</f>
        <v>0</v>
      </c>
      <c r="AC22">
        <f t="shared" si="0"/>
        <v>18.501637829176413</v>
      </c>
      <c r="AD22">
        <f t="shared" si="1"/>
        <v>942.91442996280909</v>
      </c>
      <c r="AE22">
        <f>'IDT-1'!F22</f>
        <v>0</v>
      </c>
      <c r="AF22" s="26"/>
      <c r="AG22">
        <f t="shared" si="2"/>
        <v>942.91442996280909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14.046541228555617</v>
      </c>
      <c r="F23">
        <f>GT_Spot!T23</f>
        <v>0</v>
      </c>
      <c r="G23">
        <f>PPCL_NG!T23</f>
        <v>25.06</v>
      </c>
      <c r="H23">
        <f>PPCL_Spot!T23</f>
        <v>5</v>
      </c>
      <c r="I23">
        <f>Bawana_NG!T23</f>
        <v>69.59999999999998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956.20871963685534</v>
      </c>
      <c r="P23" s="77">
        <v>75.477128946367429</v>
      </c>
      <c r="Q23" s="77">
        <v>20.260000000000002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361.23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-570</v>
      </c>
      <c r="AA23" s="117">
        <f>STOA!J23</f>
        <v>5.39</v>
      </c>
      <c r="AB23" s="117">
        <f>-STOA!P23</f>
        <v>0</v>
      </c>
      <c r="AC23">
        <f t="shared" si="0"/>
        <v>18.886497717994985</v>
      </c>
      <c r="AD23">
        <f t="shared" si="1"/>
        <v>982.24589209378348</v>
      </c>
      <c r="AE23">
        <f>'IDT-1'!F23</f>
        <v>0</v>
      </c>
      <c r="AF23" s="26"/>
      <c r="AG23">
        <f t="shared" si="2"/>
        <v>982.24589209378348</v>
      </c>
      <c r="AI23" s="75">
        <f>PXIL!J23</f>
        <v>0</v>
      </c>
      <c r="AJ23" s="75">
        <f>PXIL!P23</f>
        <v>0</v>
      </c>
      <c r="AK23" s="75">
        <f>RTM_IEX!J23</f>
        <v>38.86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14.046541228555617</v>
      </c>
      <c r="F24">
        <f>GT_Spot!T24</f>
        <v>0</v>
      </c>
      <c r="G24">
        <f>PPCL_NG!T24</f>
        <v>25.06</v>
      </c>
      <c r="H24">
        <f>PPCL_Spot!T24</f>
        <v>5</v>
      </c>
      <c r="I24">
        <f>Bawana_NG!T24</f>
        <v>69.59999999999998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957.43365924309171</v>
      </c>
      <c r="P24" s="77">
        <v>75.477128946367429</v>
      </c>
      <c r="Q24" s="77">
        <v>20.260000000000002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361.05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-566</v>
      </c>
      <c r="AA24" s="117">
        <f>STOA!J24</f>
        <v>5.39</v>
      </c>
      <c r="AB24" s="117">
        <f>-STOA!P24</f>
        <v>0</v>
      </c>
      <c r="AC24">
        <f t="shared" si="0"/>
        <v>18.860180676441082</v>
      </c>
      <c r="AD24">
        <f t="shared" si="1"/>
        <v>987.31714874157365</v>
      </c>
      <c r="AE24">
        <f>'IDT-1'!F24</f>
        <v>0</v>
      </c>
      <c r="AF24" s="26"/>
      <c r="AG24">
        <f t="shared" si="2"/>
        <v>987.31714874157365</v>
      </c>
      <c r="AI24" s="75">
        <f>PXIL!J24</f>
        <v>0</v>
      </c>
      <c r="AJ24" s="75">
        <f>PXIL!P24</f>
        <v>0</v>
      </c>
      <c r="AK24" s="75">
        <f>RTM_IEX!J24</f>
        <v>38.86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14.046541228555617</v>
      </c>
      <c r="F25">
        <f>GT_Spot!T25</f>
        <v>0</v>
      </c>
      <c r="G25">
        <f>PPCL_NG!T25</f>
        <v>25.06</v>
      </c>
      <c r="H25">
        <f>PPCL_Spot!T25</f>
        <v>5</v>
      </c>
      <c r="I25">
        <f>Bawana_NG!T25</f>
        <v>69.59999999999998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971.29694905171414</v>
      </c>
      <c r="P25" s="77">
        <v>75.477128946367429</v>
      </c>
      <c r="Q25" s="77">
        <v>20.260000000000002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360.75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-575</v>
      </c>
      <c r="AA25" s="117">
        <f>STOA!J25</f>
        <v>5.39</v>
      </c>
      <c r="AB25" s="117">
        <f>-STOA!P25</f>
        <v>0</v>
      </c>
      <c r="AC25">
        <f t="shared" si="0"/>
        <v>19.059440774456718</v>
      </c>
      <c r="AD25">
        <f t="shared" si="1"/>
        <v>991.68117845218046</v>
      </c>
      <c r="AE25">
        <f>'IDT-1'!F25</f>
        <v>0</v>
      </c>
      <c r="AF25" s="26"/>
      <c r="AG25">
        <f t="shared" si="2"/>
        <v>991.68117845218046</v>
      </c>
      <c r="AI25" s="75">
        <f>PXIL!J25</f>
        <v>0</v>
      </c>
      <c r="AJ25" s="75">
        <f>PXIL!P25</f>
        <v>0</v>
      </c>
      <c r="AK25" s="75">
        <f>RTM_IEX!J25</f>
        <v>38.86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14.046541228555617</v>
      </c>
      <c r="F26">
        <f>GT_Spot!T26</f>
        <v>0</v>
      </c>
      <c r="G26">
        <f>PPCL_NG!T26</f>
        <v>25.06</v>
      </c>
      <c r="H26">
        <f>PPCL_Spot!T26</f>
        <v>5</v>
      </c>
      <c r="I26">
        <f>Bawana_NG!T26</f>
        <v>69.59999999999998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978.89103393635821</v>
      </c>
      <c r="P26" s="77">
        <v>75.477128946367429</v>
      </c>
      <c r="Q26" s="77">
        <v>20.260000000000002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360.53000000000003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-571</v>
      </c>
      <c r="AA26" s="117">
        <f>STOA!J26</f>
        <v>5.39</v>
      </c>
      <c r="AB26" s="117">
        <f>-STOA!P26</f>
        <v>0</v>
      </c>
      <c r="AC26">
        <f t="shared" si="0"/>
        <v>19.088820211352807</v>
      </c>
      <c r="AD26">
        <f t="shared" si="1"/>
        <v>1003.0258838999285</v>
      </c>
      <c r="AE26">
        <f>'IDT-1'!F26</f>
        <v>0</v>
      </c>
      <c r="AF26" s="26"/>
      <c r="AG26">
        <f t="shared" si="2"/>
        <v>1003.0258838999285</v>
      </c>
      <c r="AI26" s="75">
        <f>PXIL!J26</f>
        <v>0</v>
      </c>
      <c r="AJ26" s="75">
        <f>PXIL!P26</f>
        <v>0</v>
      </c>
      <c r="AK26" s="75">
        <f>RTM_IEX!J26</f>
        <v>38.86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14.046541228555617</v>
      </c>
      <c r="F27">
        <f>GT_Spot!T27</f>
        <v>0</v>
      </c>
      <c r="G27">
        <f>PPCL_NG!T27</f>
        <v>25.06</v>
      </c>
      <c r="H27">
        <f>PPCL_Spot!T27</f>
        <v>5</v>
      </c>
      <c r="I27">
        <f>Bawana_NG!T27</f>
        <v>69.59999999999998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983.41731811903514</v>
      </c>
      <c r="P27" s="77">
        <v>75.477128946367429</v>
      </c>
      <c r="Q27" s="77">
        <v>20.260000000000002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360.64000000000004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-562</v>
      </c>
      <c r="AA27" s="117">
        <f>STOA!J27</f>
        <v>5.21</v>
      </c>
      <c r="AB27" s="117">
        <f>-STOA!P27</f>
        <v>0</v>
      </c>
      <c r="AC27">
        <f t="shared" si="0"/>
        <v>18.83933627729353</v>
      </c>
      <c r="AD27">
        <f t="shared" si="1"/>
        <v>962.87165201666471</v>
      </c>
      <c r="AE27">
        <f>'IDT-1'!F27</f>
        <v>0</v>
      </c>
      <c r="AF27" s="26"/>
      <c r="AG27">
        <f t="shared" si="2"/>
        <v>962.87165201666471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-15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14.046541228555617</v>
      </c>
      <c r="F28">
        <f>GT_Spot!T28</f>
        <v>0</v>
      </c>
      <c r="G28">
        <f>PPCL_NG!T28</f>
        <v>25.06</v>
      </c>
      <c r="H28">
        <f>PPCL_Spot!T28</f>
        <v>5</v>
      </c>
      <c r="I28">
        <f>Bawana_NG!T28</f>
        <v>69.59999999999998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991.60480785623554</v>
      </c>
      <c r="P28" s="77">
        <v>75.477128946367429</v>
      </c>
      <c r="Q28" s="77">
        <v>20.260000000000002</v>
      </c>
      <c r="R28" s="80">
        <v>0.27254716981132071</v>
      </c>
      <c r="S28" s="80">
        <v>0</v>
      </c>
      <c r="T28" s="78">
        <f>SUMPRODUCT(LTA!F28:AJ28,LTA!F$101:AJ$101,LTA!F$105:AJ$105)</f>
        <v>0.01</v>
      </c>
      <c r="U28" s="78">
        <f>SUMPRODUCT(LTA!F28:AJ28,LTA!F$102:AJ$102,LTA!F$105:AJ$105)</f>
        <v>368.34000000000003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-567</v>
      </c>
      <c r="AA28" s="117">
        <f>STOA!J28</f>
        <v>5.21</v>
      </c>
      <c r="AB28" s="117">
        <f>-STOA!P28</f>
        <v>0</v>
      </c>
      <c r="AC28">
        <f t="shared" si="0"/>
        <v>19.234819326853284</v>
      </c>
      <c r="AD28">
        <f t="shared" si="1"/>
        <v>1027.5062058741164</v>
      </c>
      <c r="AE28">
        <f>'IDT-1'!F28</f>
        <v>0</v>
      </c>
      <c r="AF28" s="26"/>
      <c r="AG28">
        <f t="shared" si="2"/>
        <v>1027.5062058741164</v>
      </c>
      <c r="AI28" s="75">
        <f>PXIL!J28</f>
        <v>0</v>
      </c>
      <c r="AJ28" s="75">
        <f>PXIL!P28</f>
        <v>0</v>
      </c>
      <c r="AK28" s="75">
        <f>RTM_IEX!J28</f>
        <v>38.86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14.046541228555617</v>
      </c>
      <c r="F29">
        <f>GT_Spot!T29</f>
        <v>0</v>
      </c>
      <c r="G29">
        <f>PPCL_NG!T29</f>
        <v>25.06</v>
      </c>
      <c r="H29">
        <f>PPCL_Spot!T29</f>
        <v>5</v>
      </c>
      <c r="I29">
        <f>Bawana_NG!T29</f>
        <v>69.59999999999998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1002.2194659095384</v>
      </c>
      <c r="P29" s="77">
        <v>75.477128946367429</v>
      </c>
      <c r="Q29" s="77">
        <v>20.260000000000002</v>
      </c>
      <c r="R29" s="80">
        <v>3.3400000000000003</v>
      </c>
      <c r="S29" s="80">
        <v>0</v>
      </c>
      <c r="T29" s="78">
        <f>SUMPRODUCT(LTA!F29:AJ29,LTA!F$101:AJ$101,LTA!F$105:AJ$105)</f>
        <v>0.28999999999999998</v>
      </c>
      <c r="U29" s="78">
        <f>SUMPRODUCT(LTA!F29:AJ29,LTA!F$102:AJ$102,LTA!F$105:AJ$105)</f>
        <v>374.42000000000007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-571</v>
      </c>
      <c r="AA29" s="117">
        <f>STOA!J29</f>
        <v>5.21</v>
      </c>
      <c r="AB29" s="117">
        <f>-STOA!P29</f>
        <v>0</v>
      </c>
      <c r="AC29">
        <f t="shared" si="0"/>
        <v>19.446702412716789</v>
      </c>
      <c r="AD29">
        <f t="shared" si="1"/>
        <v>1043.3364336717445</v>
      </c>
      <c r="AE29">
        <f>'IDT-1'!F29</f>
        <v>0</v>
      </c>
      <c r="AF29" s="26"/>
      <c r="AG29">
        <f t="shared" si="2"/>
        <v>1043.3364336717445</v>
      </c>
      <c r="AI29" s="75">
        <f>PXIL!J29</f>
        <v>0</v>
      </c>
      <c r="AJ29" s="75">
        <f>PXIL!P29</f>
        <v>0</v>
      </c>
      <c r="AK29" s="75">
        <f>RTM_IEX!J29</f>
        <v>38.86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14.046541228555617</v>
      </c>
      <c r="F30">
        <f>GT_Spot!T30</f>
        <v>0</v>
      </c>
      <c r="G30">
        <f>PPCL_NG!T30</f>
        <v>25.06</v>
      </c>
      <c r="H30">
        <f>PPCL_Spot!T30</f>
        <v>5</v>
      </c>
      <c r="I30">
        <f>Bawana_NG!T30</f>
        <v>69.59999999999998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1004.2120037475754</v>
      </c>
      <c r="P30" s="77">
        <v>75.477128946367429</v>
      </c>
      <c r="Q30" s="77">
        <v>20.260000000000002</v>
      </c>
      <c r="R30" s="80">
        <v>8.23</v>
      </c>
      <c r="S30" s="80">
        <v>0</v>
      </c>
      <c r="T30" s="78">
        <f>SUMPRODUCT(LTA!F30:AJ30,LTA!F$101:AJ$101,LTA!F$105:AJ$105)</f>
        <v>1.04</v>
      </c>
      <c r="U30" s="78">
        <f>SUMPRODUCT(LTA!F30:AJ30,LTA!F$102:AJ$102,LTA!F$105:AJ$105)</f>
        <v>381.67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-571</v>
      </c>
      <c r="AA30" s="117">
        <f>STOA!J30</f>
        <v>5.21</v>
      </c>
      <c r="AB30" s="117">
        <f>-STOA!P30</f>
        <v>0</v>
      </c>
      <c r="AC30">
        <f t="shared" si="0"/>
        <v>19.577668745691515</v>
      </c>
      <c r="AD30">
        <f t="shared" si="1"/>
        <v>1058.088005176807</v>
      </c>
      <c r="AE30">
        <f>'IDT-1'!F30</f>
        <v>0</v>
      </c>
      <c r="AF30" s="26"/>
      <c r="AG30">
        <f t="shared" si="2"/>
        <v>1058.088005176807</v>
      </c>
      <c r="AI30" s="75">
        <f>PXIL!J30</f>
        <v>0</v>
      </c>
      <c r="AJ30" s="75">
        <f>PXIL!P30</f>
        <v>0</v>
      </c>
      <c r="AK30" s="75">
        <f>RTM_IEX!J30</f>
        <v>38.86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14.046541228555617</v>
      </c>
      <c r="F31">
        <f>GT_Spot!T31</f>
        <v>0</v>
      </c>
      <c r="G31">
        <f>PPCL_NG!T31</f>
        <v>25.06</v>
      </c>
      <c r="H31">
        <f>PPCL_Spot!T31</f>
        <v>5</v>
      </c>
      <c r="I31">
        <f>Bawana_NG!T31</f>
        <v>69.59999999999998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999.75537999118876</v>
      </c>
      <c r="P31" s="77">
        <v>75.477128946367429</v>
      </c>
      <c r="Q31" s="77">
        <v>20.260000000000002</v>
      </c>
      <c r="R31" s="80">
        <v>13.309999999999997</v>
      </c>
      <c r="S31" s="80">
        <v>0</v>
      </c>
      <c r="T31" s="78">
        <f>SUMPRODUCT(LTA!F31:AJ31,LTA!F$101:AJ$101,LTA!F$105:AJ$105)</f>
        <v>2.33</v>
      </c>
      <c r="U31" s="78">
        <f>SUMPRODUCT(LTA!F31:AJ31,LTA!F$102:AJ$102,LTA!F$105:AJ$105)</f>
        <v>388.76000000000005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-567</v>
      </c>
      <c r="AA31" s="117">
        <f>STOA!J31</f>
        <v>5.1100000000000003</v>
      </c>
      <c r="AB31" s="117">
        <f>-STOA!P31</f>
        <v>0</v>
      </c>
      <c r="AC31">
        <f t="shared" si="0"/>
        <v>19.411709859379457</v>
      </c>
      <c r="AD31">
        <f t="shared" si="1"/>
        <v>1017.2973403067322</v>
      </c>
      <c r="AE31">
        <f>'IDT-1'!F31</f>
        <v>0</v>
      </c>
      <c r="AF31" s="26"/>
      <c r="AG31">
        <f t="shared" si="2"/>
        <v>1017.2973403067322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-15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14.046541228555617</v>
      </c>
      <c r="F32">
        <f>GT_Spot!T32</f>
        <v>0</v>
      </c>
      <c r="G32">
        <f>PPCL_NG!T32</f>
        <v>25.06</v>
      </c>
      <c r="H32">
        <f>PPCL_Spot!T32</f>
        <v>5</v>
      </c>
      <c r="I32">
        <f>Bawana_NG!T32</f>
        <v>69.59999999999998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997.64851102515172</v>
      </c>
      <c r="P32" s="77">
        <v>75.477128946367429</v>
      </c>
      <c r="Q32" s="77">
        <v>20.260000000000002</v>
      </c>
      <c r="R32" s="80">
        <v>17.7</v>
      </c>
      <c r="S32" s="80">
        <v>0</v>
      </c>
      <c r="T32" s="78">
        <f>SUMPRODUCT(LTA!F32:AJ32,LTA!F$101:AJ$101,LTA!F$105:AJ$105)</f>
        <v>4.6500000000000004</v>
      </c>
      <c r="U32" s="78">
        <f>SUMPRODUCT(LTA!F32:AJ32,LTA!F$102:AJ$102,LTA!F$105:AJ$105)</f>
        <v>396.92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-572</v>
      </c>
      <c r="AA32" s="117">
        <f>STOA!J32</f>
        <v>5.1100000000000003</v>
      </c>
      <c r="AB32" s="117">
        <f>-STOA!P32</f>
        <v>0</v>
      </c>
      <c r="AC32">
        <f t="shared" si="0"/>
        <v>19.606228137256384</v>
      </c>
      <c r="AD32">
        <f t="shared" si="1"/>
        <v>1059.2959530628184</v>
      </c>
      <c r="AE32">
        <f>'IDT-1'!F32</f>
        <v>0</v>
      </c>
      <c r="AF32" s="26"/>
      <c r="AG32">
        <f t="shared" si="2"/>
        <v>1059.2959530628184</v>
      </c>
      <c r="AI32" s="75">
        <f>PXIL!J32</f>
        <v>0</v>
      </c>
      <c r="AJ32" s="75">
        <f>PXIL!P32</f>
        <v>0</v>
      </c>
      <c r="AK32" s="75">
        <f>RTM_IEX!J32</f>
        <v>19.43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14.046541228555617</v>
      </c>
      <c r="F33">
        <f>GT_Spot!T33</f>
        <v>0</v>
      </c>
      <c r="G33">
        <f>PPCL_NG!T33</f>
        <v>25.06</v>
      </c>
      <c r="H33">
        <f>PPCL_Spot!T33</f>
        <v>5</v>
      </c>
      <c r="I33">
        <f>Bawana_NG!T33</f>
        <v>69.59999999999998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995.60972302092409</v>
      </c>
      <c r="P33" s="77">
        <v>75.477128946367429</v>
      </c>
      <c r="Q33" s="77">
        <v>20.260000000000002</v>
      </c>
      <c r="R33" s="80">
        <v>17.699999999999996</v>
      </c>
      <c r="S33" s="80">
        <v>0</v>
      </c>
      <c r="T33" s="78">
        <f>SUMPRODUCT(LTA!F33:AJ33,LTA!F$101:AJ$101,LTA!F$105:AJ$105)</f>
        <v>8.129999999999999</v>
      </c>
      <c r="U33" s="78">
        <f>SUMPRODUCT(LTA!F33:AJ33,LTA!F$102:AJ$102,LTA!F$105:AJ$105)</f>
        <v>406.40000000000003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-576</v>
      </c>
      <c r="AA33" s="117">
        <f>STOA!J33</f>
        <v>5.1100000000000003</v>
      </c>
      <c r="AB33" s="117">
        <f>-STOA!P33</f>
        <v>0</v>
      </c>
      <c r="AC33">
        <f t="shared" si="0"/>
        <v>19.788816500962845</v>
      </c>
      <c r="AD33">
        <f t="shared" si="1"/>
        <v>1021.6045766948844</v>
      </c>
      <c r="AE33">
        <f>'IDT-1'!F33</f>
        <v>0</v>
      </c>
      <c r="AF33" s="26"/>
      <c r="AG33">
        <f t="shared" si="2"/>
        <v>1021.6045766948844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-25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14.046541228555617</v>
      </c>
      <c r="F34">
        <f>GT_Spot!T34</f>
        <v>0</v>
      </c>
      <c r="G34">
        <f>PPCL_NG!T34</f>
        <v>25.06</v>
      </c>
      <c r="H34">
        <f>PPCL_Spot!T34</f>
        <v>5</v>
      </c>
      <c r="I34">
        <f>Bawana_NG!T34</f>
        <v>69.59999999999998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993.4955186957045</v>
      </c>
      <c r="P34" s="77">
        <v>75.477128946367429</v>
      </c>
      <c r="Q34" s="77">
        <v>20.260000000000002</v>
      </c>
      <c r="R34" s="80">
        <v>17.699999999999996</v>
      </c>
      <c r="S34" s="80">
        <v>0</v>
      </c>
      <c r="T34" s="78">
        <f>SUMPRODUCT(LTA!F34:AJ34,LTA!F$101:AJ$101,LTA!F$105:AJ$105)</f>
        <v>12.530000000000001</v>
      </c>
      <c r="U34" s="78">
        <f>SUMPRODUCT(LTA!F34:AJ34,LTA!F$102:AJ$102,LTA!F$105:AJ$105)</f>
        <v>416.14000000000004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-577</v>
      </c>
      <c r="AA34" s="117">
        <f>STOA!J34</f>
        <v>5.1100000000000003</v>
      </c>
      <c r="AB34" s="117">
        <f>-STOA!P34</f>
        <v>0</v>
      </c>
      <c r="AC34">
        <f t="shared" si="0"/>
        <v>19.681568442368221</v>
      </c>
      <c r="AD34">
        <f t="shared" si="1"/>
        <v>1057.7376204282593</v>
      </c>
      <c r="AE34">
        <f>'IDT-1'!F34</f>
        <v>0</v>
      </c>
      <c r="AF34" s="26"/>
      <c r="AG34">
        <f t="shared" si="2"/>
        <v>1057.7376204282593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14.046541228555617</v>
      </c>
      <c r="F35">
        <f>GT_Spot!T35</f>
        <v>0</v>
      </c>
      <c r="G35">
        <f>PPCL_NG!T35</f>
        <v>25.06</v>
      </c>
      <c r="H35">
        <f>PPCL_Spot!T35</f>
        <v>5</v>
      </c>
      <c r="I35">
        <f>Bawana_NG!T35</f>
        <v>69.59999999999998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989.25630066302722</v>
      </c>
      <c r="P35" s="77">
        <v>75.477128946367429</v>
      </c>
      <c r="Q35" s="77">
        <v>20.260000000000002</v>
      </c>
      <c r="R35" s="80">
        <v>17.699999999999996</v>
      </c>
      <c r="S35" s="80">
        <v>0</v>
      </c>
      <c r="T35" s="78">
        <f>SUMPRODUCT(LTA!F35:AJ35,LTA!F$101:AJ$101,LTA!F$105:AJ$105)</f>
        <v>17.39</v>
      </c>
      <c r="U35" s="78">
        <f>SUMPRODUCT(LTA!F35:AJ35,LTA!F$102:AJ$102,LTA!F$105:AJ$105)</f>
        <v>424.71000000000004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-573</v>
      </c>
      <c r="AA35" s="117">
        <f>STOA!J35</f>
        <v>5.0199999999999996</v>
      </c>
      <c r="AB35" s="117">
        <f>-STOA!P35</f>
        <v>0</v>
      </c>
      <c r="AC35">
        <f t="shared" si="0"/>
        <v>19.992486639257745</v>
      </c>
      <c r="AD35">
        <f t="shared" si="1"/>
        <v>1040.5274841986927</v>
      </c>
      <c r="AE35">
        <f>'IDT-1'!F35</f>
        <v>0</v>
      </c>
      <c r="AF35" s="26"/>
      <c r="AG35">
        <f t="shared" si="2"/>
        <v>1040.5274841986927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-30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14.046541228555617</v>
      </c>
      <c r="F36">
        <f>GT_Spot!T36</f>
        <v>0</v>
      </c>
      <c r="G36">
        <f>PPCL_NG!T36</f>
        <v>25.06</v>
      </c>
      <c r="H36">
        <f>PPCL_Spot!T36</f>
        <v>5</v>
      </c>
      <c r="I36">
        <f>Bawana_NG!T36</f>
        <v>69.59999999999998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987.53814542445048</v>
      </c>
      <c r="P36" s="77">
        <v>75.477128946367429</v>
      </c>
      <c r="Q36" s="77">
        <v>20.260000000000002</v>
      </c>
      <c r="R36" s="80">
        <v>17.699999999999996</v>
      </c>
      <c r="S36" s="80">
        <v>0</v>
      </c>
      <c r="T36" s="78">
        <f>SUMPRODUCT(LTA!F36:AJ36,LTA!F$101:AJ$101,LTA!F$105:AJ$105)</f>
        <v>22.67</v>
      </c>
      <c r="U36" s="78">
        <f>SUMPRODUCT(LTA!F36:AJ36,LTA!F$102:AJ$102,LTA!F$105:AJ$105)</f>
        <v>432.72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-571</v>
      </c>
      <c r="AA36" s="117">
        <f>STOA!J36</f>
        <v>5.0199999999999996</v>
      </c>
      <c r="AB36" s="117">
        <f>-STOA!P36</f>
        <v>0</v>
      </c>
      <c r="AC36">
        <f t="shared" si="0"/>
        <v>19.810218792448016</v>
      </c>
      <c r="AD36">
        <f t="shared" si="1"/>
        <v>1084.2815968069256</v>
      </c>
      <c r="AE36">
        <f>'IDT-1'!F36</f>
        <v>0</v>
      </c>
      <c r="AF36" s="26"/>
      <c r="AG36">
        <f t="shared" si="2"/>
        <v>1084.2815968069256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14.046541228555617</v>
      </c>
      <c r="F37">
        <f>GT_Spot!T37</f>
        <v>0</v>
      </c>
      <c r="G37">
        <f>PPCL_NG!T37</f>
        <v>25.06</v>
      </c>
      <c r="H37">
        <f>PPCL_Spot!T37</f>
        <v>5</v>
      </c>
      <c r="I37">
        <f>Bawana_NG!T37</f>
        <v>69.59999999999998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980.29562297328164</v>
      </c>
      <c r="P37" s="77">
        <v>75.477128946367429</v>
      </c>
      <c r="Q37" s="77">
        <v>20.260000000000002</v>
      </c>
      <c r="R37" s="80">
        <v>17.699999999999996</v>
      </c>
      <c r="S37" s="80">
        <v>0</v>
      </c>
      <c r="T37" s="78">
        <f>SUMPRODUCT(LTA!F37:AJ37,LTA!F$101:AJ$101,LTA!F$105:AJ$105)</f>
        <v>29.11</v>
      </c>
      <c r="U37" s="78">
        <f>SUMPRODUCT(LTA!F37:AJ37,LTA!F$102:AJ$102,LTA!F$105:AJ$105)</f>
        <v>440.82000000000005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-570</v>
      </c>
      <c r="AA37" s="117">
        <f>STOA!J37</f>
        <v>5.0199999999999996</v>
      </c>
      <c r="AB37" s="117">
        <f>-STOA!P37</f>
        <v>0</v>
      </c>
      <c r="AC37">
        <f t="shared" si="0"/>
        <v>20.664589944353114</v>
      </c>
      <c r="AD37">
        <f t="shared" si="1"/>
        <v>1001.7247032038515</v>
      </c>
      <c r="AE37">
        <f>'IDT-1'!F37</f>
        <v>0</v>
      </c>
      <c r="AF37" s="26"/>
      <c r="AG37">
        <f t="shared" si="2"/>
        <v>1001.7247032038515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-90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14.046541228555617</v>
      </c>
      <c r="F38">
        <f>GT_Spot!T38</f>
        <v>0</v>
      </c>
      <c r="G38">
        <f>PPCL_NG!T38</f>
        <v>25.06</v>
      </c>
      <c r="H38">
        <f>PPCL_Spot!T38</f>
        <v>5</v>
      </c>
      <c r="I38">
        <f>Bawana_NG!T38</f>
        <v>69.59999999999998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974.26007912792727</v>
      </c>
      <c r="P38" s="77">
        <v>75.477128946367429</v>
      </c>
      <c r="Q38" s="77">
        <v>20.260000000000002</v>
      </c>
      <c r="R38" s="80">
        <v>17.699999999999996</v>
      </c>
      <c r="S38" s="80">
        <v>0</v>
      </c>
      <c r="T38" s="78">
        <f>SUMPRODUCT(LTA!F38:AJ38,LTA!F$101:AJ$101,LTA!F$105:AJ$105)</f>
        <v>34.269999999999996</v>
      </c>
      <c r="U38" s="78">
        <f>SUMPRODUCT(LTA!F38:AJ38,LTA!F$102:AJ$102,LTA!F$105:AJ$105)</f>
        <v>448.5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-565</v>
      </c>
      <c r="AA38" s="117">
        <f>STOA!J38</f>
        <v>5.0199999999999996</v>
      </c>
      <c r="AB38" s="117">
        <f>-STOA!P38</f>
        <v>0</v>
      </c>
      <c r="AC38">
        <f t="shared" si="0"/>
        <v>20.324953420015206</v>
      </c>
      <c r="AD38">
        <f t="shared" si="1"/>
        <v>1053.8687958828352</v>
      </c>
      <c r="AE38">
        <f>'IDT-1'!F38</f>
        <v>0</v>
      </c>
      <c r="AF38" s="26"/>
      <c r="AG38">
        <f t="shared" si="2"/>
        <v>1053.8687958828352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-50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13.549900483366503</v>
      </c>
      <c r="F39">
        <f>GT_Spot!T39</f>
        <v>0</v>
      </c>
      <c r="G39">
        <f>PPCL_NG!T39</f>
        <v>25.06</v>
      </c>
      <c r="H39">
        <f>PPCL_Spot!T39</f>
        <v>5</v>
      </c>
      <c r="I39">
        <f>Bawana_NG!T39</f>
        <v>69.59999999999998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971.63310003451295</v>
      </c>
      <c r="P39" s="77">
        <v>75.477128946367429</v>
      </c>
      <c r="Q39" s="77">
        <v>20.260000000000002</v>
      </c>
      <c r="R39" s="80">
        <v>17.699999999999996</v>
      </c>
      <c r="S39" s="80">
        <v>0</v>
      </c>
      <c r="T39" s="78">
        <f>SUMPRODUCT(LTA!F39:AJ39,LTA!F$101:AJ$101,LTA!F$105:AJ$105)</f>
        <v>39.21</v>
      </c>
      <c r="U39" s="78">
        <f>SUMPRODUCT(LTA!F39:AJ39,LTA!F$102:AJ$102,LTA!F$105:AJ$105)</f>
        <v>456.28000000000009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-552</v>
      </c>
      <c r="AA39" s="117">
        <f>STOA!J39</f>
        <v>4.93</v>
      </c>
      <c r="AB39" s="117">
        <f>-STOA!P39</f>
        <v>0</v>
      </c>
      <c r="AC39">
        <f t="shared" si="0"/>
        <v>20.293193907646959</v>
      </c>
      <c r="AD39">
        <f t="shared" si="1"/>
        <v>1076.4069355566</v>
      </c>
      <c r="AE39">
        <f>'IDT-1'!F39</f>
        <v>0</v>
      </c>
      <c r="AF39" s="26"/>
      <c r="AG39">
        <f t="shared" si="2"/>
        <v>1076.4069355566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-50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13.552501405283866</v>
      </c>
      <c r="F40">
        <f>GT_Spot!T40</f>
        <v>0</v>
      </c>
      <c r="G40">
        <f>PPCL_NG!T40</f>
        <v>25.06</v>
      </c>
      <c r="H40">
        <f>PPCL_Spot!T40</f>
        <v>5</v>
      </c>
      <c r="I40">
        <f>Bawana_NG!T40</f>
        <v>69.59999999999998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971.62432547418132</v>
      </c>
      <c r="P40" s="77">
        <v>75.477128946367429</v>
      </c>
      <c r="Q40" s="77">
        <v>20.260000000000002</v>
      </c>
      <c r="R40" s="80">
        <v>17.699999999999996</v>
      </c>
      <c r="S40" s="80">
        <v>0</v>
      </c>
      <c r="T40" s="78">
        <f>SUMPRODUCT(LTA!F40:AJ40,LTA!F$101:AJ$101,LTA!F$105:AJ$105)</f>
        <v>42.92</v>
      </c>
      <c r="U40" s="78">
        <f>SUMPRODUCT(LTA!F40:AJ40,LTA!F$102:AJ$102,LTA!F$105:AJ$105)</f>
        <v>462.65000000000009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-523</v>
      </c>
      <c r="AA40" s="117">
        <f>STOA!J40</f>
        <v>4.93</v>
      </c>
      <c r="AB40" s="117">
        <f>-STOA!P40</f>
        <v>0</v>
      </c>
      <c r="AC40">
        <f t="shared" si="0"/>
        <v>20.035596606263294</v>
      </c>
      <c r="AD40">
        <f t="shared" si="1"/>
        <v>1125.7383592195697</v>
      </c>
      <c r="AE40">
        <f>'IDT-1'!F40</f>
        <v>0</v>
      </c>
      <c r="AF40" s="26"/>
      <c r="AG40">
        <f t="shared" si="2"/>
        <v>1125.7383592195697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-40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14.898705683736633</v>
      </c>
      <c r="F41">
        <f>GT_Spot!T41</f>
        <v>0</v>
      </c>
      <c r="G41">
        <f>PPCL_NG!T41</f>
        <v>25.06</v>
      </c>
      <c r="H41">
        <f>PPCL_Spot!T41</f>
        <v>5</v>
      </c>
      <c r="I41">
        <f>Bawana_NG!T41</f>
        <v>69.59999999999998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971.64184919363538</v>
      </c>
      <c r="P41" s="77">
        <v>75.477128946367429</v>
      </c>
      <c r="Q41" s="77">
        <v>20.260000000000002</v>
      </c>
      <c r="R41" s="80">
        <v>17.699999999999996</v>
      </c>
      <c r="S41" s="80">
        <v>0</v>
      </c>
      <c r="T41" s="78">
        <f>SUMPRODUCT(LTA!F41:AJ41,LTA!F$101:AJ$101,LTA!F$105:AJ$105)</f>
        <v>43.93</v>
      </c>
      <c r="U41" s="78">
        <f>SUMPRODUCT(LTA!F41:AJ41,LTA!F$102:AJ$102,LTA!F$105:AJ$105)</f>
        <v>468.60000000000014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-490</v>
      </c>
      <c r="AA41" s="117">
        <f>STOA!J41</f>
        <v>4.93</v>
      </c>
      <c r="AB41" s="117">
        <f>-STOA!P41</f>
        <v>0</v>
      </c>
      <c r="AC41">
        <f t="shared" si="0"/>
        <v>19.815867204412427</v>
      </c>
      <c r="AD41">
        <f t="shared" si="1"/>
        <v>1167.2818166193274</v>
      </c>
      <c r="AE41">
        <f>'IDT-1'!F41</f>
        <v>0</v>
      </c>
      <c r="AF41" s="26"/>
      <c r="AG41">
        <f t="shared" si="2"/>
        <v>1167.2818166193274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-40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14.898705683736633</v>
      </c>
      <c r="F42">
        <f>GT_Spot!T42</f>
        <v>0</v>
      </c>
      <c r="G42">
        <f>PPCL_NG!T42</f>
        <v>25.06</v>
      </c>
      <c r="H42">
        <f>PPCL_Spot!T42</f>
        <v>5</v>
      </c>
      <c r="I42">
        <f>Bawana_NG!T42</f>
        <v>69.59999999999998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971.65062095971382</v>
      </c>
      <c r="P42" s="77">
        <v>75.477128946367429</v>
      </c>
      <c r="Q42" s="77">
        <v>20.260000000000002</v>
      </c>
      <c r="R42" s="80">
        <v>17.699999999999996</v>
      </c>
      <c r="S42" s="80">
        <v>0</v>
      </c>
      <c r="T42" s="78">
        <f>SUMPRODUCT(LTA!F42:AJ42,LTA!F$101:AJ$101,LTA!F$105:AJ$105)</f>
        <v>44.87</v>
      </c>
      <c r="U42" s="78">
        <f>SUMPRODUCT(LTA!F42:AJ42,LTA!F$102:AJ$102,LTA!F$105:AJ$105)</f>
        <v>473.07000000000011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-457</v>
      </c>
      <c r="AA42" s="117">
        <f>STOA!J42</f>
        <v>4.93</v>
      </c>
      <c r="AB42" s="117">
        <f>-STOA!P42</f>
        <v>0</v>
      </c>
      <c r="AC42">
        <f t="shared" si="0"/>
        <v>19.570574187721469</v>
      </c>
      <c r="AD42">
        <f t="shared" si="1"/>
        <v>1205.9458814020966</v>
      </c>
      <c r="AE42">
        <f>'IDT-1'!F42</f>
        <v>0</v>
      </c>
      <c r="AF42" s="26"/>
      <c r="AG42">
        <f t="shared" si="2"/>
        <v>1205.9458814020966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-40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14.898705683736633</v>
      </c>
      <c r="F43">
        <f>GT_Spot!T43</f>
        <v>0</v>
      </c>
      <c r="G43">
        <f>PPCL_NG!T43</f>
        <v>25.06</v>
      </c>
      <c r="H43">
        <f>PPCL_Spot!T43</f>
        <v>19.600000000000001</v>
      </c>
      <c r="I43">
        <f>Bawana_NG!T43</f>
        <v>69.59999999999998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965.32635092260739</v>
      </c>
      <c r="P43" s="77">
        <v>75.477128946367429</v>
      </c>
      <c r="Q43" s="77">
        <v>20.260000000000002</v>
      </c>
      <c r="R43" s="80">
        <v>17.699999999999996</v>
      </c>
      <c r="S43" s="80">
        <v>0</v>
      </c>
      <c r="T43" s="78">
        <f>SUMPRODUCT(LTA!F43:AJ43,LTA!F$101:AJ$101,LTA!F$105:AJ$105)</f>
        <v>45.71</v>
      </c>
      <c r="U43" s="78">
        <f>SUMPRODUCT(LTA!F43:AJ43,LTA!F$102:AJ$102,LTA!F$105:AJ$105)</f>
        <v>476.87000000000012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-427</v>
      </c>
      <c r="AA43" s="117">
        <f>STOA!J43</f>
        <v>4.84</v>
      </c>
      <c r="AB43" s="117">
        <f>-STOA!P43</f>
        <v>0</v>
      </c>
      <c r="AC43">
        <f t="shared" si="0"/>
        <v>19.727831249005913</v>
      </c>
      <c r="AD43">
        <f t="shared" si="1"/>
        <v>1213.6143543037056</v>
      </c>
      <c r="AE43">
        <f>'IDT-1'!F43</f>
        <v>0</v>
      </c>
      <c r="AF43" s="26"/>
      <c r="AG43">
        <f t="shared" si="2"/>
        <v>1213.6143543037056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-75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14.898705683736633</v>
      </c>
      <c r="F44">
        <f>GT_Spot!T44</f>
        <v>0</v>
      </c>
      <c r="G44">
        <f>PPCL_NG!T44</f>
        <v>25.06</v>
      </c>
      <c r="H44">
        <f>PPCL_Spot!T44</f>
        <v>19.600000000000001</v>
      </c>
      <c r="I44">
        <f>Bawana_NG!T44</f>
        <v>69.59999999999998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961.11987312032591</v>
      </c>
      <c r="P44" s="77">
        <v>75.477128946367429</v>
      </c>
      <c r="Q44" s="77">
        <v>20.260000000000002</v>
      </c>
      <c r="R44" s="80">
        <v>17.699999999999996</v>
      </c>
      <c r="S44" s="80">
        <v>0</v>
      </c>
      <c r="T44" s="78">
        <f>SUMPRODUCT(LTA!F44:AJ44,LTA!F$101:AJ$101,LTA!F$105:AJ$105)</f>
        <v>46.4</v>
      </c>
      <c r="U44" s="78">
        <f>SUMPRODUCT(LTA!F44:AJ44,LTA!F$102:AJ$102,LTA!F$105:AJ$105)</f>
        <v>480.75000000000011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-401</v>
      </c>
      <c r="AA44" s="117">
        <f>STOA!J44</f>
        <v>4.84</v>
      </c>
      <c r="AB44" s="117">
        <f>-STOA!P44</f>
        <v>0</v>
      </c>
      <c r="AC44">
        <f t="shared" si="0"/>
        <v>19.189464465491923</v>
      </c>
      <c r="AD44">
        <f t="shared" si="1"/>
        <v>1275.5162432849384</v>
      </c>
      <c r="AE44">
        <f>'IDT-1'!F44</f>
        <v>0</v>
      </c>
      <c r="AF44" s="26"/>
      <c r="AG44">
        <f t="shared" si="2"/>
        <v>1275.5162432849384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-40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14.898705683736633</v>
      </c>
      <c r="F45">
        <f>GT_Spot!T45</f>
        <v>0</v>
      </c>
      <c r="G45">
        <f>PPCL_NG!T45</f>
        <v>25.06</v>
      </c>
      <c r="H45">
        <f>PPCL_Spot!T45</f>
        <v>5</v>
      </c>
      <c r="I45">
        <f>Bawana_NG!T45</f>
        <v>69.59999999999998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957.94032488135326</v>
      </c>
      <c r="P45" s="77">
        <v>75.477128946367429</v>
      </c>
      <c r="Q45" s="77">
        <v>20.260000000000002</v>
      </c>
      <c r="R45" s="80">
        <v>17.699999999999996</v>
      </c>
      <c r="S45" s="80">
        <v>0</v>
      </c>
      <c r="T45" s="78">
        <f>SUMPRODUCT(LTA!F45:AJ45,LTA!F$101:AJ$101,LTA!F$105:AJ$105)</f>
        <v>47.16</v>
      </c>
      <c r="U45" s="78">
        <f>SUMPRODUCT(LTA!F45:AJ45,LTA!F$102:AJ$102,LTA!F$105:AJ$105)</f>
        <v>483.92000000000013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-385</v>
      </c>
      <c r="AA45" s="117">
        <f>STOA!J45</f>
        <v>4.84</v>
      </c>
      <c r="AB45" s="117">
        <f>-STOA!P45</f>
        <v>0</v>
      </c>
      <c r="AC45">
        <f t="shared" si="0"/>
        <v>18.570413299746026</v>
      </c>
      <c r="AD45">
        <f t="shared" si="1"/>
        <v>1318.2857462117115</v>
      </c>
      <c r="AE45">
        <f>'IDT-1'!F45</f>
        <v>0</v>
      </c>
      <c r="AF45" s="26"/>
      <c r="AG45">
        <f t="shared" si="2"/>
        <v>1318.2857462117115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14.895773016792123</v>
      </c>
      <c r="F46">
        <f>GT_Spot!T46</f>
        <v>0</v>
      </c>
      <c r="G46">
        <f>PPCL_NG!T46</f>
        <v>25.06</v>
      </c>
      <c r="H46">
        <f>PPCL_Spot!T46</f>
        <v>5</v>
      </c>
      <c r="I46">
        <f>Bawana_NG!T46</f>
        <v>69.59999999999998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957.92280995690112</v>
      </c>
      <c r="P46" s="77">
        <v>75.477128946367429</v>
      </c>
      <c r="Q46" s="77">
        <v>20.260000000000002</v>
      </c>
      <c r="R46" s="80">
        <v>17.699999999999996</v>
      </c>
      <c r="S46" s="80">
        <v>0</v>
      </c>
      <c r="T46" s="78">
        <f>SUMPRODUCT(LTA!F46:AJ46,LTA!F$101:AJ$101,LTA!F$105:AJ$105)</f>
        <v>47.739999999999995</v>
      </c>
      <c r="U46" s="78">
        <f>SUMPRODUCT(LTA!F46:AJ46,LTA!F$102:AJ$102,LTA!F$105:AJ$105)</f>
        <v>486.00000000000011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-374</v>
      </c>
      <c r="AA46" s="117">
        <f>STOA!J46</f>
        <v>4.84</v>
      </c>
      <c r="AB46" s="117">
        <f>-STOA!P46</f>
        <v>0</v>
      </c>
      <c r="AC46">
        <f t="shared" si="0"/>
        <v>18.495981958197582</v>
      </c>
      <c r="AD46">
        <f t="shared" si="1"/>
        <v>1331.9997299618631</v>
      </c>
      <c r="AE46">
        <f>'IDT-1'!F46</f>
        <v>0</v>
      </c>
      <c r="AF46" s="26"/>
      <c r="AG46">
        <f t="shared" si="2"/>
        <v>1331.9997299618631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14.895773016792123</v>
      </c>
      <c r="F47">
        <f>GT_Spot!T47</f>
        <v>0</v>
      </c>
      <c r="G47">
        <f>PPCL_NG!T47</f>
        <v>25.06</v>
      </c>
      <c r="H47">
        <f>PPCL_Spot!T47</f>
        <v>5</v>
      </c>
      <c r="I47">
        <f>Bawana_NG!T47</f>
        <v>69.59999999999998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958.16810625589471</v>
      </c>
      <c r="P47" s="77">
        <v>75.477128946367429</v>
      </c>
      <c r="Q47" s="77">
        <v>20.260000000000002</v>
      </c>
      <c r="R47" s="80">
        <v>17.699999999999996</v>
      </c>
      <c r="S47" s="80">
        <v>0</v>
      </c>
      <c r="T47" s="78">
        <f>SUMPRODUCT(LTA!F47:AJ47,LTA!F$101:AJ$101,LTA!F$105:AJ$105)</f>
        <v>48.18</v>
      </c>
      <c r="U47" s="78">
        <f>SUMPRODUCT(LTA!F47:AJ47,LTA!F$102:AJ$102,LTA!F$105:AJ$105)</f>
        <v>486.70000000000005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-367</v>
      </c>
      <c r="AA47" s="117">
        <f>STOA!J47</f>
        <v>4.74</v>
      </c>
      <c r="AB47" s="117">
        <f>-STOA!P47</f>
        <v>0</v>
      </c>
      <c r="AC47">
        <f t="shared" si="0"/>
        <v>18.445145672973361</v>
      </c>
      <c r="AD47">
        <f t="shared" si="1"/>
        <v>1340.335862546081</v>
      </c>
      <c r="AE47">
        <f>'IDT-1'!F47</f>
        <v>0</v>
      </c>
      <c r="AF47" s="26"/>
      <c r="AG47">
        <f t="shared" si="2"/>
        <v>1340.335862546081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14.895773016792123</v>
      </c>
      <c r="F48">
        <f>GT_Spot!T48</f>
        <v>0</v>
      </c>
      <c r="G48">
        <f>PPCL_NG!T48</f>
        <v>25.06</v>
      </c>
      <c r="H48">
        <f>PPCL_Spot!T48</f>
        <v>5</v>
      </c>
      <c r="I48">
        <f>Bawana_NG!T48</f>
        <v>69.59999999999998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955.02688082708187</v>
      </c>
      <c r="P48" s="77">
        <v>75.477128946367429</v>
      </c>
      <c r="Q48" s="77">
        <v>20.260000000000002</v>
      </c>
      <c r="R48" s="80">
        <v>17.699999999999996</v>
      </c>
      <c r="S48" s="80">
        <v>0</v>
      </c>
      <c r="T48" s="78">
        <f>SUMPRODUCT(LTA!F48:AJ48,LTA!F$101:AJ$101,LTA!F$105:AJ$105)</f>
        <v>48.599999999999994</v>
      </c>
      <c r="U48" s="78">
        <f>SUMPRODUCT(LTA!F48:AJ48,LTA!F$102:AJ$102,LTA!F$105:AJ$105)</f>
        <v>487.34000000000009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-357</v>
      </c>
      <c r="AA48" s="117">
        <f>STOA!J48</f>
        <v>4.74</v>
      </c>
      <c r="AB48" s="117">
        <f>-STOA!P48</f>
        <v>0</v>
      </c>
      <c r="AC48">
        <f t="shared" si="0"/>
        <v>18.338049613977855</v>
      </c>
      <c r="AD48">
        <f t="shared" si="1"/>
        <v>1348.3617331762637</v>
      </c>
      <c r="AE48">
        <f>'IDT-1'!F48</f>
        <v>0</v>
      </c>
      <c r="AF48" s="26"/>
      <c r="AG48">
        <f t="shared" si="2"/>
        <v>1348.3617331762637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14.895773016792123</v>
      </c>
      <c r="F49">
        <f>GT_Spot!T49</f>
        <v>0</v>
      </c>
      <c r="G49">
        <f>PPCL_NG!T49</f>
        <v>25.06</v>
      </c>
      <c r="H49">
        <f>PPCL_Spot!T49</f>
        <v>5</v>
      </c>
      <c r="I49">
        <f>Bawana_NG!T49</f>
        <v>69.59999999999998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951.08475976628199</v>
      </c>
      <c r="P49" s="77">
        <v>75.477128946367429</v>
      </c>
      <c r="Q49" s="77">
        <v>20.260000000000002</v>
      </c>
      <c r="R49" s="80">
        <v>17.699999999999996</v>
      </c>
      <c r="S49" s="80">
        <v>0</v>
      </c>
      <c r="T49" s="78">
        <f>SUMPRODUCT(LTA!F49:AJ49,LTA!F$101:AJ$101,LTA!F$105:AJ$105)</f>
        <v>48.94</v>
      </c>
      <c r="U49" s="78">
        <f>SUMPRODUCT(LTA!F49:AJ49,LTA!F$102:AJ$102,LTA!F$105:AJ$105)</f>
        <v>487.82000000000011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-244.09</v>
      </c>
      <c r="AA49" s="117">
        <f>STOA!J49</f>
        <v>4.74</v>
      </c>
      <c r="AB49" s="117">
        <f>-STOA!P49</f>
        <v>0</v>
      </c>
      <c r="AC49">
        <f t="shared" si="0"/>
        <v>18.728645973662996</v>
      </c>
      <c r="AD49">
        <f t="shared" si="1"/>
        <v>1297.7590157557788</v>
      </c>
      <c r="AE49">
        <f>'IDT-1'!F49</f>
        <v>0</v>
      </c>
      <c r="AF49" s="26"/>
      <c r="AG49">
        <f t="shared" si="2"/>
        <v>1297.7590157557788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-160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14.895773016792123</v>
      </c>
      <c r="F50">
        <f>GT_Spot!T50</f>
        <v>0</v>
      </c>
      <c r="G50">
        <f>PPCL_NG!T50</f>
        <v>25.06</v>
      </c>
      <c r="H50">
        <f>PPCL_Spot!T50</f>
        <v>5</v>
      </c>
      <c r="I50">
        <f>Bawana_NG!T50</f>
        <v>69.59999999999998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951.07599694468195</v>
      </c>
      <c r="P50" s="77">
        <v>75.477128946367429</v>
      </c>
      <c r="Q50" s="77">
        <v>20.260000000000002</v>
      </c>
      <c r="R50" s="80">
        <v>17.699999999999996</v>
      </c>
      <c r="S50" s="80">
        <v>0</v>
      </c>
      <c r="T50" s="78">
        <f>SUMPRODUCT(LTA!F50:AJ50,LTA!F$101:AJ$101,LTA!F$105:AJ$105)</f>
        <v>49.23</v>
      </c>
      <c r="U50" s="78">
        <f>SUMPRODUCT(LTA!F50:AJ50,LTA!F$102:AJ$102,LTA!F$105:AJ$105)</f>
        <v>487.8900000000001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-72</v>
      </c>
      <c r="AA50" s="117">
        <f>STOA!J50</f>
        <v>4.74</v>
      </c>
      <c r="AB50" s="117">
        <f>-STOA!P50</f>
        <v>0</v>
      </c>
      <c r="AC50">
        <f t="shared" si="0"/>
        <v>18.180493922979807</v>
      </c>
      <c r="AD50">
        <f t="shared" si="1"/>
        <v>1360.7484049848617</v>
      </c>
      <c r="AE50">
        <f>'IDT-1'!F50</f>
        <v>0</v>
      </c>
      <c r="AF50" s="26"/>
      <c r="AG50">
        <f t="shared" si="2"/>
        <v>1360.7484049848617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-270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14.892665474060822</v>
      </c>
      <c r="F51">
        <f>GT_Spot!T51</f>
        <v>0</v>
      </c>
      <c r="G51">
        <f>PPCL_NG!T51</f>
        <v>25.06</v>
      </c>
      <c r="H51">
        <f>PPCL_Spot!T51</f>
        <v>5</v>
      </c>
      <c r="I51">
        <f>Bawana_NG!T51</f>
        <v>69.59999999999998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947.62141577353282</v>
      </c>
      <c r="P51" s="77">
        <v>75.477128946367429</v>
      </c>
      <c r="Q51" s="77">
        <v>20.260000000000002</v>
      </c>
      <c r="R51" s="80">
        <v>17.699999999999996</v>
      </c>
      <c r="S51" s="80">
        <v>0</v>
      </c>
      <c r="T51" s="78">
        <f>SUMPRODUCT(LTA!F51:AJ51,LTA!F$101:AJ$101,LTA!F$105:AJ$105)</f>
        <v>49.42</v>
      </c>
      <c r="U51" s="78">
        <f>SUMPRODUCT(LTA!F51:AJ51,LTA!F$102:AJ$102,LTA!F$105:AJ$105)</f>
        <v>485.21000000000009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-71</v>
      </c>
      <c r="AA51" s="117">
        <f>STOA!J51</f>
        <v>4.5599999999999996</v>
      </c>
      <c r="AB51" s="117">
        <f>-STOA!P51</f>
        <v>0</v>
      </c>
      <c r="AC51">
        <f t="shared" si="0"/>
        <v>18.605989148496207</v>
      </c>
      <c r="AD51">
        <f t="shared" si="1"/>
        <v>1300.1952210454649</v>
      </c>
      <c r="AE51">
        <f>'IDT-1'!F51</f>
        <v>0</v>
      </c>
      <c r="AF51" s="26"/>
      <c r="AG51">
        <f t="shared" si="2"/>
        <v>1300.1952210454649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-325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14.892665474060822</v>
      </c>
      <c r="F52">
        <f>GT_Spot!T52</f>
        <v>0</v>
      </c>
      <c r="G52">
        <f>PPCL_NG!T52</f>
        <v>25.06</v>
      </c>
      <c r="H52">
        <f>PPCL_Spot!T52</f>
        <v>4.9977283053157651</v>
      </c>
      <c r="I52">
        <f>Bawana_NG!T52</f>
        <v>69.59999999999998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944.42995398299024</v>
      </c>
      <c r="P52" s="77">
        <v>75.477128946367429</v>
      </c>
      <c r="Q52" s="77">
        <v>20.260000000000002</v>
      </c>
      <c r="R52" s="80">
        <v>17.699999999999996</v>
      </c>
      <c r="S52" s="80">
        <v>0</v>
      </c>
      <c r="T52" s="78">
        <f>SUMPRODUCT(LTA!F52:AJ52,LTA!F$101:AJ$101,LTA!F$105:AJ$105)</f>
        <v>49.59</v>
      </c>
      <c r="U52" s="78">
        <f>SUMPRODUCT(LTA!F52:AJ52,LTA!F$102:AJ$102,LTA!F$105:AJ$105)</f>
        <v>484.79000000000013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-25</v>
      </c>
      <c r="AA52" s="117">
        <f>STOA!J52</f>
        <v>4.5599999999999996</v>
      </c>
      <c r="AB52" s="117">
        <f>-STOA!P52</f>
        <v>0</v>
      </c>
      <c r="AC52">
        <f t="shared" si="0"/>
        <v>17.85655596452839</v>
      </c>
      <c r="AD52">
        <f t="shared" si="1"/>
        <v>1378.500920744206</v>
      </c>
      <c r="AE52">
        <f>'IDT-1'!F52</f>
        <v>0</v>
      </c>
      <c r="AF52" s="26"/>
      <c r="AG52">
        <f t="shared" si="2"/>
        <v>1378.500920744206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-290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14.892665474060822</v>
      </c>
      <c r="F53">
        <f>GT_Spot!T53</f>
        <v>0</v>
      </c>
      <c r="G53">
        <f>PPCL_NG!T53</f>
        <v>25.06</v>
      </c>
      <c r="H53">
        <f>PPCL_Spot!T53</f>
        <v>4.9977283053157651</v>
      </c>
      <c r="I53">
        <f>Bawana_NG!T53</f>
        <v>69.59999999999998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943.69128458175032</v>
      </c>
      <c r="P53" s="77">
        <v>75.477128946367429</v>
      </c>
      <c r="Q53" s="77">
        <v>20.260000000000002</v>
      </c>
      <c r="R53" s="80">
        <v>17.699999999999996</v>
      </c>
      <c r="S53" s="80">
        <v>0</v>
      </c>
      <c r="T53" s="78">
        <f>SUMPRODUCT(LTA!F53:AJ53,LTA!F$101:AJ$101,LTA!F$105:AJ$105)</f>
        <v>49.69</v>
      </c>
      <c r="U53" s="78">
        <f>SUMPRODUCT(LTA!F53:AJ53,LTA!F$102:AJ$102,LTA!F$105:AJ$105)</f>
        <v>484.13000000000011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-32</v>
      </c>
      <c r="AA53" s="117">
        <f>STOA!J53</f>
        <v>4.5599999999999996</v>
      </c>
      <c r="AB53" s="117">
        <f>-STOA!P53</f>
        <v>0</v>
      </c>
      <c r="AC53">
        <f t="shared" si="0"/>
        <v>17.996055841674799</v>
      </c>
      <c r="AD53">
        <f t="shared" si="1"/>
        <v>1360.0627514658197</v>
      </c>
      <c r="AE53">
        <f>'IDT-1'!F53</f>
        <v>0</v>
      </c>
      <c r="AF53" s="26"/>
      <c r="AG53">
        <f t="shared" si="2"/>
        <v>1360.0627514658197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-300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14.892665474060822</v>
      </c>
      <c r="F54">
        <f>GT_Spot!T54</f>
        <v>0</v>
      </c>
      <c r="G54">
        <f>PPCL_NG!T54</f>
        <v>25.06</v>
      </c>
      <c r="H54">
        <f>PPCL_Spot!T54</f>
        <v>4.9977283053157651</v>
      </c>
      <c r="I54">
        <f>Bawana_NG!T54</f>
        <v>69.59999999999998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947.93280286535037</v>
      </c>
      <c r="P54" s="77">
        <v>75.477128946367429</v>
      </c>
      <c r="Q54" s="77">
        <v>20.260000000000002</v>
      </c>
      <c r="R54" s="80">
        <v>17.699999999999996</v>
      </c>
      <c r="S54" s="80">
        <v>0</v>
      </c>
      <c r="T54" s="78">
        <f>SUMPRODUCT(LTA!F54:AJ54,LTA!F$101:AJ$101,LTA!F$105:AJ$105)</f>
        <v>49.7</v>
      </c>
      <c r="U54" s="78">
        <f>SUMPRODUCT(LTA!F54:AJ54,LTA!F$102:AJ$102,LTA!F$105:AJ$105)</f>
        <v>483.15000000000009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-63</v>
      </c>
      <c r="AA54" s="117">
        <f>STOA!J54</f>
        <v>4.5599999999999996</v>
      </c>
      <c r="AB54" s="117">
        <f>-STOA!P54</f>
        <v>0</v>
      </c>
      <c r="AC54">
        <f t="shared" si="0"/>
        <v>18.122504605314624</v>
      </c>
      <c r="AD54">
        <f t="shared" si="1"/>
        <v>1352.2078209857798</v>
      </c>
      <c r="AE54">
        <f>'IDT-1'!F54</f>
        <v>0</v>
      </c>
      <c r="AF54" s="26"/>
      <c r="AG54">
        <f t="shared" si="2"/>
        <v>1352.2078209857798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-280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14.889366933005531</v>
      </c>
      <c r="F55">
        <f>GT_Spot!T55</f>
        <v>0</v>
      </c>
      <c r="G55">
        <f>PPCL_NG!T55</f>
        <v>25.06</v>
      </c>
      <c r="H55">
        <f>PPCL_Spot!T55</f>
        <v>4.9977283053157651</v>
      </c>
      <c r="I55">
        <f>Bawana_NG!T55</f>
        <v>69.59999999999998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947.71830650855031</v>
      </c>
      <c r="P55" s="77">
        <v>75.477128946367429</v>
      </c>
      <c r="Q55" s="77">
        <v>22.65</v>
      </c>
      <c r="R55" s="80">
        <v>17.699999999999996</v>
      </c>
      <c r="S55" s="80">
        <v>0</v>
      </c>
      <c r="T55" s="78">
        <f>SUMPRODUCT(LTA!F55:AJ55,LTA!F$101:AJ$101,LTA!F$105:AJ$105)</f>
        <v>49.68</v>
      </c>
      <c r="U55" s="78">
        <f>SUMPRODUCT(LTA!F55:AJ55,LTA!F$102:AJ$102,LTA!F$105:AJ$105)</f>
        <v>481.2700000000001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-99</v>
      </c>
      <c r="AA55" s="117">
        <f>STOA!J55</f>
        <v>4.5599999999999996</v>
      </c>
      <c r="AB55" s="117">
        <f>-STOA!P55</f>
        <v>0</v>
      </c>
      <c r="AC55">
        <f t="shared" si="0"/>
        <v>19.687450454119876</v>
      </c>
      <c r="AD55">
        <f t="shared" si="1"/>
        <v>1174.9150802391193</v>
      </c>
      <c r="AE55">
        <f>'IDT-1'!F55</f>
        <v>0</v>
      </c>
      <c r="AF55" s="26"/>
      <c r="AG55">
        <f t="shared" si="2"/>
        <v>1174.9150802391193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-420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14.889366933005531</v>
      </c>
      <c r="F56">
        <f>GT_Spot!T56</f>
        <v>0</v>
      </c>
      <c r="G56">
        <f>PPCL_NG!T56</f>
        <v>25.06</v>
      </c>
      <c r="H56">
        <f>PPCL_Spot!T56</f>
        <v>4.9977283053157651</v>
      </c>
      <c r="I56">
        <f>Bawana_NG!T56</f>
        <v>69.59999999999998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954.4888762343154</v>
      </c>
      <c r="P56" s="77">
        <v>75.477128946367429</v>
      </c>
      <c r="Q56" s="77">
        <v>22.65</v>
      </c>
      <c r="R56" s="80">
        <v>17.699999999999996</v>
      </c>
      <c r="S56" s="80">
        <v>0</v>
      </c>
      <c r="T56" s="78">
        <f>SUMPRODUCT(LTA!F56:AJ56,LTA!F$101:AJ$101,LTA!F$105:AJ$105)</f>
        <v>49.629999999999995</v>
      </c>
      <c r="U56" s="78">
        <f>SUMPRODUCT(LTA!F56:AJ56,LTA!F$102:AJ$102,LTA!F$105:AJ$105)</f>
        <v>479.44000000000011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-133</v>
      </c>
      <c r="AA56" s="117">
        <f>STOA!J56</f>
        <v>4.5599999999999996</v>
      </c>
      <c r="AB56" s="117">
        <f>-STOA!P56</f>
        <v>0</v>
      </c>
      <c r="AC56">
        <f t="shared" si="0"/>
        <v>19.943562528239298</v>
      </c>
      <c r="AD56">
        <f t="shared" si="1"/>
        <v>1155.5495378907651</v>
      </c>
      <c r="AE56">
        <f>'IDT-1'!F56</f>
        <v>0</v>
      </c>
      <c r="AF56" s="26"/>
      <c r="AG56">
        <f t="shared" si="2"/>
        <v>1155.5495378907651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-410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15.107577174929839</v>
      </c>
      <c r="F57">
        <f>GT_Spot!T57</f>
        <v>0</v>
      </c>
      <c r="G57">
        <f>PPCL_NG!T57</f>
        <v>25.06</v>
      </c>
      <c r="H57">
        <f>PPCL_Spot!T57</f>
        <v>5</v>
      </c>
      <c r="I57">
        <f>Bawana_NG!T57</f>
        <v>69.59999999999998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956.83681212645502</v>
      </c>
      <c r="P57" s="77">
        <v>75.477128946367429</v>
      </c>
      <c r="Q57" s="77">
        <v>22.65</v>
      </c>
      <c r="R57" s="80">
        <v>17.699999999999996</v>
      </c>
      <c r="S57" s="80">
        <v>0</v>
      </c>
      <c r="T57" s="78">
        <f>SUMPRODUCT(LTA!F57:AJ57,LTA!F$101:AJ$101,LTA!F$105:AJ$105)</f>
        <v>49.48</v>
      </c>
      <c r="U57" s="78">
        <f>SUMPRODUCT(LTA!F57:AJ57,LTA!F$102:AJ$102,LTA!F$105:AJ$105)</f>
        <v>477.59000000000009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-109</v>
      </c>
      <c r="AA57" s="117">
        <f>STOA!J57</f>
        <v>4.5599999999999996</v>
      </c>
      <c r="AB57" s="117">
        <f>-STOA!P57</f>
        <v>0</v>
      </c>
      <c r="AC57">
        <f t="shared" si="0"/>
        <v>18.936458067602015</v>
      </c>
      <c r="AD57">
        <f t="shared" si="1"/>
        <v>1271.1250601801505</v>
      </c>
      <c r="AE57">
        <f>'IDT-1'!F57</f>
        <v>0</v>
      </c>
      <c r="AF57" s="26"/>
      <c r="AG57">
        <f t="shared" si="2"/>
        <v>1271.1250601801505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-320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15.107577174929839</v>
      </c>
      <c r="F58">
        <f>GT_Spot!T58</f>
        <v>0</v>
      </c>
      <c r="G58">
        <f>PPCL_NG!T58</f>
        <v>25.06</v>
      </c>
      <c r="H58">
        <f>PPCL_Spot!T58</f>
        <v>4.9977283053157651</v>
      </c>
      <c r="I58">
        <f>Bawana_NG!T58</f>
        <v>69.59999999999998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956.84557494805506</v>
      </c>
      <c r="P58" s="77">
        <v>75.477128946367429</v>
      </c>
      <c r="Q58" s="77">
        <v>22.65</v>
      </c>
      <c r="R58" s="80">
        <v>17.699999999999996</v>
      </c>
      <c r="S58" s="80">
        <v>0</v>
      </c>
      <c r="T58" s="78">
        <f>SUMPRODUCT(LTA!F58:AJ58,LTA!F$101:AJ$101,LTA!F$105:AJ$105)</f>
        <v>49.22</v>
      </c>
      <c r="U58" s="78">
        <f>SUMPRODUCT(LTA!F58:AJ58,LTA!F$102:AJ$102,LTA!F$105:AJ$105)</f>
        <v>475.6400000000001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-69</v>
      </c>
      <c r="AA58" s="117">
        <f>STOA!J58</f>
        <v>4.5599999999999996</v>
      </c>
      <c r="AB58" s="117">
        <f>-STOA!P58</f>
        <v>0</v>
      </c>
      <c r="AC58">
        <f t="shared" si="0"/>
        <v>18.56194208863106</v>
      </c>
      <c r="AD58">
        <f t="shared" si="1"/>
        <v>1309.2960672860372</v>
      </c>
      <c r="AE58">
        <f>'IDT-1'!F58</f>
        <v>0</v>
      </c>
      <c r="AF58" s="26"/>
      <c r="AG58">
        <f t="shared" si="2"/>
        <v>1309.2960672860372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-320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15.107577174929839</v>
      </c>
      <c r="F59">
        <f>GT_Spot!T59</f>
        <v>0</v>
      </c>
      <c r="G59">
        <f>PPCL_NG!T59</f>
        <v>25.06</v>
      </c>
      <c r="H59">
        <f>PPCL_Spot!T59</f>
        <v>4.9977283053157651</v>
      </c>
      <c r="I59">
        <f>Bawana_NG!T59</f>
        <v>69.59999999999998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965.45024582685505</v>
      </c>
      <c r="P59" s="77">
        <v>75.477128946367429</v>
      </c>
      <c r="Q59" s="77">
        <v>22.65</v>
      </c>
      <c r="R59" s="80">
        <v>17.699999999999996</v>
      </c>
      <c r="S59" s="80">
        <v>0</v>
      </c>
      <c r="T59" s="78">
        <f>SUMPRODUCT(LTA!F59:AJ59,LTA!F$101:AJ$101,LTA!F$105:AJ$105)</f>
        <v>48.89</v>
      </c>
      <c r="U59" s="78">
        <f>SUMPRODUCT(LTA!F59:AJ59,LTA!F$102:AJ$102,LTA!F$105:AJ$105)</f>
        <v>472.31000000000006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-365</v>
      </c>
      <c r="AA59" s="117">
        <f>STOA!J59</f>
        <v>4.5599999999999996</v>
      </c>
      <c r="AB59" s="117">
        <f>-STOA!P59</f>
        <v>0</v>
      </c>
      <c r="AC59">
        <f t="shared" si="0"/>
        <v>18.392380131831814</v>
      </c>
      <c r="AD59">
        <f t="shared" si="1"/>
        <v>1338.4103001216365</v>
      </c>
      <c r="AE59">
        <f>'IDT-1'!F59</f>
        <v>0</v>
      </c>
      <c r="AF59" s="26"/>
      <c r="AG59">
        <f t="shared" si="2"/>
        <v>1338.4103001216365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10.99319306930693</v>
      </c>
      <c r="F60">
        <f>GT_Spot!T60</f>
        <v>0</v>
      </c>
      <c r="G60">
        <f>PPCL_NG!T60</f>
        <v>25.06</v>
      </c>
      <c r="H60">
        <f>PPCL_Spot!T60</f>
        <v>3.67</v>
      </c>
      <c r="I60">
        <f>Bawana_NG!T60</f>
        <v>69.59999999999998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981.19335910725522</v>
      </c>
      <c r="P60" s="77">
        <v>75.477128946367429</v>
      </c>
      <c r="Q60" s="77">
        <v>22.65</v>
      </c>
      <c r="R60" s="80">
        <v>17.699999999999996</v>
      </c>
      <c r="S60" s="80">
        <v>0</v>
      </c>
      <c r="T60" s="78">
        <f>SUMPRODUCT(LTA!F60:AJ60,LTA!F$101:AJ$101,LTA!F$105:AJ$105)</f>
        <v>48.449999999999996</v>
      </c>
      <c r="U60" s="78">
        <f>SUMPRODUCT(LTA!F60:AJ60,LTA!F$102:AJ$102,LTA!F$105:AJ$105)</f>
        <v>466.77000000000004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-356</v>
      </c>
      <c r="AA60" s="117">
        <f>STOA!J60</f>
        <v>4.5599999999999996</v>
      </c>
      <c r="AB60" s="117">
        <f>-STOA!P60</f>
        <v>0</v>
      </c>
      <c r="AC60">
        <f t="shared" si="0"/>
        <v>18.350501791783316</v>
      </c>
      <c r="AD60">
        <f t="shared" si="1"/>
        <v>1351.7731793311464</v>
      </c>
      <c r="AE60">
        <f>'IDT-1'!F60</f>
        <v>0</v>
      </c>
      <c r="AF60" s="26"/>
      <c r="AG60">
        <f t="shared" si="2"/>
        <v>1351.7731793311464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10.99319306930693</v>
      </c>
      <c r="F61">
        <f>GT_Spot!T61</f>
        <v>0</v>
      </c>
      <c r="G61">
        <f>PPCL_NG!T61</f>
        <v>25.06</v>
      </c>
      <c r="H61">
        <f>PPCL_Spot!T61</f>
        <v>3.67</v>
      </c>
      <c r="I61">
        <f>Bawana_NG!T61</f>
        <v>69.59999999999998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985.77978808685521</v>
      </c>
      <c r="P61" s="77">
        <v>75.477128946367429</v>
      </c>
      <c r="Q61" s="77">
        <v>22.65</v>
      </c>
      <c r="R61" s="80">
        <v>17.699999999999996</v>
      </c>
      <c r="S61" s="80">
        <v>0</v>
      </c>
      <c r="T61" s="78">
        <f>SUMPRODUCT(LTA!F61:AJ61,LTA!F$101:AJ$101,LTA!F$105:AJ$105)</f>
        <v>47.989999999999995</v>
      </c>
      <c r="U61" s="78">
        <f>SUMPRODUCT(LTA!F61:AJ61,LTA!F$102:AJ$102,LTA!F$105:AJ$105)</f>
        <v>461.15000000000009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-339</v>
      </c>
      <c r="AA61" s="117">
        <f>STOA!J61</f>
        <v>4.5599999999999996</v>
      </c>
      <c r="AB61" s="117">
        <f>-STOA!P61</f>
        <v>0</v>
      </c>
      <c r="AC61">
        <f t="shared" si="0"/>
        <v>18.630336575036242</v>
      </c>
      <c r="AD61">
        <f t="shared" si="1"/>
        <v>1316.9997735274935</v>
      </c>
      <c r="AE61">
        <f>'IDT-1'!F61</f>
        <v>0</v>
      </c>
      <c r="AF61" s="26"/>
      <c r="AG61">
        <f t="shared" si="2"/>
        <v>1316.9997735274935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-50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10.99319306930693</v>
      </c>
      <c r="F62">
        <f>GT_Spot!T62</f>
        <v>0</v>
      </c>
      <c r="G62">
        <f>PPCL_NG!T62</f>
        <v>25.06</v>
      </c>
      <c r="H62">
        <f>PPCL_Spot!T62</f>
        <v>3.67</v>
      </c>
      <c r="I62">
        <f>Bawana_NG!T62</f>
        <v>69.59999999999998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985.76226244365512</v>
      </c>
      <c r="P62" s="77">
        <v>75.477128946367429</v>
      </c>
      <c r="Q62" s="77">
        <v>22.65</v>
      </c>
      <c r="R62" s="80">
        <v>17.699999999999996</v>
      </c>
      <c r="S62" s="80">
        <v>0</v>
      </c>
      <c r="T62" s="78">
        <f>SUMPRODUCT(LTA!F62:AJ62,LTA!F$101:AJ$101,LTA!F$105:AJ$105)</f>
        <v>47.46</v>
      </c>
      <c r="U62" s="78">
        <f>SUMPRODUCT(LTA!F62:AJ62,LTA!F$102:AJ$102,LTA!F$105:AJ$105)</f>
        <v>455.53000000000009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-321</v>
      </c>
      <c r="AA62" s="117">
        <f>STOA!J62</f>
        <v>4.5599999999999996</v>
      </c>
      <c r="AB62" s="117">
        <f>-STOA!P62</f>
        <v>0</v>
      </c>
      <c r="AC62">
        <f t="shared" si="0"/>
        <v>17.972349677866799</v>
      </c>
      <c r="AD62">
        <f t="shared" si="1"/>
        <v>1379.490234781463</v>
      </c>
      <c r="AE62">
        <f>'IDT-1'!F62</f>
        <v>0</v>
      </c>
      <c r="AF62" s="26"/>
      <c r="AG62">
        <f t="shared" si="2"/>
        <v>1379.490234781463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14.2192403486924</v>
      </c>
      <c r="F63">
        <f>GT_Spot!T63</f>
        <v>0</v>
      </c>
      <c r="G63">
        <f>PPCL_NG!T63</f>
        <v>25.06</v>
      </c>
      <c r="H63">
        <f>PPCL_Spot!T63</f>
        <v>4.25</v>
      </c>
      <c r="I63">
        <f>Bawana_NG!T63</f>
        <v>69.59999999999998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984.14705508576435</v>
      </c>
      <c r="P63" s="77">
        <v>75.477128946367429</v>
      </c>
      <c r="Q63" s="77">
        <v>22.65</v>
      </c>
      <c r="R63" s="80">
        <v>17.699999999999996</v>
      </c>
      <c r="S63" s="80">
        <v>0</v>
      </c>
      <c r="T63" s="78">
        <f>SUMPRODUCT(LTA!F63:AJ63,LTA!F$101:AJ$101,LTA!F$105:AJ$105)</f>
        <v>46.91</v>
      </c>
      <c r="U63" s="78">
        <f>SUMPRODUCT(LTA!F63:AJ63,LTA!F$102:AJ$102,LTA!F$105:AJ$105)</f>
        <v>450.07000000000005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-308</v>
      </c>
      <c r="AA63" s="117">
        <f>STOA!J63</f>
        <v>4.5599999999999996</v>
      </c>
      <c r="AB63" s="117">
        <f>-STOA!P63</f>
        <v>0</v>
      </c>
      <c r="AC63">
        <f t="shared" si="0"/>
        <v>17.823325411387415</v>
      </c>
      <c r="AD63">
        <f t="shared" si="1"/>
        <v>1388.8200989694369</v>
      </c>
      <c r="AE63">
        <f>'IDT-1'!F63</f>
        <v>0</v>
      </c>
      <c r="AF63" s="26"/>
      <c r="AG63">
        <f t="shared" si="2"/>
        <v>1388.8200989694369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14.2192403486924</v>
      </c>
      <c r="F64">
        <f>GT_Spot!T64</f>
        <v>0</v>
      </c>
      <c r="G64">
        <f>PPCL_NG!T64</f>
        <v>25.06</v>
      </c>
      <c r="H64">
        <f>PPCL_Spot!T64</f>
        <v>5</v>
      </c>
      <c r="I64">
        <f>Bawana_NG!T64</f>
        <v>69.59999999999998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984.14572831135354</v>
      </c>
      <c r="P64" s="77">
        <v>75.477128946367429</v>
      </c>
      <c r="Q64" s="77">
        <v>22.65</v>
      </c>
      <c r="R64" s="80">
        <v>17.699999999999996</v>
      </c>
      <c r="S64" s="80">
        <v>0</v>
      </c>
      <c r="T64" s="78">
        <f>SUMPRODUCT(LTA!F64:AJ64,LTA!F$101:AJ$101,LTA!F$105:AJ$105)</f>
        <v>46.28</v>
      </c>
      <c r="U64" s="78">
        <f>SUMPRODUCT(LTA!F64:AJ64,LTA!F$102:AJ$102,LTA!F$105:AJ$105)</f>
        <v>446.19000000000005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-295</v>
      </c>
      <c r="AA64" s="117">
        <f>STOA!J64</f>
        <v>4.5599999999999996</v>
      </c>
      <c r="AB64" s="117">
        <f>-STOA!P64</f>
        <v>0</v>
      </c>
      <c r="AC64">
        <f t="shared" si="0"/>
        <v>17.931242077984059</v>
      </c>
      <c r="AD64">
        <f t="shared" si="1"/>
        <v>1427.0908555284295</v>
      </c>
      <c r="AE64">
        <f>'IDT-1'!F64</f>
        <v>0</v>
      </c>
      <c r="AF64" s="26"/>
      <c r="AG64">
        <f t="shared" si="2"/>
        <v>1427.0908555284295</v>
      </c>
      <c r="AI64" s="75">
        <f>PXIL!J64</f>
        <v>0</v>
      </c>
      <c r="AJ64" s="75">
        <f>PXIL!P64</f>
        <v>0</v>
      </c>
      <c r="AK64" s="75">
        <f>RTM_IEX!J64</f>
        <v>29.14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14.2192403486924</v>
      </c>
      <c r="F65">
        <f>GT_Spot!T65</f>
        <v>0</v>
      </c>
      <c r="G65">
        <f>PPCL_NG!T65</f>
        <v>25.06</v>
      </c>
      <c r="H65">
        <f>PPCL_Spot!T65</f>
        <v>5</v>
      </c>
      <c r="I65">
        <f>Bawana_NG!T65</f>
        <v>69.59999999999998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984.11927459643789</v>
      </c>
      <c r="P65" s="77">
        <v>75.477128946367429</v>
      </c>
      <c r="Q65" s="77">
        <v>22.65</v>
      </c>
      <c r="R65" s="80">
        <v>17.699999999999996</v>
      </c>
      <c r="S65" s="80">
        <v>0</v>
      </c>
      <c r="T65" s="78">
        <f>SUMPRODUCT(LTA!F65:AJ65,LTA!F$101:AJ$101,LTA!F$105:AJ$105)</f>
        <v>45.43</v>
      </c>
      <c r="U65" s="78">
        <f>SUMPRODUCT(LTA!F65:AJ65,LTA!F$102:AJ$102,LTA!F$105:AJ$105)</f>
        <v>438.34000000000003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-284</v>
      </c>
      <c r="AA65" s="117">
        <f>STOA!J65</f>
        <v>4.5599999999999996</v>
      </c>
      <c r="AB65" s="117">
        <f>-STOA!P65</f>
        <v>0</v>
      </c>
      <c r="AC65">
        <f t="shared" si="0"/>
        <v>17.75687788254865</v>
      </c>
      <c r="AD65">
        <f t="shared" si="1"/>
        <v>1429.5487660089491</v>
      </c>
      <c r="AE65">
        <f>'IDT-1'!F65</f>
        <v>0</v>
      </c>
      <c r="AF65" s="26"/>
      <c r="AG65">
        <f t="shared" si="2"/>
        <v>1429.5487660089491</v>
      </c>
      <c r="AI65" s="75">
        <f>PXIL!J65</f>
        <v>0</v>
      </c>
      <c r="AJ65" s="75">
        <f>PXIL!P65</f>
        <v>0</v>
      </c>
      <c r="AK65" s="75">
        <f>RTM_IEX!J65</f>
        <v>29.15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14.2192403486924</v>
      </c>
      <c r="F66">
        <f>GT_Spot!T66</f>
        <v>0</v>
      </c>
      <c r="G66">
        <f>PPCL_NG!T66</f>
        <v>25.06</v>
      </c>
      <c r="H66">
        <f>PPCL_Spot!T66</f>
        <v>5</v>
      </c>
      <c r="I66">
        <f>Bawana_NG!T66</f>
        <v>69.59999999999998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976.61323404544385</v>
      </c>
      <c r="P66" s="77">
        <v>75.477128946367429</v>
      </c>
      <c r="Q66" s="77">
        <v>22.65</v>
      </c>
      <c r="R66" s="80">
        <v>17.699999999999996</v>
      </c>
      <c r="S66" s="80">
        <v>0</v>
      </c>
      <c r="T66" s="78">
        <f>SUMPRODUCT(LTA!F66:AJ66,LTA!F$101:AJ$101,LTA!F$105:AJ$105)</f>
        <v>44.68</v>
      </c>
      <c r="U66" s="78">
        <f>SUMPRODUCT(LTA!F66:AJ66,LTA!F$102:AJ$102,LTA!F$105:AJ$105)</f>
        <v>429.86000000000007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-270</v>
      </c>
      <c r="AA66" s="117">
        <f>STOA!J66</f>
        <v>4.5599999999999996</v>
      </c>
      <c r="AB66" s="117">
        <f>-STOA!P66</f>
        <v>0</v>
      </c>
      <c r="AC66">
        <f t="shared" si="0"/>
        <v>17.485306940389172</v>
      </c>
      <c r="AD66">
        <f t="shared" si="1"/>
        <v>1427.0842964001149</v>
      </c>
      <c r="AE66">
        <f>'IDT-1'!F66</f>
        <v>0</v>
      </c>
      <c r="AF66" s="26"/>
      <c r="AG66">
        <f t="shared" si="2"/>
        <v>1427.0842964001149</v>
      </c>
      <c r="AI66" s="75">
        <f>PXIL!J66</f>
        <v>0</v>
      </c>
      <c r="AJ66" s="75">
        <f>PXIL!P66</f>
        <v>0</v>
      </c>
      <c r="AK66" s="75">
        <f>RTM_IEX!J66</f>
        <v>29.15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14.2192403486924</v>
      </c>
      <c r="F67">
        <f>GT_Spot!T67</f>
        <v>0</v>
      </c>
      <c r="G67">
        <f>PPCL_NG!T67</f>
        <v>25.06</v>
      </c>
      <c r="H67">
        <f>PPCL_Spot!T67</f>
        <v>5</v>
      </c>
      <c r="I67">
        <f>Bawana_NG!T67</f>
        <v>68.08713172416698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974.51254374333485</v>
      </c>
      <c r="P67" s="77">
        <v>75.477128946367429</v>
      </c>
      <c r="Q67" s="77">
        <v>22.65</v>
      </c>
      <c r="R67" s="80">
        <v>17.699999999999996</v>
      </c>
      <c r="S67" s="80">
        <v>0</v>
      </c>
      <c r="T67" s="78">
        <f>SUMPRODUCT(LTA!F67:AJ67,LTA!F$101:AJ$101,LTA!F$105:AJ$105)</f>
        <v>43.79</v>
      </c>
      <c r="U67" s="78">
        <f>SUMPRODUCT(LTA!F67:AJ67,LTA!F$102:AJ$102,LTA!F$105:AJ$105)</f>
        <v>421.21000000000004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-264</v>
      </c>
      <c r="AA67" s="117">
        <f>STOA!J67</f>
        <v>4.5599999999999996</v>
      </c>
      <c r="AB67" s="117">
        <f>-STOA!P67</f>
        <v>0</v>
      </c>
      <c r="AC67">
        <f t="shared" si="0"/>
        <v>17.370501323046945</v>
      </c>
      <c r="AD67">
        <f t="shared" si="1"/>
        <v>1355.8955434395148</v>
      </c>
      <c r="AE67">
        <f>'IDT-1'!F67</f>
        <v>0</v>
      </c>
      <c r="AF67" s="26"/>
      <c r="AG67">
        <f t="shared" si="2"/>
        <v>1355.8955434395148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-35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14.2192403486924</v>
      </c>
      <c r="F68">
        <f>GT_Spot!T68</f>
        <v>0</v>
      </c>
      <c r="G68">
        <f>PPCL_NG!T68</f>
        <v>25.06</v>
      </c>
      <c r="H68">
        <f>PPCL_Spot!T68</f>
        <v>5</v>
      </c>
      <c r="I68">
        <f>Bawana_NG!T68</f>
        <v>68.08713172416698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964.89979164524823</v>
      </c>
      <c r="P68" s="77">
        <v>75.477128946367429</v>
      </c>
      <c r="Q68" s="77">
        <v>22.65</v>
      </c>
      <c r="R68" s="80">
        <v>17.699999999999996</v>
      </c>
      <c r="S68" s="80">
        <v>0</v>
      </c>
      <c r="T68" s="78">
        <f>SUMPRODUCT(LTA!F68:AJ68,LTA!F$101:AJ$101,LTA!F$105:AJ$105)</f>
        <v>41.349999999999994</v>
      </c>
      <c r="U68" s="78">
        <f>SUMPRODUCT(LTA!F68:AJ68,LTA!F$102:AJ$102,LTA!F$105:AJ$105)</f>
        <v>412.03000000000003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-247</v>
      </c>
      <c r="AA68" s="117">
        <f>STOA!J68</f>
        <v>4.5599999999999996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16.978422473429625</v>
      </c>
      <c r="AD68">
        <f t="shared" ref="AD68:AD98" si="4">SUM(B68:AB68,AI68:AR68)-AC68</f>
        <v>1416.1948701910455</v>
      </c>
      <c r="AE68">
        <f>'IDT-1'!F68</f>
        <v>0</v>
      </c>
      <c r="AF68" s="26"/>
      <c r="AG68">
        <f t="shared" ref="AG68:AG98" si="5">SUM(AD68:AF68)</f>
        <v>1416.1948701910455</v>
      </c>
      <c r="AI68" s="75">
        <f>PXIL!J68</f>
        <v>0</v>
      </c>
      <c r="AJ68" s="75">
        <f>PXIL!P68</f>
        <v>0</v>
      </c>
      <c r="AK68" s="75">
        <f>RTM_IEX!J68</f>
        <v>29.14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14.2192403486924</v>
      </c>
      <c r="F69">
        <f>GT_Spot!T69</f>
        <v>0</v>
      </c>
      <c r="G69">
        <f>PPCL_NG!T69</f>
        <v>25.06</v>
      </c>
      <c r="H69">
        <f>PPCL_Spot!T69</f>
        <v>4.25</v>
      </c>
      <c r="I69">
        <f>Bawana_NG!T69</f>
        <v>67.430000000000007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961.1698522801687</v>
      </c>
      <c r="P69" s="77">
        <v>75.477128946367429</v>
      </c>
      <c r="Q69" s="77">
        <v>22.65</v>
      </c>
      <c r="R69" s="80">
        <v>14.67</v>
      </c>
      <c r="S69" s="80">
        <v>0</v>
      </c>
      <c r="T69" s="78">
        <f>SUMPRODUCT(LTA!F69:AJ69,LTA!F$101:AJ$101,LTA!F$105:AJ$105)</f>
        <v>36.78</v>
      </c>
      <c r="U69" s="78">
        <f>SUMPRODUCT(LTA!F69:AJ69,LTA!F$102:AJ$102,LTA!F$105:AJ$105)</f>
        <v>402.89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-230</v>
      </c>
      <c r="AA69" s="117">
        <f>STOA!J69</f>
        <v>4.5599999999999996</v>
      </c>
      <c r="AB69" s="117">
        <f>-STOA!P69</f>
        <v>0</v>
      </c>
      <c r="AC69">
        <f t="shared" si="3"/>
        <v>16.848728079966936</v>
      </c>
      <c r="AD69">
        <f t="shared" si="4"/>
        <v>1435.7374934952618</v>
      </c>
      <c r="AE69">
        <f>'IDT-1'!F69</f>
        <v>0</v>
      </c>
      <c r="AF69" s="26"/>
      <c r="AG69">
        <f t="shared" si="5"/>
        <v>1435.7374934952618</v>
      </c>
      <c r="AI69" s="75">
        <f>PXIL!J69</f>
        <v>0</v>
      </c>
      <c r="AJ69" s="75">
        <f>PXIL!P69</f>
        <v>0</v>
      </c>
      <c r="AK69" s="75">
        <f>RTM_IEX!J69</f>
        <v>53.43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14.2192403486924</v>
      </c>
      <c r="F70">
        <f>GT_Spot!T70</f>
        <v>0</v>
      </c>
      <c r="G70">
        <f>PPCL_NG!T70</f>
        <v>25.06</v>
      </c>
      <c r="H70">
        <f>PPCL_Spot!T70</f>
        <v>5</v>
      </c>
      <c r="I70">
        <f>Bawana_NG!T70</f>
        <v>67.430000000000007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961.15811352045591</v>
      </c>
      <c r="P70" s="77">
        <v>75.477128946367429</v>
      </c>
      <c r="Q70" s="77">
        <v>22.65</v>
      </c>
      <c r="R70" s="80">
        <v>12.37</v>
      </c>
      <c r="S70" s="80">
        <v>0</v>
      </c>
      <c r="T70" s="78">
        <f>SUMPRODUCT(LTA!F70:AJ70,LTA!F$101:AJ$101,LTA!F$105:AJ$105)</f>
        <v>32.010000000000005</v>
      </c>
      <c r="U70" s="78">
        <f>SUMPRODUCT(LTA!F70:AJ70,LTA!F$102:AJ$102,LTA!F$105:AJ$105)</f>
        <v>393.29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-33</v>
      </c>
      <c r="AA70" s="117">
        <f>STOA!J70</f>
        <v>4.5599999999999996</v>
      </c>
      <c r="AB70" s="117">
        <f>-STOA!P70</f>
        <v>0</v>
      </c>
      <c r="AC70">
        <f t="shared" si="3"/>
        <v>14.916857657008984</v>
      </c>
      <c r="AD70">
        <f t="shared" si="4"/>
        <v>1613.8876251585066</v>
      </c>
      <c r="AE70">
        <f>'IDT-1'!F70</f>
        <v>-185</v>
      </c>
      <c r="AF70" s="26"/>
      <c r="AG70">
        <f t="shared" si="5"/>
        <v>1428.8876251585066</v>
      </c>
      <c r="AI70" s="75">
        <f>PXIL!J70</f>
        <v>0</v>
      </c>
      <c r="AJ70" s="75">
        <f>PXIL!P70</f>
        <v>0</v>
      </c>
      <c r="AK70" s="75">
        <f>RTM_IEX!J70</f>
        <v>48.58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14.2192403486924</v>
      </c>
      <c r="F71">
        <f>GT_Spot!T71</f>
        <v>0</v>
      </c>
      <c r="G71">
        <f>PPCL_NG!T71</f>
        <v>25.06</v>
      </c>
      <c r="H71">
        <f>PPCL_Spot!T71</f>
        <v>5</v>
      </c>
      <c r="I71">
        <f>Bawana_NG!T71</f>
        <v>67.992839104015928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961.55198237517845</v>
      </c>
      <c r="P71" s="77">
        <v>75.477128946367429</v>
      </c>
      <c r="Q71" s="77">
        <v>22.65</v>
      </c>
      <c r="R71" s="80">
        <v>10.541814425890861</v>
      </c>
      <c r="S71" s="80">
        <v>0</v>
      </c>
      <c r="T71" s="78">
        <f>SUMPRODUCT(LTA!F71:AJ71,LTA!F$101:AJ$101,LTA!F$105:AJ$105)</f>
        <v>27.07</v>
      </c>
      <c r="U71" s="78">
        <f>SUMPRODUCT(LTA!F71:AJ71,LTA!F$102:AJ$102,LTA!F$105:AJ$105)</f>
        <v>384.7700000000001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4.6399999999999997</v>
      </c>
      <c r="AB71" s="117">
        <f>-STOA!P71</f>
        <v>0</v>
      </c>
      <c r="AC71">
        <f t="shared" si="3"/>
        <v>14.33730627142714</v>
      </c>
      <c r="AD71">
        <f t="shared" si="4"/>
        <v>1554.6356989287181</v>
      </c>
      <c r="AE71">
        <f>'IDT-1'!F71</f>
        <v>-210.06700000000001</v>
      </c>
      <c r="AF71" s="26"/>
      <c r="AG71">
        <f t="shared" si="5"/>
        <v>1344.568698928718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-30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14.2192403486924</v>
      </c>
      <c r="F72">
        <f>GT_Spot!T72</f>
        <v>0</v>
      </c>
      <c r="G72">
        <f>PPCL_NG!T72</f>
        <v>25.06</v>
      </c>
      <c r="H72">
        <f>PPCL_Spot!T72</f>
        <v>5</v>
      </c>
      <c r="I72">
        <f>Bawana_NG!T72</f>
        <v>67.992839104015928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961.51342210711562</v>
      </c>
      <c r="P72" s="77">
        <v>75.477128946367429</v>
      </c>
      <c r="Q72" s="77">
        <v>22.65</v>
      </c>
      <c r="R72" s="80">
        <v>9.5399999999999991</v>
      </c>
      <c r="S72" s="80">
        <v>0</v>
      </c>
      <c r="T72" s="78">
        <f>SUMPRODUCT(LTA!F72:AJ72,LTA!F$101:AJ$101,LTA!F$105:AJ$105)</f>
        <v>21.92</v>
      </c>
      <c r="U72" s="78">
        <f>SUMPRODUCT(LTA!F72:AJ72,LTA!F$102:AJ$102,LTA!F$105:AJ$105)</f>
        <v>376.13000000000011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4.6399999999999997</v>
      </c>
      <c r="AB72" s="117">
        <f>-STOA!P72</f>
        <v>0</v>
      </c>
      <c r="AC72">
        <f t="shared" si="3"/>
        <v>14.196975148454488</v>
      </c>
      <c r="AD72">
        <f t="shared" si="4"/>
        <v>1599.0956553577373</v>
      </c>
      <c r="AE72">
        <f>'IDT-1'!F72</f>
        <v>-208.08099999999999</v>
      </c>
      <c r="AF72" s="26"/>
      <c r="AG72">
        <f t="shared" si="5"/>
        <v>1391.0146553577374</v>
      </c>
      <c r="AI72" s="75">
        <f>PXIL!J72</f>
        <v>0</v>
      </c>
      <c r="AJ72" s="75">
        <f>PXIL!P72</f>
        <v>0</v>
      </c>
      <c r="AK72" s="75">
        <f>RTM_IEX!J72</f>
        <v>29.15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14.2192403486924</v>
      </c>
      <c r="F73">
        <f>GT_Spot!T73</f>
        <v>0</v>
      </c>
      <c r="G73">
        <f>PPCL_NG!T73</f>
        <v>25.06</v>
      </c>
      <c r="H73">
        <f>PPCL_Spot!T73</f>
        <v>5</v>
      </c>
      <c r="I73">
        <f>Bawana_NG!T73</f>
        <v>67.992839104015928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964.20955782030887</v>
      </c>
      <c r="P73" s="77">
        <v>75.477128946367429</v>
      </c>
      <c r="Q73" s="77">
        <v>22.65</v>
      </c>
      <c r="R73" s="80">
        <v>6.9779275534441814</v>
      </c>
      <c r="S73" s="80">
        <v>0</v>
      </c>
      <c r="T73" s="78">
        <f>SUMPRODUCT(LTA!F73:AJ73,LTA!F$101:AJ$101,LTA!F$105:AJ$105)</f>
        <v>17</v>
      </c>
      <c r="U73" s="78">
        <f>SUMPRODUCT(LTA!F73:AJ73,LTA!F$102:AJ$102,LTA!F$105:AJ$105)</f>
        <v>370.04000000000008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4.6399999999999997</v>
      </c>
      <c r="AB73" s="117">
        <f>-STOA!P73</f>
        <v>0</v>
      </c>
      <c r="AC73">
        <f t="shared" si="3"/>
        <v>14.143946905200899</v>
      </c>
      <c r="AD73">
        <f t="shared" si="4"/>
        <v>1593.1227468676284</v>
      </c>
      <c r="AE73">
        <f>'IDT-1'!F73</f>
        <v>-217.179</v>
      </c>
      <c r="AF73" s="26"/>
      <c r="AG73">
        <f t="shared" si="5"/>
        <v>1375.9437468676283</v>
      </c>
      <c r="AI73" s="75">
        <f>PXIL!J73</f>
        <v>0</v>
      </c>
      <c r="AJ73" s="75">
        <f>PXIL!P73</f>
        <v>0</v>
      </c>
      <c r="AK73" s="75">
        <f>RTM_IEX!J73</f>
        <v>34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14.2192403486924</v>
      </c>
      <c r="F74">
        <f>GT_Spot!T74</f>
        <v>0</v>
      </c>
      <c r="G74">
        <f>PPCL_NG!T74</f>
        <v>25.06</v>
      </c>
      <c r="H74">
        <f>PPCL_Spot!T74</f>
        <v>5</v>
      </c>
      <c r="I74">
        <f>Bawana_NG!T74</f>
        <v>67.992839104015928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967.7056290704686</v>
      </c>
      <c r="P74" s="77">
        <v>75.477128946367429</v>
      </c>
      <c r="Q74" s="77">
        <v>22.65</v>
      </c>
      <c r="R74" s="80">
        <v>2.96</v>
      </c>
      <c r="S74" s="80">
        <v>0</v>
      </c>
      <c r="T74" s="78">
        <f>SUMPRODUCT(LTA!F74:AJ74,LTA!F$101:AJ$101,LTA!F$105:AJ$105)</f>
        <v>12.35</v>
      </c>
      <c r="U74" s="78">
        <f>SUMPRODUCT(LTA!F74:AJ74,LTA!F$102:AJ$102,LTA!F$105:AJ$105)</f>
        <v>365.62000000000006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4.6399999999999997</v>
      </c>
      <c r="AB74" s="117">
        <f>-STOA!P74</f>
        <v>0</v>
      </c>
      <c r="AC74">
        <f t="shared" si="3"/>
        <v>14.016858569731994</v>
      </c>
      <c r="AD74">
        <f t="shared" si="4"/>
        <v>1578.8079788998127</v>
      </c>
      <c r="AE74">
        <f>'IDT-1'!F74</f>
        <v>-225.31299999999999</v>
      </c>
      <c r="AF74" s="26"/>
      <c r="AG74">
        <f t="shared" si="5"/>
        <v>1353.4949788998128</v>
      </c>
      <c r="AI74" s="75">
        <f>PXIL!J74</f>
        <v>0</v>
      </c>
      <c r="AJ74" s="75">
        <f>PXIL!P74</f>
        <v>0</v>
      </c>
      <c r="AK74" s="75">
        <f>RTM_IEX!J74</f>
        <v>29.15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14.351307596513076</v>
      </c>
      <c r="F75">
        <f>GT_Spot!T75</f>
        <v>0</v>
      </c>
      <c r="G75">
        <f>PPCL_NG!T75</f>
        <v>25.06</v>
      </c>
      <c r="H75">
        <f>PPCL_Spot!T75</f>
        <v>4.5</v>
      </c>
      <c r="I75">
        <f>Bawana_NG!T75</f>
        <v>67.992839104015928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990.9876726228099</v>
      </c>
      <c r="P75" s="77">
        <v>75.477128946367429</v>
      </c>
      <c r="Q75" s="77">
        <v>22.65</v>
      </c>
      <c r="R75" s="80">
        <v>0</v>
      </c>
      <c r="S75" s="80">
        <v>0</v>
      </c>
      <c r="T75" s="78">
        <f>SUMPRODUCT(LTA!F75:AJ75,LTA!F$101:AJ$101,LTA!F$105:AJ$105)</f>
        <v>8.11</v>
      </c>
      <c r="U75" s="78">
        <f>SUMPRODUCT(LTA!F75:AJ75,LTA!F$102:AJ$102,LTA!F$105:AJ$105)</f>
        <v>370.5200000000001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-18</v>
      </c>
      <c r="AA75" s="117">
        <f>STOA!J75</f>
        <v>4.84</v>
      </c>
      <c r="AB75" s="117">
        <f>-STOA!P75</f>
        <v>0</v>
      </c>
      <c r="AC75">
        <f t="shared" si="3"/>
        <v>14.591606053893678</v>
      </c>
      <c r="AD75">
        <f t="shared" si="4"/>
        <v>1496.8973422158128</v>
      </c>
      <c r="AE75">
        <f>'IDT-1'!F75</f>
        <v>-221</v>
      </c>
      <c r="AF75" s="26"/>
      <c r="AG75">
        <f t="shared" si="5"/>
        <v>1275.8973422158128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-55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14.351307596513076</v>
      </c>
      <c r="F76">
        <f>GT_Spot!T76</f>
        <v>0</v>
      </c>
      <c r="G76">
        <f>PPCL_NG!T76</f>
        <v>25.06</v>
      </c>
      <c r="H76">
        <f>PPCL_Spot!T76</f>
        <v>5</v>
      </c>
      <c r="I76">
        <f>Bawana_NG!T76</f>
        <v>67.992839104015928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1009.3836878178394</v>
      </c>
      <c r="P76" s="77">
        <v>75.477128946367429</v>
      </c>
      <c r="Q76" s="77">
        <v>22.65</v>
      </c>
      <c r="R76" s="80">
        <v>0</v>
      </c>
      <c r="S76" s="80">
        <v>0</v>
      </c>
      <c r="T76" s="78">
        <f>SUMPRODUCT(LTA!F76:AJ76,LTA!F$101:AJ$101,LTA!F$105:AJ$105)</f>
        <v>4.42</v>
      </c>
      <c r="U76" s="78">
        <f>SUMPRODUCT(LTA!F76:AJ76,LTA!F$102:AJ$102,LTA!F$105:AJ$105)</f>
        <v>373.00000000000006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-41</v>
      </c>
      <c r="AA76" s="117">
        <f>STOA!J76</f>
        <v>4.84</v>
      </c>
      <c r="AB76" s="117">
        <f>-STOA!P76</f>
        <v>0</v>
      </c>
      <c r="AC76">
        <f t="shared" si="3"/>
        <v>14.548678906899683</v>
      </c>
      <c r="AD76">
        <f t="shared" si="4"/>
        <v>1556.346284557836</v>
      </c>
      <c r="AE76">
        <f>'IDT-1'!F76</f>
        <v>-217</v>
      </c>
      <c r="AF76" s="26"/>
      <c r="AG76">
        <f t="shared" si="5"/>
        <v>1339.346284557836</v>
      </c>
      <c r="AI76" s="75">
        <f>PXIL!J76</f>
        <v>0</v>
      </c>
      <c r="AJ76" s="75">
        <f>PXIL!P76</f>
        <v>0</v>
      </c>
      <c r="AK76" s="75">
        <f>RTM_IEX!J76</f>
        <v>9.7200000000000006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14.351307596513076</v>
      </c>
      <c r="F77">
        <f>GT_Spot!T77</f>
        <v>0</v>
      </c>
      <c r="G77">
        <f>PPCL_NG!T77</f>
        <v>25.06</v>
      </c>
      <c r="H77">
        <f>PPCL_Spot!T77</f>
        <v>5</v>
      </c>
      <c r="I77">
        <f>Bawana_NG!T77</f>
        <v>67.992839104015928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1011.1102935331714</v>
      </c>
      <c r="P77" s="77">
        <v>75.477128946367429</v>
      </c>
      <c r="Q77" s="77">
        <v>22.65</v>
      </c>
      <c r="R77" s="80">
        <v>0</v>
      </c>
      <c r="S77" s="80">
        <v>0</v>
      </c>
      <c r="T77" s="78">
        <f>SUMPRODUCT(LTA!F77:AJ77,LTA!F$101:AJ$101,LTA!F$105:AJ$105)</f>
        <v>1.72</v>
      </c>
      <c r="U77" s="78">
        <f>SUMPRODUCT(LTA!F77:AJ77,LTA!F$102:AJ$102,LTA!F$105:AJ$105)</f>
        <v>361.3900000000001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-34</v>
      </c>
      <c r="AA77" s="117">
        <f>STOA!J77</f>
        <v>4.84</v>
      </c>
      <c r="AB77" s="117">
        <f>-STOA!P77</f>
        <v>0</v>
      </c>
      <c r="AC77">
        <f t="shared" si="3"/>
        <v>14.418478144539241</v>
      </c>
      <c r="AD77">
        <f t="shared" si="4"/>
        <v>1555.7430910355288</v>
      </c>
      <c r="AE77">
        <f>'IDT-1'!F77</f>
        <v>-228</v>
      </c>
      <c r="AF77" s="26"/>
      <c r="AG77">
        <f t="shared" si="5"/>
        <v>1327.7430910355288</v>
      </c>
      <c r="AI77" s="75">
        <f>PXIL!J77</f>
        <v>0</v>
      </c>
      <c r="AJ77" s="75">
        <f>PXIL!P77</f>
        <v>0</v>
      </c>
      <c r="AK77" s="75">
        <f>RTM_IEX!J77</f>
        <v>14.57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14.351307596513076</v>
      </c>
      <c r="F78">
        <f>GT_Spot!T78</f>
        <v>0</v>
      </c>
      <c r="G78">
        <f>PPCL_NG!T78</f>
        <v>25.06</v>
      </c>
      <c r="H78">
        <f>PPCL_Spot!T78</f>
        <v>5</v>
      </c>
      <c r="I78">
        <f>Bawana_NG!T78</f>
        <v>67.992839104015928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1033.2737672804587</v>
      </c>
      <c r="P78" s="77">
        <v>75.477128946367429</v>
      </c>
      <c r="Q78" s="77">
        <v>22.65</v>
      </c>
      <c r="R78" s="80">
        <v>0</v>
      </c>
      <c r="S78" s="80">
        <v>0</v>
      </c>
      <c r="T78" s="78">
        <f>SUMPRODUCT(LTA!F78:AJ78,LTA!F$101:AJ$101,LTA!F$105:AJ$105)</f>
        <v>0.35</v>
      </c>
      <c r="U78" s="78">
        <f>SUMPRODUCT(LTA!F78:AJ78,LTA!F$102:AJ$102,LTA!F$105:AJ$105)</f>
        <v>360.91000000000008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-52</v>
      </c>
      <c r="AA78" s="117">
        <f>STOA!J78</f>
        <v>4.84</v>
      </c>
      <c r="AB78" s="117">
        <f>-STOA!P78</f>
        <v>0</v>
      </c>
      <c r="AC78">
        <f t="shared" si="3"/>
        <v>14.757043008914884</v>
      </c>
      <c r="AD78">
        <f t="shared" si="4"/>
        <v>1557.7179999184402</v>
      </c>
      <c r="AE78">
        <f>'IDT-1'!F78</f>
        <v>-227</v>
      </c>
      <c r="AF78" s="26"/>
      <c r="AG78">
        <f t="shared" si="5"/>
        <v>1330.7179999184402</v>
      </c>
      <c r="AI78" s="75">
        <f>PXIL!J78</f>
        <v>0</v>
      </c>
      <c r="AJ78" s="75">
        <f>PXIL!P78</f>
        <v>0</v>
      </c>
      <c r="AK78" s="75">
        <f>RTM_IEX!J78</f>
        <v>14.57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14.790090634441087</v>
      </c>
      <c r="F79">
        <f>GT_Spot!T79</f>
        <v>0</v>
      </c>
      <c r="G79">
        <f>PPCL_NG!T79</f>
        <v>25.06</v>
      </c>
      <c r="H79">
        <f>PPCL_Spot!T79</f>
        <v>5</v>
      </c>
      <c r="I79">
        <f>Bawana_NG!T79</f>
        <v>66.349999999999994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1066.7824038637566</v>
      </c>
      <c r="P79" s="77">
        <v>75.477128946367429</v>
      </c>
      <c r="Q79" s="77">
        <v>22.65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361.16000000000008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-135</v>
      </c>
      <c r="AA79" s="117">
        <f>STOA!J79</f>
        <v>5.0199999999999996</v>
      </c>
      <c r="AB79" s="117">
        <f>-STOA!P79</f>
        <v>0</v>
      </c>
      <c r="AC79">
        <f t="shared" si="3"/>
        <v>15.650695901808543</v>
      </c>
      <c r="AD79">
        <f t="shared" si="4"/>
        <v>1491.6389275427566</v>
      </c>
      <c r="AE79">
        <f>'IDT-1'!F79</f>
        <v>-162</v>
      </c>
      <c r="AF79" s="26"/>
      <c r="AG79">
        <f t="shared" si="5"/>
        <v>1329.6389275427566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14.790090634441087</v>
      </c>
      <c r="F80">
        <f>GT_Spot!T80</f>
        <v>0</v>
      </c>
      <c r="G80">
        <f>PPCL_NG!T80</f>
        <v>25.06</v>
      </c>
      <c r="H80">
        <f>PPCL_Spot!T80</f>
        <v>5</v>
      </c>
      <c r="I80">
        <f>Bawana_NG!T80</f>
        <v>66.349999999999994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1066.8435687389565</v>
      </c>
      <c r="P80" s="77">
        <v>75.477128946367429</v>
      </c>
      <c r="Q80" s="77">
        <v>22.65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360.86000000000007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-133</v>
      </c>
      <c r="AA80" s="117">
        <f>STOA!J80</f>
        <v>5.0199999999999996</v>
      </c>
      <c r="AB80" s="117">
        <f>-STOA!P80</f>
        <v>0</v>
      </c>
      <c r="AC80">
        <f t="shared" si="3"/>
        <v>15.630837897665911</v>
      </c>
      <c r="AD80">
        <f t="shared" si="4"/>
        <v>1493.4199504220992</v>
      </c>
      <c r="AE80">
        <f>'IDT-1'!F80</f>
        <v>-169</v>
      </c>
      <c r="AF80" s="26"/>
      <c r="AG80">
        <f t="shared" si="5"/>
        <v>1324.4199504220992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14.790090634441087</v>
      </c>
      <c r="F81">
        <f>GT_Spot!T81</f>
        <v>0</v>
      </c>
      <c r="G81">
        <f>PPCL_NG!T81</f>
        <v>25.06</v>
      </c>
      <c r="H81">
        <f>PPCL_Spot!T81</f>
        <v>4.5</v>
      </c>
      <c r="I81">
        <f>Bawana_NG!T81</f>
        <v>66.349999999999994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1066.8176306397565</v>
      </c>
      <c r="P81" s="77">
        <v>75.477128946367429</v>
      </c>
      <c r="Q81" s="77">
        <v>22.65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360.31000000000006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-148</v>
      </c>
      <c r="AA81" s="117">
        <f>STOA!J81</f>
        <v>5.0199999999999996</v>
      </c>
      <c r="AB81" s="117">
        <f>-STOA!P81</f>
        <v>0</v>
      </c>
      <c r="AC81">
        <f t="shared" si="3"/>
        <v>15.925525555225883</v>
      </c>
      <c r="AD81">
        <f t="shared" si="4"/>
        <v>1496.4793246653394</v>
      </c>
      <c r="AE81">
        <f>'IDT-1'!F81</f>
        <v>-172</v>
      </c>
      <c r="AF81" s="26"/>
      <c r="AG81">
        <f t="shared" si="5"/>
        <v>1324.4793246653394</v>
      </c>
      <c r="AI81" s="75">
        <f>PXIL!J81</f>
        <v>0</v>
      </c>
      <c r="AJ81" s="75">
        <f>PXIL!P81</f>
        <v>0</v>
      </c>
      <c r="AK81" s="75">
        <f>RTM_IEX!J81</f>
        <v>19.43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14.790090634441087</v>
      </c>
      <c r="F82">
        <f>GT_Spot!T82</f>
        <v>0</v>
      </c>
      <c r="G82">
        <f>PPCL_NG!T82</f>
        <v>25.06</v>
      </c>
      <c r="H82">
        <f>PPCL_Spot!T82</f>
        <v>5</v>
      </c>
      <c r="I82">
        <f>Bawana_NG!T82</f>
        <v>66.349999999999994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1065.5412085681567</v>
      </c>
      <c r="P82" s="77">
        <v>75.477128946367429</v>
      </c>
      <c r="Q82" s="77">
        <v>22.65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358.05000000000007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-163</v>
      </c>
      <c r="AA82" s="117">
        <f>STOA!J82</f>
        <v>5.0199999999999996</v>
      </c>
      <c r="AB82" s="117">
        <f>-STOA!P82</f>
        <v>0</v>
      </c>
      <c r="AC82">
        <f t="shared" si="3"/>
        <v>16.216118054716542</v>
      </c>
      <c r="AD82">
        <f t="shared" si="4"/>
        <v>1418.7223100942485</v>
      </c>
      <c r="AE82">
        <f>'IDT-1'!F82</f>
        <v>-172</v>
      </c>
      <c r="AF82" s="26"/>
      <c r="AG82">
        <f t="shared" si="5"/>
        <v>1246.7223100942485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-40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14.790090634441087</v>
      </c>
      <c r="F83">
        <f>GT_Spot!T83</f>
        <v>0</v>
      </c>
      <c r="G83">
        <f>PPCL_NG!T83</f>
        <v>25.06</v>
      </c>
      <c r="H83">
        <f>PPCL_Spot!T83</f>
        <v>5</v>
      </c>
      <c r="I83">
        <f>Bawana_NG!T83</f>
        <v>67.430000000000007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1065.7505155049564</v>
      </c>
      <c r="P83" s="77">
        <v>75.477128946367429</v>
      </c>
      <c r="Q83" s="77">
        <v>22.65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358.32000000000005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-200</v>
      </c>
      <c r="AA83" s="117">
        <f>STOA!J83</f>
        <v>5.21</v>
      </c>
      <c r="AB83" s="117">
        <f>-STOA!P83</f>
        <v>0</v>
      </c>
      <c r="AC83">
        <f t="shared" si="3"/>
        <v>16.204877573193798</v>
      </c>
      <c r="AD83">
        <f t="shared" si="4"/>
        <v>1423.4828575125716</v>
      </c>
      <c r="AE83">
        <f>'IDT-1'!F83</f>
        <v>-166</v>
      </c>
      <c r="AF83" s="26"/>
      <c r="AG83">
        <f t="shared" si="5"/>
        <v>1257.4828575125716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14.790090634441087</v>
      </c>
      <c r="F84">
        <f>GT_Spot!T84</f>
        <v>0</v>
      </c>
      <c r="G84">
        <f>PPCL_NG!T84</f>
        <v>25.06</v>
      </c>
      <c r="H84">
        <f>PPCL_Spot!T84</f>
        <v>5</v>
      </c>
      <c r="I84">
        <f>Bawana_NG!T84</f>
        <v>67.430000000000007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1065.9061437933565</v>
      </c>
      <c r="P84" s="77">
        <v>75.477128946367429</v>
      </c>
      <c r="Q84" s="77">
        <v>22.65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358.09000000000003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-217</v>
      </c>
      <c r="AA84" s="117">
        <f>STOA!J84</f>
        <v>5.21</v>
      </c>
      <c r="AB84" s="117">
        <f>-STOA!P84</f>
        <v>0</v>
      </c>
      <c r="AC84">
        <f t="shared" si="3"/>
        <v>16.526135270009039</v>
      </c>
      <c r="AD84">
        <f t="shared" si="4"/>
        <v>1425.5172281041562</v>
      </c>
      <c r="AE84">
        <f>'IDT-1'!F84</f>
        <v>-158</v>
      </c>
      <c r="AF84" s="26"/>
      <c r="AG84">
        <f t="shared" si="5"/>
        <v>1267.5172281041562</v>
      </c>
      <c r="AI84" s="75">
        <f>PXIL!J84</f>
        <v>0</v>
      </c>
      <c r="AJ84" s="75">
        <f>PXIL!P84</f>
        <v>0</v>
      </c>
      <c r="AK84" s="75">
        <f>RTM_IEX!J84</f>
        <v>19.43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14.790090634441087</v>
      </c>
      <c r="F85">
        <f>GT_Spot!T85</f>
        <v>0</v>
      </c>
      <c r="G85">
        <f>PPCL_NG!T85</f>
        <v>25.06</v>
      </c>
      <c r="H85">
        <f>PPCL_Spot!T85</f>
        <v>5</v>
      </c>
      <c r="I85">
        <f>Bawana_NG!T85</f>
        <v>67.430000000000007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1053.4150701853566</v>
      </c>
      <c r="P85" s="77">
        <v>75.477128946367429</v>
      </c>
      <c r="Q85" s="77">
        <v>22.65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357.54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-183</v>
      </c>
      <c r="AA85" s="117">
        <f>STOA!J85</f>
        <v>5.21</v>
      </c>
      <c r="AB85" s="117">
        <f>-STOA!P85</f>
        <v>0</v>
      </c>
      <c r="AC85">
        <f t="shared" si="3"/>
        <v>16.194965486504</v>
      </c>
      <c r="AD85">
        <f t="shared" si="4"/>
        <v>1456.5173242796614</v>
      </c>
      <c r="AE85">
        <f>'IDT-1'!F85</f>
        <v>-206</v>
      </c>
      <c r="AF85" s="26"/>
      <c r="AG85">
        <f t="shared" si="5"/>
        <v>1250.5173242796614</v>
      </c>
      <c r="AI85" s="75">
        <f>PXIL!J85</f>
        <v>0</v>
      </c>
      <c r="AJ85" s="75">
        <f>PXIL!P85</f>
        <v>0</v>
      </c>
      <c r="AK85" s="75">
        <f>RTM_IEX!J85</f>
        <v>29.14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14.790090634441087</v>
      </c>
      <c r="F86">
        <f>GT_Spot!T86</f>
        <v>0</v>
      </c>
      <c r="G86">
        <f>PPCL_NG!T86</f>
        <v>25.06</v>
      </c>
      <c r="H86">
        <f>PPCL_Spot!T86</f>
        <v>5</v>
      </c>
      <c r="I86">
        <f>Bawana_NG!T86</f>
        <v>67.430000000000007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1044.9649980509566</v>
      </c>
      <c r="P86" s="77">
        <v>75.477128946367429</v>
      </c>
      <c r="Q86" s="77">
        <v>22.65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357.31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-183</v>
      </c>
      <c r="AA86" s="117">
        <f>STOA!J86</f>
        <v>5.21</v>
      </c>
      <c r="AB86" s="117">
        <f>-STOA!P86</f>
        <v>0</v>
      </c>
      <c r="AC86">
        <f t="shared" si="3"/>
        <v>16.118668851721278</v>
      </c>
      <c r="AD86">
        <f t="shared" si="4"/>
        <v>1447.9235487800443</v>
      </c>
      <c r="AE86">
        <f>'IDT-1'!F86</f>
        <v>-217</v>
      </c>
      <c r="AF86" s="26"/>
      <c r="AG86">
        <f t="shared" si="5"/>
        <v>1230.9235487800443</v>
      </c>
      <c r="AI86" s="75">
        <f>PXIL!J86</f>
        <v>0</v>
      </c>
      <c r="AJ86" s="75">
        <f>PXIL!P86</f>
        <v>0</v>
      </c>
      <c r="AK86" s="75">
        <f>RTM_IEX!J86</f>
        <v>29.15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14.790090634441087</v>
      </c>
      <c r="F87">
        <f>GT_Spot!T87</f>
        <v>0</v>
      </c>
      <c r="G87">
        <f>PPCL_NG!T87</f>
        <v>25.06</v>
      </c>
      <c r="H87">
        <f>PPCL_Spot!T87</f>
        <v>5</v>
      </c>
      <c r="I87">
        <f>Bawana_NG!T87</f>
        <v>67.430000000000007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1028.3496361436598</v>
      </c>
      <c r="P87" s="77">
        <v>75.477128946367429</v>
      </c>
      <c r="Q87" s="77">
        <v>22.65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356.63000000000005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-191</v>
      </c>
      <c r="AA87" s="117">
        <f>STOA!J87</f>
        <v>5.39</v>
      </c>
      <c r="AB87" s="117">
        <f>-STOA!P87</f>
        <v>0</v>
      </c>
      <c r="AC87">
        <f t="shared" si="3"/>
        <v>16.039078687114632</v>
      </c>
      <c r="AD87">
        <f t="shared" si="4"/>
        <v>1422.8877770373542</v>
      </c>
      <c r="AE87">
        <f>'IDT-1'!F87</f>
        <v>-227</v>
      </c>
      <c r="AF87" s="26"/>
      <c r="AG87">
        <f t="shared" si="5"/>
        <v>1195.8877770373542</v>
      </c>
      <c r="AI87" s="75">
        <f>PXIL!J87</f>
        <v>0</v>
      </c>
      <c r="AJ87" s="75">
        <f>PXIL!P87</f>
        <v>0</v>
      </c>
      <c r="AK87" s="75">
        <f>RTM_IEX!J87</f>
        <v>29.15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14.790090634441087</v>
      </c>
      <c r="F88">
        <f>GT_Spot!T88</f>
        <v>0</v>
      </c>
      <c r="G88">
        <f>PPCL_NG!T88</f>
        <v>25.06</v>
      </c>
      <c r="H88">
        <f>PPCL_Spot!T88</f>
        <v>5</v>
      </c>
      <c r="I88">
        <f>Bawana_NG!T88</f>
        <v>67.430000000000007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1028.4487383562728</v>
      </c>
      <c r="P88" s="77">
        <v>75.477128946367429</v>
      </c>
      <c r="Q88" s="77">
        <v>22.65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356.46000000000004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-186</v>
      </c>
      <c r="AA88" s="117">
        <f>STOA!J88</f>
        <v>5.39</v>
      </c>
      <c r="AB88" s="117">
        <f>-STOA!P88</f>
        <v>0</v>
      </c>
      <c r="AC88">
        <f t="shared" si="3"/>
        <v>15.951296148974647</v>
      </c>
      <c r="AD88">
        <f t="shared" si="4"/>
        <v>1423.0446617881069</v>
      </c>
      <c r="AE88">
        <f>'IDT-1'!F88</f>
        <v>-218</v>
      </c>
      <c r="AF88" s="26"/>
      <c r="AG88">
        <f t="shared" si="5"/>
        <v>1205.0446617881069</v>
      </c>
      <c r="AI88" s="75">
        <f>PXIL!J88</f>
        <v>0</v>
      </c>
      <c r="AJ88" s="75">
        <f>PXIL!P88</f>
        <v>0</v>
      </c>
      <c r="AK88" s="75">
        <f>RTM_IEX!J88</f>
        <v>24.29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14.790090634441087</v>
      </c>
      <c r="F89">
        <f>GT_Spot!T89</f>
        <v>0</v>
      </c>
      <c r="G89">
        <f>PPCL_NG!T89</f>
        <v>25.06</v>
      </c>
      <c r="H89">
        <f>PPCL_Spot!T89</f>
        <v>5</v>
      </c>
      <c r="I89">
        <f>Bawana_NG!T89</f>
        <v>67.430000000000007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1026.8496630985562</v>
      </c>
      <c r="P89" s="77">
        <v>75.477128946367429</v>
      </c>
      <c r="Q89" s="77">
        <v>22.65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358.35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-168</v>
      </c>
      <c r="AA89" s="117">
        <f>STOA!J89</f>
        <v>5.39</v>
      </c>
      <c r="AB89" s="117">
        <f>-STOA!P89</f>
        <v>0</v>
      </c>
      <c r="AC89">
        <f t="shared" si="3"/>
        <v>15.846641816973086</v>
      </c>
      <c r="AD89">
        <f t="shared" si="4"/>
        <v>1387.1502408623919</v>
      </c>
      <c r="AE89">
        <f>'IDT-1'!F89</f>
        <v>-223</v>
      </c>
      <c r="AF89" s="26"/>
      <c r="AG89">
        <f t="shared" si="5"/>
        <v>1164.1502408623919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-30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14.790090634441087</v>
      </c>
      <c r="F90">
        <f>GT_Spot!T90</f>
        <v>0</v>
      </c>
      <c r="G90">
        <f>PPCL_NG!T90</f>
        <v>25.06</v>
      </c>
      <c r="H90">
        <f>PPCL_Spot!T90</f>
        <v>5</v>
      </c>
      <c r="I90">
        <f>Bawana_NG!T90</f>
        <v>67.430000000000007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1026.9353636901565</v>
      </c>
      <c r="P90" s="77">
        <v>75.477128946367429</v>
      </c>
      <c r="Q90" s="77">
        <v>22.65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357.97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-130</v>
      </c>
      <c r="AA90" s="117">
        <f>STOA!J90</f>
        <v>5.39</v>
      </c>
      <c r="AB90" s="117">
        <f>-STOA!P90</f>
        <v>0</v>
      </c>
      <c r="AC90">
        <f t="shared" si="3"/>
        <v>15.496859310669887</v>
      </c>
      <c r="AD90">
        <f t="shared" si="4"/>
        <v>1484.3557239602956</v>
      </c>
      <c r="AE90">
        <f>'IDT-1'!F90</f>
        <v>-249</v>
      </c>
      <c r="AF90" s="26"/>
      <c r="AG90">
        <f t="shared" si="5"/>
        <v>1235.3557239602956</v>
      </c>
      <c r="AI90" s="75">
        <f>PXIL!J90</f>
        <v>0</v>
      </c>
      <c r="AJ90" s="75">
        <f>PXIL!P90</f>
        <v>0</v>
      </c>
      <c r="AK90" s="75">
        <f>RTM_IEX!J90</f>
        <v>29.15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12.115711854792965</v>
      </c>
      <c r="F91">
        <f>GT_Spot!T91</f>
        <v>0</v>
      </c>
      <c r="G91">
        <f>PPCL_NG!T91</f>
        <v>25.06</v>
      </c>
      <c r="H91">
        <f>PPCL_Spot!T91</f>
        <v>4.33</v>
      </c>
      <c r="I91">
        <f>Bawana_NG!T91</f>
        <v>68.52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1048.9884800173566</v>
      </c>
      <c r="P91" s="77">
        <v>75.477128946367429</v>
      </c>
      <c r="Q91" s="77">
        <v>22.65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356.81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-155</v>
      </c>
      <c r="AA91" s="117">
        <f>STOA!J91</f>
        <v>5.67</v>
      </c>
      <c r="AB91" s="117">
        <f>-STOA!P91</f>
        <v>0</v>
      </c>
      <c r="AC91">
        <f t="shared" si="3"/>
        <v>15.970745389143225</v>
      </c>
      <c r="AD91">
        <f t="shared" si="4"/>
        <v>1487.5105754293736</v>
      </c>
      <c r="AE91">
        <f>'IDT-1'!F91</f>
        <v>-236</v>
      </c>
      <c r="AF91" s="26"/>
      <c r="AG91">
        <f t="shared" si="5"/>
        <v>1251.5105754293736</v>
      </c>
      <c r="AI91" s="75">
        <f>PXIL!J91</f>
        <v>0</v>
      </c>
      <c r="AJ91" s="75">
        <f>PXIL!P91</f>
        <v>0</v>
      </c>
      <c r="AK91" s="75">
        <f>RTM_IEX!J91</f>
        <v>38.86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12.115711854792965</v>
      </c>
      <c r="F92">
        <f>GT_Spot!T92</f>
        <v>0</v>
      </c>
      <c r="G92">
        <f>PPCL_NG!T92</f>
        <v>25.06</v>
      </c>
      <c r="H92">
        <f>PPCL_Spot!T92</f>
        <v>4.33</v>
      </c>
      <c r="I92">
        <f>Bawana_NG!T92</f>
        <v>68.52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1049.0226550829566</v>
      </c>
      <c r="P92" s="77">
        <v>75.477128946367429</v>
      </c>
      <c r="Q92" s="77">
        <v>22.65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356.98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-118</v>
      </c>
      <c r="AA92" s="117">
        <f>STOA!J92</f>
        <v>5.67</v>
      </c>
      <c r="AB92" s="117">
        <f>-STOA!P92</f>
        <v>0</v>
      </c>
      <c r="AC92">
        <f t="shared" si="3"/>
        <v>15.435255324232209</v>
      </c>
      <c r="AD92">
        <f t="shared" si="4"/>
        <v>1471.3902405598849</v>
      </c>
      <c r="AE92">
        <f>'IDT-1'!F92</f>
        <v>-262</v>
      </c>
      <c r="AF92" s="26"/>
      <c r="AG92">
        <f t="shared" si="5"/>
        <v>1209.3902405598849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-15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12.115711854792965</v>
      </c>
      <c r="F93">
        <f>GT_Spot!T93</f>
        <v>0</v>
      </c>
      <c r="G93">
        <f>PPCL_NG!T93</f>
        <v>25.06</v>
      </c>
      <c r="H93">
        <f>PPCL_Spot!T93</f>
        <v>3.83</v>
      </c>
      <c r="I93">
        <f>Bawana_NG!T93</f>
        <v>68.52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1042.1425116829566</v>
      </c>
      <c r="P93" s="77">
        <v>75.477128946367429</v>
      </c>
      <c r="Q93" s="77">
        <v>22.65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358.70000000000005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-74</v>
      </c>
      <c r="AA93" s="117">
        <f>STOA!J93</f>
        <v>5.67</v>
      </c>
      <c r="AB93" s="117">
        <f>-STOA!P93</f>
        <v>0</v>
      </c>
      <c r="AC93">
        <f t="shared" si="3"/>
        <v>15.374588538502687</v>
      </c>
      <c r="AD93">
        <f t="shared" si="4"/>
        <v>1583.0807639456145</v>
      </c>
      <c r="AE93">
        <f>'IDT-1'!F93</f>
        <v>-278</v>
      </c>
      <c r="AF93" s="26"/>
      <c r="AG93">
        <f t="shared" si="5"/>
        <v>1305.0807639456145</v>
      </c>
      <c r="AI93" s="75">
        <f>PXIL!J93</f>
        <v>0</v>
      </c>
      <c r="AJ93" s="75">
        <f>PXIL!P93</f>
        <v>0</v>
      </c>
      <c r="AK93" s="75">
        <f>RTM_IEX!J93</f>
        <v>58.29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11.087202718006795</v>
      </c>
      <c r="F94">
        <f>GT_Spot!T94</f>
        <v>0</v>
      </c>
      <c r="G94">
        <f>PPCL_NG!T94</f>
        <v>25.06</v>
      </c>
      <c r="H94">
        <f>PPCL_Spot!T94</f>
        <v>3.71</v>
      </c>
      <c r="I94">
        <f>Bawana_NG!T94</f>
        <v>68.52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1034.8600485573565</v>
      </c>
      <c r="P94" s="77">
        <v>75.477128946367429</v>
      </c>
      <c r="Q94" s="77">
        <v>22.65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358.54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-33</v>
      </c>
      <c r="AA94" s="117">
        <f>STOA!J94</f>
        <v>5.67</v>
      </c>
      <c r="AB94" s="117">
        <f>-STOA!P94</f>
        <v>0</v>
      </c>
      <c r="AC94">
        <f t="shared" si="3"/>
        <v>14.934984754183679</v>
      </c>
      <c r="AD94">
        <f t="shared" si="4"/>
        <v>1615.9293954675472</v>
      </c>
      <c r="AE94">
        <f>'IDT-1'!F94</f>
        <v>-305</v>
      </c>
      <c r="AF94" s="26"/>
      <c r="AG94">
        <f t="shared" si="5"/>
        <v>1310.9293954675472</v>
      </c>
      <c r="AI94" s="75">
        <f>PXIL!J94</f>
        <v>0</v>
      </c>
      <c r="AJ94" s="75">
        <f>PXIL!P94</f>
        <v>0</v>
      </c>
      <c r="AK94" s="75">
        <f>RTM_IEX!J94</f>
        <v>58.29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11.087202718006795</v>
      </c>
      <c r="F95">
        <f>GT_Spot!T95</f>
        <v>0</v>
      </c>
      <c r="G95">
        <f>PPCL_NG!T95</f>
        <v>25.06</v>
      </c>
      <c r="H95">
        <f>PPCL_Spot!T95</f>
        <v>3.71</v>
      </c>
      <c r="I95">
        <f>Bawana_NG!T95</f>
        <v>68.52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1011.9459298232542</v>
      </c>
      <c r="P95" s="77">
        <v>75.477128946367429</v>
      </c>
      <c r="Q95" s="77">
        <v>22.65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358.3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5.86</v>
      </c>
      <c r="AB95" s="117">
        <f>-STOA!P95</f>
        <v>0</v>
      </c>
      <c r="AC95">
        <f t="shared" si="3"/>
        <v>14.525458301091129</v>
      </c>
      <c r="AD95">
        <f t="shared" si="4"/>
        <v>1636.0948031865373</v>
      </c>
      <c r="AE95">
        <f>'IDT-1'!F95</f>
        <v>-313.55599999999998</v>
      </c>
      <c r="AF95" s="26"/>
      <c r="AG95">
        <f t="shared" si="5"/>
        <v>1322.5388031865373</v>
      </c>
      <c r="AI95" s="75">
        <f>PXIL!J95</f>
        <v>0</v>
      </c>
      <c r="AJ95" s="75">
        <f>PXIL!P95</f>
        <v>0</v>
      </c>
      <c r="AK95" s="75">
        <f>RTM_IEX!J95</f>
        <v>68.010000000000005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11.087202718006795</v>
      </c>
      <c r="F96">
        <f>GT_Spot!T96</f>
        <v>0</v>
      </c>
      <c r="G96">
        <f>PPCL_NG!T96</f>
        <v>25.06</v>
      </c>
      <c r="H96">
        <f>PPCL_Spot!T96</f>
        <v>3.71</v>
      </c>
      <c r="I96">
        <f>Bawana_NG!T96</f>
        <v>68.52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1001.1045477340541</v>
      </c>
      <c r="P96" s="77">
        <v>75.477128946367429</v>
      </c>
      <c r="Q96" s="77">
        <v>22.65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358.20000000000005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5.86</v>
      </c>
      <c r="AB96" s="117">
        <f>-STOA!P96</f>
        <v>0</v>
      </c>
      <c r="AC96">
        <f t="shared" si="3"/>
        <v>14.514622138706169</v>
      </c>
      <c r="AD96">
        <f t="shared" si="4"/>
        <v>1634.8742572597221</v>
      </c>
      <c r="AE96">
        <f>'IDT-1'!F96</f>
        <v>-304.209</v>
      </c>
      <c r="AF96" s="26"/>
      <c r="AG96">
        <f t="shared" si="5"/>
        <v>1330.665257259722</v>
      </c>
      <c r="AI96" s="75">
        <f>PXIL!J96</f>
        <v>0</v>
      </c>
      <c r="AJ96" s="75">
        <f>PXIL!P96</f>
        <v>0</v>
      </c>
      <c r="AK96" s="75">
        <f>RTM_IEX!J96</f>
        <v>77.72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11.087202718006795</v>
      </c>
      <c r="F97">
        <f>GT_Spot!T97</f>
        <v>0</v>
      </c>
      <c r="G97">
        <f>PPCL_NG!T97</f>
        <v>25.06</v>
      </c>
      <c r="H97">
        <f>PPCL_Spot!T97</f>
        <v>3.71</v>
      </c>
      <c r="I97">
        <f>Bawana_NG!T97</f>
        <v>68.52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991.12370620365402</v>
      </c>
      <c r="P97" s="77">
        <v>75.477128946367429</v>
      </c>
      <c r="Q97" s="77">
        <v>22.65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358.22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5.86</v>
      </c>
      <c r="AB97" s="117">
        <f>-STOA!P97</f>
        <v>0</v>
      </c>
      <c r="AC97">
        <f t="shared" si="3"/>
        <v>14.51250273323865</v>
      </c>
      <c r="AD97">
        <f t="shared" si="4"/>
        <v>1634.6355351347895</v>
      </c>
      <c r="AE97">
        <f>'IDT-1'!F97</f>
        <v>-303.35000000000002</v>
      </c>
      <c r="AF97" s="26"/>
      <c r="AG97">
        <f t="shared" si="5"/>
        <v>1331.2855351347894</v>
      </c>
      <c r="AI97" s="75">
        <f>PXIL!J97</f>
        <v>0</v>
      </c>
      <c r="AJ97" s="75">
        <f>PXIL!P97</f>
        <v>0</v>
      </c>
      <c r="AK97" s="75">
        <f>RTM_IEX!J97</f>
        <v>87.44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11.087202718006795</v>
      </c>
      <c r="F98">
        <f>GT_Spot!T98</f>
        <v>0</v>
      </c>
      <c r="G98">
        <f>PPCL_NG!T98</f>
        <v>25.06</v>
      </c>
      <c r="H98">
        <f>PPCL_Spot!T98</f>
        <v>3.71</v>
      </c>
      <c r="I98">
        <f>Bawana_NG!T98</f>
        <v>68.739999999999981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984.15681050165404</v>
      </c>
      <c r="P98" s="77">
        <v>75.477128946367429</v>
      </c>
      <c r="Q98" s="77">
        <v>22.65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358.21000000000004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5.86</v>
      </c>
      <c r="AB98" s="117">
        <f>-STOA!P98</f>
        <v>0</v>
      </c>
      <c r="AC98">
        <f t="shared" si="3"/>
        <v>14.367506051061049</v>
      </c>
      <c r="AD98">
        <f t="shared" si="4"/>
        <v>1618.3036361149673</v>
      </c>
      <c r="AE98">
        <f>'IDT-1'!F98</f>
        <v>-303.58100000000002</v>
      </c>
      <c r="AF98" s="26"/>
      <c r="AG98">
        <f t="shared" si="5"/>
        <v>1314.7226361149674</v>
      </c>
      <c r="AI98" s="75">
        <f>PXIL!J98</f>
        <v>0</v>
      </c>
      <c r="AJ98" s="75">
        <f>PXIL!P98</f>
        <v>0</v>
      </c>
      <c r="AK98" s="75">
        <f>RTM_IEX!J98</f>
        <v>77.72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0.33106623259311546</v>
      </c>
      <c r="F99">
        <f t="shared" si="6"/>
        <v>0</v>
      </c>
      <c r="G99">
        <f t="shared" si="6"/>
        <v>0.60143999999999909</v>
      </c>
      <c r="H99">
        <f t="shared" si="6"/>
        <v>0.12160602453430258</v>
      </c>
      <c r="I99">
        <f t="shared" si="6"/>
        <v>1.6524167440701163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23.565475994671434</v>
      </c>
      <c r="P99" s="77">
        <f t="shared" si="6"/>
        <v>1.8114510947128228</v>
      </c>
      <c r="Q99" s="77">
        <f t="shared" si="6"/>
        <v>0.51253000000000093</v>
      </c>
      <c r="R99" s="80">
        <f>SUM(R3:R98)/4000</f>
        <v>0.18427807228728663</v>
      </c>
      <c r="S99" s="80">
        <f t="shared" si="6"/>
        <v>0</v>
      </c>
      <c r="T99" s="78">
        <f t="shared" si="6"/>
        <v>0.42616999999999999</v>
      </c>
      <c r="U99" s="78">
        <f t="shared" si="6"/>
        <v>9.6052374999999994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-6.6085225000000003</v>
      </c>
      <c r="AA99" s="117">
        <f t="shared" si="6"/>
        <v>0.12368</v>
      </c>
      <c r="AB99" s="117">
        <f t="shared" si="6"/>
        <v>0</v>
      </c>
      <c r="AC99">
        <f t="shared" si="6"/>
        <v>0.414754472499269</v>
      </c>
      <c r="AD99">
        <f t="shared" si="6"/>
        <v>31.497129690369814</v>
      </c>
      <c r="AE99">
        <f t="shared" si="6"/>
        <v>-2.483425500000001</v>
      </c>
      <c r="AG99">
        <f t="shared" si="6"/>
        <v>29.013704190369811</v>
      </c>
      <c r="AI99">
        <f t="shared" si="6"/>
        <v>0</v>
      </c>
      <c r="AJ99">
        <f t="shared" si="6"/>
        <v>0</v>
      </c>
      <c r="AK99">
        <f t="shared" si="6"/>
        <v>0.55255500000000002</v>
      </c>
      <c r="AL99">
        <f t="shared" si="6"/>
        <v>-0.96750000000000003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R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4" ht="15" customHeight="1">
      <c r="A1" s="32">
        <f>Allocation!A2</f>
        <v>44655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20" t="s">
        <v>143</v>
      </c>
      <c r="Q1" s="220" t="s">
        <v>144</v>
      </c>
      <c r="R1" s="79"/>
      <c r="S1" s="79"/>
      <c r="T1" s="82" t="s">
        <v>302</v>
      </c>
      <c r="U1" s="221" t="s">
        <v>303</v>
      </c>
      <c r="V1" s="107" t="s">
        <v>316</v>
      </c>
      <c r="W1" s="107" t="s">
        <v>302</v>
      </c>
      <c r="X1" s="211" t="s">
        <v>335</v>
      </c>
      <c r="Y1" s="218" t="s">
        <v>223</v>
      </c>
      <c r="Z1" s="218" t="s">
        <v>224</v>
      </c>
      <c r="AA1" s="222" t="s">
        <v>198</v>
      </c>
      <c r="AB1" s="222" t="s">
        <v>199</v>
      </c>
      <c r="AC1" s="27" t="s">
        <v>189</v>
      </c>
      <c r="AD1" s="211" t="s">
        <v>142</v>
      </c>
      <c r="AG1" s="211" t="s">
        <v>278</v>
      </c>
      <c r="AI1" s="218" t="s">
        <v>384</v>
      </c>
      <c r="AJ1" s="218" t="s">
        <v>385</v>
      </c>
      <c r="AK1" s="218" t="s">
        <v>386</v>
      </c>
      <c r="AL1" s="218" t="s">
        <v>387</v>
      </c>
      <c r="AM1" s="218" t="s">
        <v>388</v>
      </c>
      <c r="AN1" s="218" t="s">
        <v>389</v>
      </c>
      <c r="AO1" s="217" t="s">
        <v>413</v>
      </c>
      <c r="AP1" s="217" t="s">
        <v>414</v>
      </c>
      <c r="AQ1" s="217" t="s">
        <v>415</v>
      </c>
      <c r="AR1" s="217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20"/>
      <c r="Q2" s="220"/>
      <c r="R2" s="79"/>
      <c r="S2" s="79"/>
      <c r="T2" s="82" t="s">
        <v>315</v>
      </c>
      <c r="U2" s="221"/>
      <c r="V2" s="107" t="s">
        <v>304</v>
      </c>
      <c r="W2" s="107" t="s">
        <v>304</v>
      </c>
      <c r="X2" s="211"/>
      <c r="Y2" s="218"/>
      <c r="Z2" s="218"/>
      <c r="AA2" s="222"/>
      <c r="AB2" s="222"/>
      <c r="AC2" s="27">
        <f>Allocation!J1/100</f>
        <v>8.8000000000000005E-3</v>
      </c>
      <c r="AD2" s="211"/>
      <c r="AE2" t="s">
        <v>276</v>
      </c>
      <c r="AG2" s="211"/>
      <c r="AI2" s="218"/>
      <c r="AJ2" s="218"/>
      <c r="AK2" s="218"/>
      <c r="AL2" s="218"/>
      <c r="AM2" s="218"/>
      <c r="AN2" s="218"/>
      <c r="AO2" s="217"/>
      <c r="AP2" s="217"/>
      <c r="AQ2" s="217"/>
      <c r="AR2" s="217"/>
    </row>
    <row r="3" spans="1:44">
      <c r="A3" t="s">
        <v>45</v>
      </c>
      <c r="E3">
        <f>GT_NG!S3</f>
        <v>1.5320498301245753</v>
      </c>
      <c r="F3">
        <f>GT_Spot!S3</f>
        <v>0</v>
      </c>
      <c r="G3">
        <f>PPCL_NG!S3</f>
        <v>39.39</v>
      </c>
      <c r="H3">
        <f>PPCL_Spot!S3</f>
        <v>0</v>
      </c>
      <c r="I3">
        <f>Bawana_NG!S3</f>
        <v>27.57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27.2</v>
      </c>
      <c r="AB3" s="117">
        <f>-STOA!Q3</f>
        <v>0</v>
      </c>
      <c r="AC3">
        <f>SUMIF(B3:AB3,"&gt;0")*$AC$2-SUMIF(B3:AB3,"&lt;0")*($AC$2/(1-$AC$2))+SUMIF(AI3:AR3,"&gt;0")*$AC$2-SUMIF(AI3:AR3,"&lt;0")*($AC$2/(1-$AC$2))</f>
        <v>0.84209003850509645</v>
      </c>
      <c r="AD3">
        <f>SUM(B3:AB3,AI3:AR3)-AC3</f>
        <v>94.849959791619497</v>
      </c>
      <c r="AE3">
        <f>'IDT-1'!E3</f>
        <v>0</v>
      </c>
      <c r="AF3" s="26"/>
      <c r="AG3">
        <f>SUM(AD3:AF3)</f>
        <v>94.849959791619497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4">
      <c r="A4" t="s">
        <v>46</v>
      </c>
      <c r="E4">
        <f>GT_NG!S4</f>
        <v>1.5320498301245753</v>
      </c>
      <c r="F4">
        <f>GT_Spot!S4</f>
        <v>0</v>
      </c>
      <c r="G4">
        <f>PPCL_NG!S4</f>
        <v>39.39</v>
      </c>
      <c r="H4">
        <f>PPCL_Spot!S4</f>
        <v>0</v>
      </c>
      <c r="I4">
        <f>Bawana_NG!S4</f>
        <v>27.57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27.2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0.84209003850509645</v>
      </c>
      <c r="AD4">
        <f t="shared" ref="AD4:AD67" si="1">SUM(B4:AB4,AI4:AR4)-AC4</f>
        <v>94.849959791619497</v>
      </c>
      <c r="AE4">
        <f>'IDT-1'!E4</f>
        <v>0</v>
      </c>
      <c r="AF4" s="26"/>
      <c r="AG4">
        <f t="shared" ref="AG4:AG67" si="2">SUM(AD4:AF4)</f>
        <v>94.849959791619497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4">
      <c r="A5" t="s">
        <v>47</v>
      </c>
      <c r="E5">
        <f>GT_NG!S5</f>
        <v>1.5320498301245753</v>
      </c>
      <c r="F5">
        <f>GT_Spot!S5</f>
        <v>0</v>
      </c>
      <c r="G5">
        <f>PPCL_NG!S5</f>
        <v>39.39</v>
      </c>
      <c r="H5">
        <f>PPCL_Spot!S5</f>
        <v>0</v>
      </c>
      <c r="I5">
        <f>Bawana_NG!S5</f>
        <v>27.57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27.2</v>
      </c>
      <c r="AB5" s="117">
        <f>-STOA!Q5</f>
        <v>0</v>
      </c>
      <c r="AC5">
        <f t="shared" si="0"/>
        <v>0.84209003850509645</v>
      </c>
      <c r="AD5">
        <f t="shared" si="1"/>
        <v>94.849959791619497</v>
      </c>
      <c r="AE5">
        <f>'IDT-1'!E5</f>
        <v>0</v>
      </c>
      <c r="AF5" s="26"/>
      <c r="AG5">
        <f t="shared" si="2"/>
        <v>94.849959791619497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4">
      <c r="A6" t="s">
        <v>48</v>
      </c>
      <c r="E6">
        <f>GT_NG!S6</f>
        <v>1.5320498301245753</v>
      </c>
      <c r="F6">
        <f>GT_Spot!S6</f>
        <v>0</v>
      </c>
      <c r="G6">
        <f>PPCL_NG!S6</f>
        <v>39.39</v>
      </c>
      <c r="H6">
        <f>PPCL_Spot!S6</f>
        <v>0</v>
      </c>
      <c r="I6">
        <f>Bawana_NG!S6</f>
        <v>27.57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27.2</v>
      </c>
      <c r="AB6" s="117">
        <f>-STOA!Q6</f>
        <v>0</v>
      </c>
      <c r="AC6">
        <f t="shared" si="0"/>
        <v>0.84209003850509645</v>
      </c>
      <c r="AD6">
        <f t="shared" si="1"/>
        <v>94.849959791619497</v>
      </c>
      <c r="AE6">
        <f>'IDT-1'!E6</f>
        <v>0</v>
      </c>
      <c r="AF6" s="26"/>
      <c r="AG6">
        <f t="shared" si="2"/>
        <v>94.849959791619497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4">
      <c r="A7" t="s">
        <v>49</v>
      </c>
      <c r="E7">
        <f>GT_NG!S7</f>
        <v>1.573325985119868</v>
      </c>
      <c r="F7">
        <f>GT_Spot!S7</f>
        <v>0</v>
      </c>
      <c r="G7">
        <f>PPCL_NG!S7</f>
        <v>39.39</v>
      </c>
      <c r="H7">
        <f>PPCL_Spot!S7</f>
        <v>0</v>
      </c>
      <c r="I7">
        <f>Bawana_NG!S7</f>
        <v>27.57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29.15</v>
      </c>
      <c r="Z7" s="75">
        <f>IEX!Q7</f>
        <v>0</v>
      </c>
      <c r="AA7" s="117">
        <f>STOA!K7</f>
        <v>17.490000000000002</v>
      </c>
      <c r="AB7" s="117">
        <f>-STOA!Q7</f>
        <v>0</v>
      </c>
      <c r="AC7">
        <f t="shared" si="0"/>
        <v>1.013525268669055</v>
      </c>
      <c r="AD7">
        <f t="shared" si="1"/>
        <v>114.15980071645082</v>
      </c>
      <c r="AE7">
        <f>'IDT-1'!E7</f>
        <v>0</v>
      </c>
      <c r="AF7" s="26"/>
      <c r="AG7">
        <f t="shared" si="2"/>
        <v>114.15980071645082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4">
      <c r="A8" t="s">
        <v>50</v>
      </c>
      <c r="E8">
        <f>GT_NG!S8</f>
        <v>1.573325985119868</v>
      </c>
      <c r="F8">
        <f>GT_Spot!S8</f>
        <v>0</v>
      </c>
      <c r="G8">
        <f>PPCL_NG!S8</f>
        <v>39.39</v>
      </c>
      <c r="H8">
        <f>PPCL_Spot!S8</f>
        <v>0</v>
      </c>
      <c r="I8">
        <f>Bawana_NG!S8</f>
        <v>27.829999999999991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17.490000000000002</v>
      </c>
      <c r="AB8" s="117">
        <f>-STOA!Q8</f>
        <v>0</v>
      </c>
      <c r="AC8">
        <f t="shared" si="0"/>
        <v>0.75929326866905478</v>
      </c>
      <c r="AD8">
        <f t="shared" si="1"/>
        <v>85.524032716450805</v>
      </c>
      <c r="AE8">
        <f>'IDT-1'!E8</f>
        <v>0</v>
      </c>
      <c r="AF8" s="26"/>
      <c r="AG8">
        <f t="shared" si="2"/>
        <v>85.524032716450805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4">
      <c r="A9" t="s">
        <v>51</v>
      </c>
      <c r="E9">
        <f>GT_NG!S9</f>
        <v>1.573325985119868</v>
      </c>
      <c r="F9">
        <f>GT_Spot!S9</f>
        <v>0</v>
      </c>
      <c r="G9">
        <f>PPCL_NG!S9</f>
        <v>39.39</v>
      </c>
      <c r="H9">
        <f>PPCL_Spot!S9</f>
        <v>0</v>
      </c>
      <c r="I9">
        <f>Bawana_NG!S9</f>
        <v>27.649999999999995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17.490000000000002</v>
      </c>
      <c r="AB9" s="117">
        <f>-STOA!Q9</f>
        <v>0</v>
      </c>
      <c r="AC9">
        <f t="shared" si="0"/>
        <v>0.75770926866905475</v>
      </c>
      <c r="AD9">
        <f t="shared" si="1"/>
        <v>85.345616716450792</v>
      </c>
      <c r="AE9">
        <f>'IDT-1'!E9</f>
        <v>0</v>
      </c>
      <c r="AF9" s="26"/>
      <c r="AG9">
        <f t="shared" si="2"/>
        <v>85.345616716450792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4">
      <c r="A10" t="s">
        <v>52</v>
      </c>
      <c r="E10">
        <f>GT_NG!S10</f>
        <v>1.573325985119868</v>
      </c>
      <c r="F10">
        <f>GT_Spot!S10</f>
        <v>0</v>
      </c>
      <c r="G10">
        <f>PPCL_NG!S10</f>
        <v>39.39</v>
      </c>
      <c r="H10">
        <f>PPCL_Spot!S10</f>
        <v>0</v>
      </c>
      <c r="I10">
        <f>Bawana_NG!S10</f>
        <v>27.57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17.490000000000002</v>
      </c>
      <c r="AB10" s="117">
        <f>-STOA!Q10</f>
        <v>0</v>
      </c>
      <c r="AC10">
        <f t="shared" si="0"/>
        <v>0.75700526866905493</v>
      </c>
      <c r="AD10">
        <f t="shared" si="1"/>
        <v>85.266320716450807</v>
      </c>
      <c r="AE10">
        <f>'IDT-1'!E10</f>
        <v>0</v>
      </c>
      <c r="AF10" s="26"/>
      <c r="AG10">
        <f t="shared" si="2"/>
        <v>85.266320716450807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4">
      <c r="A11" t="s">
        <v>53</v>
      </c>
      <c r="E11">
        <f>GT_NG!S11</f>
        <v>1.9444382955174322</v>
      </c>
      <c r="F11">
        <f>GT_Spot!S11</f>
        <v>0</v>
      </c>
      <c r="G11">
        <f>PPCL_NG!S11</f>
        <v>39.39</v>
      </c>
      <c r="H11">
        <f>PPCL_Spot!S11</f>
        <v>4.17</v>
      </c>
      <c r="I11">
        <f>Bawana_NG!S11</f>
        <v>27.649999999999995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17.490000000000002</v>
      </c>
      <c r="AB11" s="117">
        <f>-STOA!Q11</f>
        <v>0</v>
      </c>
      <c r="AC11">
        <f t="shared" si="0"/>
        <v>0.79767105700055341</v>
      </c>
      <c r="AD11">
        <f t="shared" si="1"/>
        <v>89.846767238516875</v>
      </c>
      <c r="AE11">
        <f>'IDT-1'!E11</f>
        <v>0</v>
      </c>
      <c r="AF11" s="26"/>
      <c r="AG11">
        <f t="shared" si="2"/>
        <v>89.846767238516875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4">
      <c r="A12" t="s">
        <v>54</v>
      </c>
      <c r="E12">
        <f>GT_NG!S12</f>
        <v>1.9444382955174322</v>
      </c>
      <c r="F12">
        <f>GT_Spot!S12</f>
        <v>0</v>
      </c>
      <c r="G12">
        <f>PPCL_NG!S12</f>
        <v>39.39</v>
      </c>
      <c r="H12">
        <f>PPCL_Spot!S12</f>
        <v>4.17</v>
      </c>
      <c r="I12">
        <f>Bawana_NG!S12</f>
        <v>27.649999999999995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24.29</v>
      </c>
      <c r="Z12" s="75">
        <f>IEX!Q12</f>
        <v>0</v>
      </c>
      <c r="AA12" s="117">
        <f>STOA!K12</f>
        <v>17.490000000000002</v>
      </c>
      <c r="AB12" s="117">
        <f>-STOA!Q12</f>
        <v>0</v>
      </c>
      <c r="AC12">
        <f t="shared" si="0"/>
        <v>1.0114230570005533</v>
      </c>
      <c r="AD12">
        <f t="shared" si="1"/>
        <v>113.92301523851687</v>
      </c>
      <c r="AE12">
        <f>'IDT-1'!E12</f>
        <v>0</v>
      </c>
      <c r="AF12" s="26"/>
      <c r="AG12">
        <f t="shared" si="2"/>
        <v>113.92301523851687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4">
      <c r="A13" t="s">
        <v>55</v>
      </c>
      <c r="E13">
        <f>GT_NG!S13</f>
        <v>1.9444382955174322</v>
      </c>
      <c r="F13">
        <f>GT_Spot!S13</f>
        <v>0</v>
      </c>
      <c r="G13">
        <f>PPCL_NG!S13</f>
        <v>39.39</v>
      </c>
      <c r="H13">
        <f>PPCL_Spot!S13</f>
        <v>4.17</v>
      </c>
      <c r="I13">
        <f>Bawana_NG!S13</f>
        <v>27.999999999999996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9.7200000000000006</v>
      </c>
      <c r="Z13" s="75">
        <f>IEX!Q13</f>
        <v>0</v>
      </c>
      <c r="AA13" s="117">
        <f>STOA!K13</f>
        <v>17.490000000000002</v>
      </c>
      <c r="AB13" s="117">
        <f>-STOA!Q13</f>
        <v>0</v>
      </c>
      <c r="AC13">
        <f t="shared" si="0"/>
        <v>0.88628705700055344</v>
      </c>
      <c r="AD13">
        <f t="shared" si="1"/>
        <v>99.828151238516867</v>
      </c>
      <c r="AE13">
        <f>'IDT-1'!E13</f>
        <v>0</v>
      </c>
      <c r="AF13" s="26"/>
      <c r="AG13">
        <f t="shared" si="2"/>
        <v>99.828151238516867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4">
      <c r="A14" t="s">
        <v>56</v>
      </c>
      <c r="E14">
        <f>GT_NG!S14</f>
        <v>1.9444382955174322</v>
      </c>
      <c r="F14">
        <f>GT_Spot!S14</f>
        <v>0</v>
      </c>
      <c r="G14">
        <f>PPCL_NG!S14</f>
        <v>39.39</v>
      </c>
      <c r="H14">
        <f>PPCL_Spot!S14</f>
        <v>4.17</v>
      </c>
      <c r="I14">
        <f>Bawana_NG!S14</f>
        <v>27.999999999999996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9.7100000000000009</v>
      </c>
      <c r="Z14" s="75">
        <f>IEX!Q14</f>
        <v>0</v>
      </c>
      <c r="AA14" s="117">
        <f>STOA!K14</f>
        <v>17.490000000000002</v>
      </c>
      <c r="AB14" s="117">
        <f>-STOA!Q14</f>
        <v>0</v>
      </c>
      <c r="AC14">
        <f t="shared" si="0"/>
        <v>0.88619905700055346</v>
      </c>
      <c r="AD14">
        <f t="shared" si="1"/>
        <v>99.818239238516881</v>
      </c>
      <c r="AE14">
        <f>'IDT-1'!E14</f>
        <v>0</v>
      </c>
      <c r="AF14" s="26"/>
      <c r="AG14">
        <f t="shared" si="2"/>
        <v>99.818239238516881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4">
      <c r="A15" t="s">
        <v>57</v>
      </c>
      <c r="E15">
        <f>GT_NG!S15</f>
        <v>1.9444382955174322</v>
      </c>
      <c r="F15">
        <f>GT_Spot!S15</f>
        <v>0</v>
      </c>
      <c r="G15">
        <f>PPCL_NG!S15</f>
        <v>39.39</v>
      </c>
      <c r="H15">
        <f>PPCL_Spot!S15</f>
        <v>0.83</v>
      </c>
      <c r="I15">
        <f>Bawana_NG!S15</f>
        <v>27.649999999999995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4.8600000000000003</v>
      </c>
      <c r="Z15" s="75">
        <f>IEX!Q15</f>
        <v>0</v>
      </c>
      <c r="AA15" s="117">
        <f>STOA!K15</f>
        <v>7.77</v>
      </c>
      <c r="AB15" s="117">
        <f>-STOA!Q15</f>
        <v>0</v>
      </c>
      <c r="AC15">
        <f t="shared" si="0"/>
        <v>0.72551105700055329</v>
      </c>
      <c r="AD15">
        <f t="shared" si="1"/>
        <v>81.718927238516855</v>
      </c>
      <c r="AE15">
        <f>'IDT-1'!E15</f>
        <v>0</v>
      </c>
      <c r="AF15" s="26"/>
      <c r="AG15">
        <f t="shared" si="2"/>
        <v>81.718927238516855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4">
      <c r="A16" t="s">
        <v>58</v>
      </c>
      <c r="E16">
        <f>GT_NG!S16</f>
        <v>1.9444382955174322</v>
      </c>
      <c r="F16">
        <f>GT_Spot!S16</f>
        <v>0</v>
      </c>
      <c r="G16">
        <f>PPCL_NG!S16</f>
        <v>39.39</v>
      </c>
      <c r="H16">
        <f>PPCL_Spot!S16</f>
        <v>4.17</v>
      </c>
      <c r="I16">
        <f>Bawana_NG!S16</f>
        <v>27.649999999999995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4.8600000000000003</v>
      </c>
      <c r="Z16" s="75">
        <f>IEX!Q16</f>
        <v>0</v>
      </c>
      <c r="AA16" s="117">
        <f>STOA!K16</f>
        <v>7.77</v>
      </c>
      <c r="AB16" s="117">
        <f>-STOA!Q16</f>
        <v>0</v>
      </c>
      <c r="AC16">
        <f t="shared" si="0"/>
        <v>0.75490305700055338</v>
      </c>
      <c r="AD16">
        <f t="shared" si="1"/>
        <v>85.029535238516871</v>
      </c>
      <c r="AE16">
        <f>'IDT-1'!E16</f>
        <v>0</v>
      </c>
      <c r="AF16" s="26"/>
      <c r="AG16">
        <f t="shared" si="2"/>
        <v>85.029535238516871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1.9444382955174322</v>
      </c>
      <c r="F17">
        <f>GT_Spot!S17</f>
        <v>0</v>
      </c>
      <c r="G17">
        <f>PPCL_NG!S17</f>
        <v>39.39</v>
      </c>
      <c r="H17">
        <f>PPCL_Spot!S17</f>
        <v>4.17</v>
      </c>
      <c r="I17">
        <f>Bawana_NG!S17</f>
        <v>27.649999999999995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29.14</v>
      </c>
      <c r="Z17" s="75">
        <f>IEX!Q17</f>
        <v>0</v>
      </c>
      <c r="AA17" s="117">
        <f>STOA!K17</f>
        <v>7.77</v>
      </c>
      <c r="AB17" s="117">
        <f>-STOA!Q17</f>
        <v>0</v>
      </c>
      <c r="AC17">
        <f t="shared" si="0"/>
        <v>0.96856705700055334</v>
      </c>
      <c r="AD17">
        <f t="shared" si="1"/>
        <v>109.09587123851686</v>
      </c>
      <c r="AE17">
        <f>'IDT-1'!E17</f>
        <v>0</v>
      </c>
      <c r="AF17" s="26"/>
      <c r="AG17">
        <f t="shared" si="2"/>
        <v>109.09587123851686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1.9444382955174322</v>
      </c>
      <c r="F18">
        <f>GT_Spot!S18</f>
        <v>0</v>
      </c>
      <c r="G18">
        <f>PPCL_NG!S18</f>
        <v>39.39</v>
      </c>
      <c r="H18">
        <f>PPCL_Spot!S18</f>
        <v>4.17</v>
      </c>
      <c r="I18">
        <f>Bawana_NG!S18</f>
        <v>27.649999999999995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9.7200000000000006</v>
      </c>
      <c r="Z18" s="75">
        <f>IEX!Q18</f>
        <v>0</v>
      </c>
      <c r="AA18" s="117">
        <f>STOA!K18</f>
        <v>7.77</v>
      </c>
      <c r="AB18" s="117">
        <f>-STOA!Q18</f>
        <v>0</v>
      </c>
      <c r="AC18">
        <f t="shared" si="0"/>
        <v>0.7976710570005533</v>
      </c>
      <c r="AD18">
        <f t="shared" si="1"/>
        <v>89.846767238516861</v>
      </c>
      <c r="AE18">
        <f>'IDT-1'!E18</f>
        <v>0</v>
      </c>
      <c r="AF18" s="26"/>
      <c r="AG18">
        <f t="shared" si="2"/>
        <v>89.846767238516861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1.9444382955174322</v>
      </c>
      <c r="F19">
        <f>GT_Spot!S19</f>
        <v>0</v>
      </c>
      <c r="G19">
        <f>PPCL_NG!S19</f>
        <v>39.39</v>
      </c>
      <c r="H19">
        <f>PPCL_Spot!S19</f>
        <v>4.17</v>
      </c>
      <c r="I19">
        <f>Bawana_NG!S19</f>
        <v>27.999999999999996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9.7100000000000009</v>
      </c>
      <c r="Z19" s="75">
        <f>IEX!Q19</f>
        <v>0</v>
      </c>
      <c r="AA19" s="117">
        <f>STOA!K19</f>
        <v>7.77</v>
      </c>
      <c r="AB19" s="117">
        <f>-STOA!Q19</f>
        <v>0</v>
      </c>
      <c r="AC19">
        <f t="shared" si="0"/>
        <v>0.8006630570005534</v>
      </c>
      <c r="AD19">
        <f t="shared" si="1"/>
        <v>90.183775238516873</v>
      </c>
      <c r="AE19">
        <f>'IDT-1'!E19</f>
        <v>0</v>
      </c>
      <c r="AF19" s="26"/>
      <c r="AG19">
        <f t="shared" si="2"/>
        <v>90.183775238516873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1.9444382955174322</v>
      </c>
      <c r="F20">
        <f>GT_Spot!S20</f>
        <v>0</v>
      </c>
      <c r="G20">
        <f>PPCL_NG!S20</f>
        <v>39.39</v>
      </c>
      <c r="H20">
        <f>PPCL_Spot!S20</f>
        <v>4.17</v>
      </c>
      <c r="I20">
        <f>Bawana_NG!S20</f>
        <v>27.999999999999996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9.7200000000000006</v>
      </c>
      <c r="Z20" s="75">
        <f>IEX!Q20</f>
        <v>0</v>
      </c>
      <c r="AA20" s="117">
        <f>STOA!K20</f>
        <v>7.77</v>
      </c>
      <c r="AB20" s="117">
        <f>-STOA!Q20</f>
        <v>0</v>
      </c>
      <c r="AC20">
        <f t="shared" si="0"/>
        <v>0.80075105700055338</v>
      </c>
      <c r="AD20">
        <f t="shared" si="1"/>
        <v>90.193687238516873</v>
      </c>
      <c r="AE20">
        <f>'IDT-1'!E20</f>
        <v>0</v>
      </c>
      <c r="AF20" s="26"/>
      <c r="AG20">
        <f t="shared" si="2"/>
        <v>90.193687238516873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1.9444382955174322</v>
      </c>
      <c r="F21">
        <f>GT_Spot!S21</f>
        <v>0</v>
      </c>
      <c r="G21">
        <f>PPCL_NG!S21</f>
        <v>39.39</v>
      </c>
      <c r="H21">
        <f>PPCL_Spot!S21</f>
        <v>0.83</v>
      </c>
      <c r="I21">
        <f>Bawana_NG!S21</f>
        <v>27.999999999999996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9.7100000000000009</v>
      </c>
      <c r="Z21" s="75">
        <f>IEX!Q21</f>
        <v>0</v>
      </c>
      <c r="AA21" s="117">
        <f>STOA!K21</f>
        <v>7.77</v>
      </c>
      <c r="AB21" s="117">
        <f>-STOA!Q21</f>
        <v>0</v>
      </c>
      <c r="AC21">
        <f t="shared" si="0"/>
        <v>0.77127105700055332</v>
      </c>
      <c r="AD21">
        <f t="shared" si="1"/>
        <v>86.873167238516871</v>
      </c>
      <c r="AE21">
        <f>'IDT-1'!E21</f>
        <v>0</v>
      </c>
      <c r="AF21" s="26"/>
      <c r="AG21">
        <f t="shared" si="2"/>
        <v>86.873167238516871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1.9444382955174322</v>
      </c>
      <c r="F22">
        <f>GT_Spot!S22</f>
        <v>0</v>
      </c>
      <c r="G22">
        <f>PPCL_NG!S22</f>
        <v>39.39</v>
      </c>
      <c r="H22">
        <f>PPCL_Spot!S22</f>
        <v>5.83</v>
      </c>
      <c r="I22">
        <f>Bawana_NG!S22</f>
        <v>27.999999999999996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29.15</v>
      </c>
      <c r="Z22" s="75">
        <f>IEX!Q22</f>
        <v>0</v>
      </c>
      <c r="AA22" s="117">
        <f>STOA!K22</f>
        <v>7.77</v>
      </c>
      <c r="AB22" s="117">
        <f>-STOA!Q22</f>
        <v>0</v>
      </c>
      <c r="AC22">
        <f t="shared" si="0"/>
        <v>0.98634305700055336</v>
      </c>
      <c r="AD22">
        <f t="shared" si="1"/>
        <v>111.09809523851686</v>
      </c>
      <c r="AE22">
        <f>'IDT-1'!E22</f>
        <v>0</v>
      </c>
      <c r="AF22" s="26"/>
      <c r="AG22">
        <f t="shared" si="2"/>
        <v>111.09809523851686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1.9444382955174322</v>
      </c>
      <c r="F23">
        <f>GT_Spot!S23</f>
        <v>0</v>
      </c>
      <c r="G23">
        <f>PPCL_NG!S23</f>
        <v>39.39</v>
      </c>
      <c r="H23">
        <f>PPCL_Spot!S23</f>
        <v>4.17</v>
      </c>
      <c r="I23">
        <f>Bawana_NG!S23</f>
        <v>27.999999999999996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9.7100000000000009</v>
      </c>
      <c r="Z23" s="75">
        <f>IEX!Q23</f>
        <v>0</v>
      </c>
      <c r="AA23" s="117">
        <f>STOA!K23</f>
        <v>7.77</v>
      </c>
      <c r="AB23" s="117">
        <f>-STOA!Q23</f>
        <v>0</v>
      </c>
      <c r="AC23">
        <f t="shared" si="0"/>
        <v>0.8006630570005534</v>
      </c>
      <c r="AD23">
        <f t="shared" si="1"/>
        <v>90.183775238516873</v>
      </c>
      <c r="AE23">
        <f>'IDT-1'!E23</f>
        <v>0</v>
      </c>
      <c r="AF23" s="26"/>
      <c r="AG23">
        <f t="shared" si="2"/>
        <v>90.183775238516873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1.9444382955174322</v>
      </c>
      <c r="F24">
        <f>GT_Spot!S24</f>
        <v>0</v>
      </c>
      <c r="G24">
        <f>PPCL_NG!S24</f>
        <v>39.39</v>
      </c>
      <c r="H24">
        <f>PPCL_Spot!S24</f>
        <v>4.17</v>
      </c>
      <c r="I24">
        <f>Bawana_NG!S24</f>
        <v>27.999999999999996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9.7100000000000009</v>
      </c>
      <c r="Z24" s="75">
        <f>IEX!Q24</f>
        <v>0</v>
      </c>
      <c r="AA24" s="117">
        <f>STOA!K24</f>
        <v>7.77</v>
      </c>
      <c r="AB24" s="117">
        <f>-STOA!Q24</f>
        <v>0</v>
      </c>
      <c r="AC24">
        <f t="shared" si="0"/>
        <v>0.8006630570005534</v>
      </c>
      <c r="AD24">
        <f t="shared" si="1"/>
        <v>90.183775238516873</v>
      </c>
      <c r="AE24">
        <f>'IDT-1'!E24</f>
        <v>0</v>
      </c>
      <c r="AF24" s="26"/>
      <c r="AG24">
        <f t="shared" si="2"/>
        <v>90.183775238516873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1.9444382955174322</v>
      </c>
      <c r="F25">
        <f>GT_Spot!S25</f>
        <v>0</v>
      </c>
      <c r="G25">
        <f>PPCL_NG!S25</f>
        <v>39.39</v>
      </c>
      <c r="H25">
        <f>PPCL_Spot!S25</f>
        <v>4.17</v>
      </c>
      <c r="I25">
        <f>Bawana_NG!S25</f>
        <v>27.999999999999996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9.7200000000000006</v>
      </c>
      <c r="Z25" s="75">
        <f>IEX!Q25</f>
        <v>0</v>
      </c>
      <c r="AA25" s="117">
        <f>STOA!K25</f>
        <v>7.77</v>
      </c>
      <c r="AB25" s="117">
        <f>-STOA!Q25</f>
        <v>0</v>
      </c>
      <c r="AC25">
        <f t="shared" si="0"/>
        <v>0.80075105700055338</v>
      </c>
      <c r="AD25">
        <f t="shared" si="1"/>
        <v>90.193687238516873</v>
      </c>
      <c r="AE25">
        <f>'IDT-1'!E25</f>
        <v>0</v>
      </c>
      <c r="AF25" s="26"/>
      <c r="AG25">
        <f t="shared" si="2"/>
        <v>90.193687238516873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1.9444382955174322</v>
      </c>
      <c r="F26">
        <f>GT_Spot!S26</f>
        <v>0</v>
      </c>
      <c r="G26">
        <f>PPCL_NG!S26</f>
        <v>39.39</v>
      </c>
      <c r="H26">
        <f>PPCL_Spot!S26</f>
        <v>5.83</v>
      </c>
      <c r="I26">
        <f>Bawana_NG!S26</f>
        <v>27.999999999999996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9.7200000000000006</v>
      </c>
      <c r="Z26" s="75">
        <f>IEX!Q26</f>
        <v>0</v>
      </c>
      <c r="AA26" s="117">
        <f>STOA!K26</f>
        <v>7.77</v>
      </c>
      <c r="AB26" s="117">
        <f>-STOA!Q26</f>
        <v>0</v>
      </c>
      <c r="AC26">
        <f t="shared" si="0"/>
        <v>0.81535905700055333</v>
      </c>
      <c r="AD26">
        <f t="shared" si="1"/>
        <v>91.839079238516874</v>
      </c>
      <c r="AE26">
        <f>'IDT-1'!E26</f>
        <v>0</v>
      </c>
      <c r="AF26" s="26"/>
      <c r="AG26">
        <f t="shared" si="2"/>
        <v>91.839079238516874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1.9444382955174322</v>
      </c>
      <c r="F27">
        <f>GT_Spot!S27</f>
        <v>0</v>
      </c>
      <c r="G27">
        <f>PPCL_NG!S27</f>
        <v>39.39</v>
      </c>
      <c r="H27">
        <f>PPCL_Spot!S27</f>
        <v>5.83</v>
      </c>
      <c r="I27">
        <f>Bawana_NG!S27</f>
        <v>27.999999999999996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34.01</v>
      </c>
      <c r="Z27" s="75">
        <f>IEX!Q27</f>
        <v>0</v>
      </c>
      <c r="AA27" s="117">
        <f>STOA!K27</f>
        <v>7.77</v>
      </c>
      <c r="AB27" s="117">
        <f>-STOA!Q27</f>
        <v>0</v>
      </c>
      <c r="AC27">
        <f t="shared" si="0"/>
        <v>1.0291110570005535</v>
      </c>
      <c r="AD27">
        <f t="shared" si="1"/>
        <v>115.91532723851688</v>
      </c>
      <c r="AE27">
        <f>'IDT-1'!E27</f>
        <v>0</v>
      </c>
      <c r="AF27" s="26"/>
      <c r="AG27">
        <f t="shared" si="2"/>
        <v>115.91532723851688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1.9444382955174322</v>
      </c>
      <c r="F28">
        <f>GT_Spot!S28</f>
        <v>0</v>
      </c>
      <c r="G28">
        <f>PPCL_NG!S28</f>
        <v>39.39</v>
      </c>
      <c r="H28">
        <f>PPCL_Spot!S28</f>
        <v>5.83</v>
      </c>
      <c r="I28">
        <f>Bawana_NG!S28</f>
        <v>27.999999999999996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14.57</v>
      </c>
      <c r="Z28" s="75">
        <f>IEX!Q28</f>
        <v>0</v>
      </c>
      <c r="AA28" s="117">
        <f>STOA!K28</f>
        <v>7.77</v>
      </c>
      <c r="AB28" s="117">
        <f>-STOA!Q28</f>
        <v>0</v>
      </c>
      <c r="AC28">
        <f t="shared" si="0"/>
        <v>0.8580390570005535</v>
      </c>
      <c r="AD28">
        <f t="shared" si="1"/>
        <v>96.646399238516878</v>
      </c>
      <c r="AE28">
        <f>'IDT-1'!E28</f>
        <v>0</v>
      </c>
      <c r="AF28" s="26"/>
      <c r="AG28">
        <f t="shared" si="2"/>
        <v>96.646399238516878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1.9444382955174322</v>
      </c>
      <c r="F29">
        <f>GT_Spot!S29</f>
        <v>0</v>
      </c>
      <c r="G29">
        <f>PPCL_NG!S29</f>
        <v>39.39</v>
      </c>
      <c r="H29">
        <f>PPCL_Spot!S29</f>
        <v>5.83</v>
      </c>
      <c r="I29">
        <f>Bawana_NG!S29</f>
        <v>27.999999999999996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14.57</v>
      </c>
      <c r="Z29" s="75">
        <f>IEX!Q29</f>
        <v>0</v>
      </c>
      <c r="AA29" s="117">
        <f>STOA!K29</f>
        <v>7.77</v>
      </c>
      <c r="AB29" s="117">
        <f>-STOA!Q29</f>
        <v>0</v>
      </c>
      <c r="AC29">
        <f t="shared" si="0"/>
        <v>0.8580390570005535</v>
      </c>
      <c r="AD29">
        <f t="shared" si="1"/>
        <v>96.646399238516878</v>
      </c>
      <c r="AE29">
        <f>'IDT-1'!E29</f>
        <v>0</v>
      </c>
      <c r="AF29" s="26"/>
      <c r="AG29">
        <f t="shared" si="2"/>
        <v>96.646399238516878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1.9444382955174322</v>
      </c>
      <c r="F30">
        <f>GT_Spot!S30</f>
        <v>0</v>
      </c>
      <c r="G30">
        <f>PPCL_NG!S30</f>
        <v>39.39</v>
      </c>
      <c r="H30">
        <f>PPCL_Spot!S30</f>
        <v>5.83</v>
      </c>
      <c r="I30">
        <f>Bawana_NG!S30</f>
        <v>27.999999999999996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14.57</v>
      </c>
      <c r="Z30" s="75">
        <f>IEX!Q30</f>
        <v>0</v>
      </c>
      <c r="AA30" s="117">
        <f>STOA!K30</f>
        <v>7.77</v>
      </c>
      <c r="AB30" s="117">
        <f>-STOA!Q30</f>
        <v>0</v>
      </c>
      <c r="AC30">
        <f t="shared" si="0"/>
        <v>0.8580390570005535</v>
      </c>
      <c r="AD30">
        <f t="shared" si="1"/>
        <v>96.646399238516878</v>
      </c>
      <c r="AE30">
        <f>'IDT-1'!E30</f>
        <v>0</v>
      </c>
      <c r="AF30" s="26"/>
      <c r="AG30">
        <f t="shared" si="2"/>
        <v>96.646399238516878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1.9444382955174322</v>
      </c>
      <c r="F31">
        <f>GT_Spot!S31</f>
        <v>0</v>
      </c>
      <c r="G31">
        <f>PPCL_NG!S31</f>
        <v>39.39</v>
      </c>
      <c r="H31">
        <f>PPCL_Spot!S31</f>
        <v>5.83</v>
      </c>
      <c r="I31">
        <f>Bawana_NG!S31</f>
        <v>27.999999999999996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9.7200000000000006</v>
      </c>
      <c r="Z31" s="75">
        <f>IEX!Q31</f>
        <v>0</v>
      </c>
      <c r="AA31" s="117">
        <f>STOA!K31</f>
        <v>7.77</v>
      </c>
      <c r="AB31" s="117">
        <f>-STOA!Q31</f>
        <v>0</v>
      </c>
      <c r="AC31">
        <f t="shared" si="0"/>
        <v>0.81535905700055333</v>
      </c>
      <c r="AD31">
        <f t="shared" si="1"/>
        <v>91.839079238516874</v>
      </c>
      <c r="AE31">
        <f>'IDT-1'!E31</f>
        <v>0</v>
      </c>
      <c r="AF31" s="26"/>
      <c r="AG31">
        <f t="shared" si="2"/>
        <v>91.839079238516874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1.9444382955174322</v>
      </c>
      <c r="F32">
        <f>GT_Spot!S32</f>
        <v>0</v>
      </c>
      <c r="G32">
        <f>PPCL_NG!S32</f>
        <v>39.39</v>
      </c>
      <c r="H32">
        <f>PPCL_Spot!S32</f>
        <v>5.83</v>
      </c>
      <c r="I32">
        <f>Bawana_NG!S32</f>
        <v>27.999999999999996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53.43</v>
      </c>
      <c r="Z32" s="75">
        <f>IEX!Q32</f>
        <v>0</v>
      </c>
      <c r="AA32" s="117">
        <f>STOA!K32</f>
        <v>7.77</v>
      </c>
      <c r="AB32" s="117">
        <f>-STOA!Q32</f>
        <v>0</v>
      </c>
      <c r="AC32">
        <f t="shared" si="0"/>
        <v>1.2000070570005534</v>
      </c>
      <c r="AD32">
        <f t="shared" si="1"/>
        <v>135.16443123851687</v>
      </c>
      <c r="AE32">
        <f>'IDT-1'!E32</f>
        <v>0</v>
      </c>
      <c r="AF32" s="26"/>
      <c r="AG32">
        <f t="shared" si="2"/>
        <v>135.16443123851687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1.9444382955174322</v>
      </c>
      <c r="F33">
        <f>GT_Spot!S33</f>
        <v>0</v>
      </c>
      <c r="G33">
        <f>PPCL_NG!S33</f>
        <v>39.39</v>
      </c>
      <c r="H33">
        <f>PPCL_Spot!S33</f>
        <v>5.83</v>
      </c>
      <c r="I33">
        <f>Bawana_NG!S33</f>
        <v>27.999999999999996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9.7100000000000009</v>
      </c>
      <c r="Z33" s="75">
        <f>IEX!Q33</f>
        <v>0</v>
      </c>
      <c r="AA33" s="117">
        <f>STOA!K33</f>
        <v>17.489999999999998</v>
      </c>
      <c r="AB33" s="117">
        <f>-STOA!Q33</f>
        <v>0</v>
      </c>
      <c r="AC33">
        <f t="shared" si="0"/>
        <v>0.9008070570005533</v>
      </c>
      <c r="AD33">
        <f t="shared" si="1"/>
        <v>101.46363123851687</v>
      </c>
      <c r="AE33">
        <f>'IDT-1'!E33</f>
        <v>0</v>
      </c>
      <c r="AF33" s="26"/>
      <c r="AG33">
        <f t="shared" si="2"/>
        <v>101.46363123851687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1.9444382955174322</v>
      </c>
      <c r="F34">
        <f>GT_Spot!S34</f>
        <v>0</v>
      </c>
      <c r="G34">
        <f>PPCL_NG!S34</f>
        <v>39.39</v>
      </c>
      <c r="H34">
        <f>PPCL_Spot!S34</f>
        <v>5.83</v>
      </c>
      <c r="I34">
        <f>Bawana_NG!S34</f>
        <v>27.999999999999996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9.7200000000000006</v>
      </c>
      <c r="Z34" s="75">
        <f>IEX!Q34</f>
        <v>0</v>
      </c>
      <c r="AA34" s="117">
        <f>STOA!K34</f>
        <v>17.489999999999998</v>
      </c>
      <c r="AB34" s="117">
        <f>-STOA!Q34</f>
        <v>0</v>
      </c>
      <c r="AC34">
        <f t="shared" si="0"/>
        <v>0.90089505700055339</v>
      </c>
      <c r="AD34">
        <f t="shared" si="1"/>
        <v>101.47354323851687</v>
      </c>
      <c r="AE34">
        <f>'IDT-1'!E34</f>
        <v>0</v>
      </c>
      <c r="AF34" s="26"/>
      <c r="AG34">
        <f t="shared" si="2"/>
        <v>101.47354323851687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1.9444382955174322</v>
      </c>
      <c r="F35">
        <f>GT_Spot!S35</f>
        <v>0</v>
      </c>
      <c r="G35">
        <f>PPCL_NG!S35</f>
        <v>39.39</v>
      </c>
      <c r="H35">
        <f>PPCL_Spot!S35</f>
        <v>5.83</v>
      </c>
      <c r="I35">
        <f>Bawana_NG!S35</f>
        <v>27.999999999999996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4.8600000000000003</v>
      </c>
      <c r="Z35" s="75">
        <f>IEX!Q35</f>
        <v>0</v>
      </c>
      <c r="AA35" s="117">
        <f>STOA!K35</f>
        <v>41.78</v>
      </c>
      <c r="AB35" s="117">
        <f>-STOA!Q35</f>
        <v>0</v>
      </c>
      <c r="AC35">
        <f t="shared" si="0"/>
        <v>1.0718790570005534</v>
      </c>
      <c r="AD35">
        <f t="shared" si="1"/>
        <v>120.73255923851687</v>
      </c>
      <c r="AE35">
        <f>'IDT-1'!E35</f>
        <v>0</v>
      </c>
      <c r="AF35" s="26"/>
      <c r="AG35">
        <f t="shared" si="2"/>
        <v>120.73255923851687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1.9444382955174322</v>
      </c>
      <c r="F36">
        <f>GT_Spot!S36</f>
        <v>0</v>
      </c>
      <c r="G36">
        <f>PPCL_NG!S36</f>
        <v>39.39</v>
      </c>
      <c r="H36">
        <f>PPCL_Spot!S36</f>
        <v>5.83</v>
      </c>
      <c r="I36">
        <f>Bawana_NG!S36</f>
        <v>27.999999999999996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14.57</v>
      </c>
      <c r="Z36" s="75">
        <f>IEX!Q36</f>
        <v>0</v>
      </c>
      <c r="AA36" s="117">
        <f>STOA!K36</f>
        <v>41.78</v>
      </c>
      <c r="AB36" s="117">
        <f>-STOA!Q36</f>
        <v>0</v>
      </c>
      <c r="AC36">
        <f t="shared" si="0"/>
        <v>1.1573270570005536</v>
      </c>
      <c r="AD36">
        <f t="shared" si="1"/>
        <v>130.35711123851689</v>
      </c>
      <c r="AE36">
        <f>'IDT-1'!E36</f>
        <v>0</v>
      </c>
      <c r="AF36" s="26"/>
      <c r="AG36">
        <f t="shared" si="2"/>
        <v>130.35711123851689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1.9444382955174322</v>
      </c>
      <c r="F37">
        <f>GT_Spot!S37</f>
        <v>0</v>
      </c>
      <c r="G37">
        <f>PPCL_NG!S37</f>
        <v>39.39</v>
      </c>
      <c r="H37">
        <f>PPCL_Spot!S37</f>
        <v>5.83</v>
      </c>
      <c r="I37">
        <f>Bawana_NG!S37</f>
        <v>27.999999999999996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58.29</v>
      </c>
      <c r="Z37" s="75">
        <f>IEX!Q37</f>
        <v>0</v>
      </c>
      <c r="AA37" s="117">
        <f>STOA!K37</f>
        <v>46.64</v>
      </c>
      <c r="AB37" s="117">
        <f>-STOA!Q37</f>
        <v>0</v>
      </c>
      <c r="AC37">
        <f t="shared" si="0"/>
        <v>1.5848310570005535</v>
      </c>
      <c r="AD37">
        <f t="shared" si="1"/>
        <v>178.50960723851688</v>
      </c>
      <c r="AE37">
        <f>'IDT-1'!E37</f>
        <v>0</v>
      </c>
      <c r="AF37" s="26"/>
      <c r="AG37">
        <f t="shared" si="2"/>
        <v>178.50960723851688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1.9444382955174322</v>
      </c>
      <c r="F38">
        <f>GT_Spot!S38</f>
        <v>0</v>
      </c>
      <c r="G38">
        <f>PPCL_NG!S38</f>
        <v>39.39</v>
      </c>
      <c r="H38">
        <f>PPCL_Spot!S38</f>
        <v>5.83</v>
      </c>
      <c r="I38">
        <f>Bawana_NG!S38</f>
        <v>27.999999999999996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19.43</v>
      </c>
      <c r="Z38" s="75">
        <f>IEX!Q38</f>
        <v>0</v>
      </c>
      <c r="AA38" s="117">
        <f>STOA!K38</f>
        <v>46.64</v>
      </c>
      <c r="AB38" s="117">
        <f>-STOA!Q38</f>
        <v>0</v>
      </c>
      <c r="AC38">
        <f t="shared" si="0"/>
        <v>1.2428630570005532</v>
      </c>
      <c r="AD38">
        <f t="shared" si="1"/>
        <v>139.99157523851684</v>
      </c>
      <c r="AE38">
        <f>'IDT-1'!E38</f>
        <v>0</v>
      </c>
      <c r="AF38" s="26"/>
      <c r="AG38">
        <f t="shared" si="2"/>
        <v>139.99157523851684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1.8769121410292862</v>
      </c>
      <c r="F39">
        <f>GT_Spot!S39</f>
        <v>0</v>
      </c>
      <c r="G39">
        <f>PPCL_NG!S39</f>
        <v>39.39</v>
      </c>
      <c r="H39">
        <f>PPCL_Spot!S39</f>
        <v>2.5</v>
      </c>
      <c r="I39">
        <f>Bawana_NG!S39</f>
        <v>27.999999999999996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24.28</v>
      </c>
      <c r="Z39" s="75">
        <f>IEX!Q39</f>
        <v>0</v>
      </c>
      <c r="AA39" s="117">
        <f>STOA!K39</f>
        <v>66.069999999999993</v>
      </c>
      <c r="AB39" s="117">
        <f>-STOA!Q39</f>
        <v>0</v>
      </c>
      <c r="AC39">
        <f t="shared" si="0"/>
        <v>1.4266288268410576</v>
      </c>
      <c r="AD39">
        <f t="shared" si="1"/>
        <v>160.69028331418821</v>
      </c>
      <c r="AE39">
        <f>'IDT-1'!E39</f>
        <v>0</v>
      </c>
      <c r="AF39" s="26"/>
      <c r="AG39">
        <f t="shared" si="2"/>
        <v>160.69028331418821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1.8751264755480606</v>
      </c>
      <c r="F40">
        <f>GT_Spot!S40</f>
        <v>0</v>
      </c>
      <c r="G40">
        <f>PPCL_NG!S40</f>
        <v>39.39</v>
      </c>
      <c r="H40">
        <f>PPCL_Spot!S40</f>
        <v>2.5</v>
      </c>
      <c r="I40">
        <f>Bawana_NG!S40</f>
        <v>27.999999999999996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38.86</v>
      </c>
      <c r="Z40" s="75">
        <f>IEX!Q40</f>
        <v>0</v>
      </c>
      <c r="AA40" s="117">
        <f>STOA!K40</f>
        <v>66.069999999999993</v>
      </c>
      <c r="AB40" s="117">
        <f>-STOA!Q40</f>
        <v>0</v>
      </c>
      <c r="AC40">
        <f t="shared" si="0"/>
        <v>1.5549171129848229</v>
      </c>
      <c r="AD40">
        <f t="shared" si="1"/>
        <v>175.14020936256324</v>
      </c>
      <c r="AE40">
        <f>'IDT-1'!E40</f>
        <v>0</v>
      </c>
      <c r="AF40" s="26"/>
      <c r="AG40">
        <f t="shared" si="2"/>
        <v>175.14020936256324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2.0659538548114802</v>
      </c>
      <c r="F41">
        <f>GT_Spot!S41</f>
        <v>0</v>
      </c>
      <c r="G41">
        <f>PPCL_NG!S41</f>
        <v>39.39</v>
      </c>
      <c r="H41">
        <f>PPCL_Spot!S41</f>
        <v>6.67</v>
      </c>
      <c r="I41">
        <f>Bawana_NG!S41</f>
        <v>27.999999999999996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43.72</v>
      </c>
      <c r="Z41" s="75">
        <f>IEX!Q41</f>
        <v>0</v>
      </c>
      <c r="AA41" s="117">
        <f>STOA!K41</f>
        <v>70.92</v>
      </c>
      <c r="AB41" s="117">
        <f>-STOA!Q41</f>
        <v>0</v>
      </c>
      <c r="AC41">
        <f t="shared" si="0"/>
        <v>1.6787403939223411</v>
      </c>
      <c r="AD41">
        <f t="shared" si="1"/>
        <v>189.08721346088913</v>
      </c>
      <c r="AE41">
        <f>'IDT-1'!E41</f>
        <v>0</v>
      </c>
      <c r="AF41" s="26"/>
      <c r="AG41">
        <f t="shared" si="2"/>
        <v>189.08721346088913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2.0659538548114802</v>
      </c>
      <c r="F42">
        <f>GT_Spot!S42</f>
        <v>0</v>
      </c>
      <c r="G42">
        <f>PPCL_NG!S42</f>
        <v>39.39</v>
      </c>
      <c r="H42">
        <f>PPCL_Spot!S42</f>
        <v>6.67</v>
      </c>
      <c r="I42">
        <f>Bawana_NG!S42</f>
        <v>27.999999999999996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82.58</v>
      </c>
      <c r="Z42" s="75">
        <f>IEX!Q42</f>
        <v>0</v>
      </c>
      <c r="AA42" s="117">
        <f>STOA!K42</f>
        <v>70.92</v>
      </c>
      <c r="AB42" s="117">
        <f>-STOA!Q42</f>
        <v>0</v>
      </c>
      <c r="AC42">
        <f t="shared" si="0"/>
        <v>2.0207083939223414</v>
      </c>
      <c r="AD42">
        <f t="shared" si="1"/>
        <v>227.60524546088914</v>
      </c>
      <c r="AE42">
        <f>'IDT-1'!E42</f>
        <v>0</v>
      </c>
      <c r="AF42" s="26"/>
      <c r="AG42">
        <f t="shared" si="2"/>
        <v>227.60524546088914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2.0659538548114802</v>
      </c>
      <c r="F43">
        <f>GT_Spot!S43</f>
        <v>0</v>
      </c>
      <c r="G43">
        <f>PPCL_NG!S43</f>
        <v>39.39</v>
      </c>
      <c r="H43">
        <f>PPCL_Spot!S43</f>
        <v>0</v>
      </c>
      <c r="I43">
        <f>Bawana_NG!S43</f>
        <v>27.999999999999996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48.58</v>
      </c>
      <c r="Z43" s="75">
        <f>IEX!Q43</f>
        <v>0</v>
      </c>
      <c r="AA43" s="117">
        <f>STOA!K43</f>
        <v>70.92</v>
      </c>
      <c r="AB43" s="117">
        <f>-STOA!Q43</f>
        <v>0</v>
      </c>
      <c r="AC43">
        <f t="shared" si="0"/>
        <v>1.6628123939223409</v>
      </c>
      <c r="AD43">
        <f t="shared" si="1"/>
        <v>187.29314146088913</v>
      </c>
      <c r="AE43">
        <f>'IDT-1'!E43</f>
        <v>0</v>
      </c>
      <c r="AF43" s="26"/>
      <c r="AG43">
        <f t="shared" si="2"/>
        <v>187.29314146088913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2.0659538548114802</v>
      </c>
      <c r="F44">
        <f>GT_Spot!S44</f>
        <v>0</v>
      </c>
      <c r="G44">
        <f>PPCL_NG!S44</f>
        <v>39.39</v>
      </c>
      <c r="H44">
        <f>PPCL_Spot!S44</f>
        <v>0</v>
      </c>
      <c r="I44">
        <f>Bawana_NG!S44</f>
        <v>27.999999999999996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58.29</v>
      </c>
      <c r="Z44" s="75">
        <f>IEX!Q44</f>
        <v>0</v>
      </c>
      <c r="AA44" s="117">
        <f>STOA!K44</f>
        <v>70.92</v>
      </c>
      <c r="AB44" s="117">
        <f>-STOA!Q44</f>
        <v>0</v>
      </c>
      <c r="AC44">
        <f t="shared" si="0"/>
        <v>1.7482603939223413</v>
      </c>
      <c r="AD44">
        <f t="shared" si="1"/>
        <v>196.91769346088915</v>
      </c>
      <c r="AE44">
        <f>'IDT-1'!E44</f>
        <v>0</v>
      </c>
      <c r="AF44" s="26"/>
      <c r="AG44">
        <f t="shared" si="2"/>
        <v>196.91769346088915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2.0659538548114802</v>
      </c>
      <c r="F45">
        <f>GT_Spot!S45</f>
        <v>0</v>
      </c>
      <c r="G45">
        <f>PPCL_NG!S45</f>
        <v>39.39</v>
      </c>
      <c r="H45">
        <f>PPCL_Spot!S45</f>
        <v>6.67</v>
      </c>
      <c r="I45">
        <f>Bawana_NG!S45</f>
        <v>27.999999999999996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184.58</v>
      </c>
      <c r="AB45" s="117">
        <f>-STOA!Q45</f>
        <v>0</v>
      </c>
      <c r="AC45">
        <f t="shared" si="0"/>
        <v>2.2942123939223409</v>
      </c>
      <c r="AD45">
        <f t="shared" si="1"/>
        <v>258.41174146088912</v>
      </c>
      <c r="AE45">
        <f>'IDT-1'!E45</f>
        <v>0</v>
      </c>
      <c r="AF45" s="26"/>
      <c r="AG45">
        <f t="shared" si="2"/>
        <v>258.41174146088912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2.0655471916618411</v>
      </c>
      <c r="F46">
        <f>GT_Spot!S46</f>
        <v>0</v>
      </c>
      <c r="G46">
        <f>PPCL_NG!S46</f>
        <v>39.39</v>
      </c>
      <c r="H46">
        <f>PPCL_Spot!S46</f>
        <v>1.67</v>
      </c>
      <c r="I46">
        <f>Bawana_NG!S46</f>
        <v>27.999999999999996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184.58</v>
      </c>
      <c r="AB46" s="117">
        <f>-STOA!Q46</f>
        <v>0</v>
      </c>
      <c r="AC46">
        <f t="shared" si="0"/>
        <v>2.2502088152866242</v>
      </c>
      <c r="AD46">
        <f t="shared" si="1"/>
        <v>253.45533837637524</v>
      </c>
      <c r="AE46">
        <f>'IDT-1'!E46</f>
        <v>0</v>
      </c>
      <c r="AF46" s="26"/>
      <c r="AG46">
        <f t="shared" si="2"/>
        <v>253.45533837637524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2.0655471916618411</v>
      </c>
      <c r="F47">
        <f>GT_Spot!S47</f>
        <v>0</v>
      </c>
      <c r="G47">
        <f>PPCL_NG!S47</f>
        <v>39.39</v>
      </c>
      <c r="H47">
        <f>PPCL_Spot!S47</f>
        <v>3.33</v>
      </c>
      <c r="I47">
        <f>Bawana_NG!S47</f>
        <v>27.999999999999996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184.58</v>
      </c>
      <c r="AB47" s="117">
        <f>-STOA!Q47</f>
        <v>0</v>
      </c>
      <c r="AC47">
        <f t="shared" si="0"/>
        <v>2.2648168152866246</v>
      </c>
      <c r="AD47">
        <f t="shared" si="1"/>
        <v>255.10073037637522</v>
      </c>
      <c r="AE47">
        <f>'IDT-1'!E47</f>
        <v>0</v>
      </c>
      <c r="AF47" s="26"/>
      <c r="AG47">
        <f t="shared" si="2"/>
        <v>255.10073037637522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2.0655471916618411</v>
      </c>
      <c r="F48">
        <f>GT_Spot!S48</f>
        <v>0</v>
      </c>
      <c r="G48">
        <f>PPCL_NG!S48</f>
        <v>39.39</v>
      </c>
      <c r="H48">
        <f>PPCL_Spot!S48</f>
        <v>3.33</v>
      </c>
      <c r="I48">
        <f>Bawana_NG!S48</f>
        <v>27.999999999999996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184.58</v>
      </c>
      <c r="AB48" s="117">
        <f>-STOA!Q48</f>
        <v>0</v>
      </c>
      <c r="AC48">
        <f t="shared" si="0"/>
        <v>2.2648168152866246</v>
      </c>
      <c r="AD48">
        <f t="shared" si="1"/>
        <v>255.10073037637522</v>
      </c>
      <c r="AE48">
        <f>'IDT-1'!E48</f>
        <v>0</v>
      </c>
      <c r="AF48" s="26"/>
      <c r="AG48">
        <f t="shared" si="2"/>
        <v>255.10073037637522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2.0655471916618411</v>
      </c>
      <c r="F49">
        <f>GT_Spot!S49</f>
        <v>0</v>
      </c>
      <c r="G49">
        <f>PPCL_NG!S49</f>
        <v>39.39</v>
      </c>
      <c r="H49">
        <f>PPCL_Spot!S49</f>
        <v>3.33</v>
      </c>
      <c r="I49">
        <f>Bawana_NG!S49</f>
        <v>27.999999999999996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184.58</v>
      </c>
      <c r="AB49" s="117">
        <f>-STOA!Q49</f>
        <v>0</v>
      </c>
      <c r="AC49">
        <f t="shared" si="0"/>
        <v>2.5755512785634607</v>
      </c>
      <c r="AD49">
        <f t="shared" si="1"/>
        <v>219.78999591309838</v>
      </c>
      <c r="AE49">
        <f>'IDT-1'!E49</f>
        <v>0</v>
      </c>
      <c r="AF49" s="26"/>
      <c r="AG49">
        <f t="shared" si="2"/>
        <v>219.78999591309838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-35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2.0655471916618411</v>
      </c>
      <c r="F50">
        <f>GT_Spot!S50</f>
        <v>0</v>
      </c>
      <c r="G50">
        <f>PPCL_NG!S50</f>
        <v>39.39</v>
      </c>
      <c r="H50">
        <f>PPCL_Spot!S50</f>
        <v>5.2</v>
      </c>
      <c r="I50">
        <f>Bawana_NG!S50</f>
        <v>27.999999999999996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184.58</v>
      </c>
      <c r="AB50" s="117">
        <f>-STOA!Q50</f>
        <v>0</v>
      </c>
      <c r="AC50">
        <f t="shared" si="0"/>
        <v>2.4588353657305309</v>
      </c>
      <c r="AD50">
        <f t="shared" si="1"/>
        <v>236.77671182593133</v>
      </c>
      <c r="AE50">
        <f>'IDT-1'!E50</f>
        <v>0</v>
      </c>
      <c r="AF50" s="26"/>
      <c r="AG50">
        <f t="shared" si="2"/>
        <v>236.77671182593133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-20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2.0651162790697675</v>
      </c>
      <c r="F51">
        <f>GT_Spot!S51</f>
        <v>0</v>
      </c>
      <c r="G51">
        <f>PPCL_NG!S51</f>
        <v>39.39</v>
      </c>
      <c r="H51">
        <f>PPCL_Spot!S51</f>
        <v>2.89</v>
      </c>
      <c r="I51">
        <f>Bawana_NG!S51</f>
        <v>27.999999999999996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184.58</v>
      </c>
      <c r="AB51" s="117">
        <f>-STOA!Q51</f>
        <v>0</v>
      </c>
      <c r="AC51">
        <f t="shared" si="0"/>
        <v>2.3053316608667909</v>
      </c>
      <c r="AD51">
        <f t="shared" si="1"/>
        <v>249.61978461820303</v>
      </c>
      <c r="AE51">
        <f>'IDT-1'!E51</f>
        <v>0</v>
      </c>
      <c r="AF51" s="26"/>
      <c r="AG51">
        <f t="shared" si="2"/>
        <v>249.61978461820303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-5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2.0651162790697675</v>
      </c>
      <c r="F52">
        <f>GT_Spot!S52</f>
        <v>0</v>
      </c>
      <c r="G52">
        <f>PPCL_NG!S52</f>
        <v>39.39</v>
      </c>
      <c r="H52">
        <f>PPCL_Spot!S52</f>
        <v>4.04815992730577</v>
      </c>
      <c r="I52">
        <f>Bawana_NG!S52</f>
        <v>27.999999999999996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184.58</v>
      </c>
      <c r="AB52" s="117">
        <f>-STOA!Q52</f>
        <v>0</v>
      </c>
      <c r="AC52">
        <f t="shared" si="0"/>
        <v>2.3599141058380582</v>
      </c>
      <c r="AD52">
        <f t="shared" si="1"/>
        <v>245.72336210053749</v>
      </c>
      <c r="AE52">
        <f>'IDT-1'!E52</f>
        <v>0</v>
      </c>
      <c r="AF52" s="26"/>
      <c r="AG52">
        <f t="shared" si="2"/>
        <v>245.72336210053749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-10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2.0651162790697675</v>
      </c>
      <c r="F53">
        <f>GT_Spot!S53</f>
        <v>0</v>
      </c>
      <c r="G53">
        <f>PPCL_NG!S53</f>
        <v>39.39</v>
      </c>
      <c r="H53">
        <f>PPCL_Spot!S53</f>
        <v>4.04815992730577</v>
      </c>
      <c r="I53">
        <f>Bawana_NG!S53</f>
        <v>27.999999999999996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184.58</v>
      </c>
      <c r="AB53" s="117">
        <f>-STOA!Q53</f>
        <v>0</v>
      </c>
      <c r="AC53">
        <f t="shared" si="0"/>
        <v>2.3599141058380582</v>
      </c>
      <c r="AD53">
        <f t="shared" si="1"/>
        <v>245.72336210053749</v>
      </c>
      <c r="AE53">
        <f>'IDT-1'!E53</f>
        <v>0</v>
      </c>
      <c r="AF53" s="26"/>
      <c r="AG53">
        <f t="shared" si="2"/>
        <v>245.72336210053749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-10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2.0651162790697675</v>
      </c>
      <c r="F54">
        <f>GT_Spot!S54</f>
        <v>0</v>
      </c>
      <c r="G54">
        <f>PPCL_NG!S54</f>
        <v>39.39</v>
      </c>
      <c r="H54">
        <f>PPCL_Spot!S54</f>
        <v>4.04815992730577</v>
      </c>
      <c r="I54">
        <f>Bawana_NG!S54</f>
        <v>27.999999999999996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184.58</v>
      </c>
      <c r="AB54" s="117">
        <f>-STOA!Q54</f>
        <v>0</v>
      </c>
      <c r="AC54">
        <f t="shared" si="0"/>
        <v>2.6706485691148942</v>
      </c>
      <c r="AD54">
        <f t="shared" si="1"/>
        <v>210.41262763726067</v>
      </c>
      <c r="AE54">
        <f>'IDT-1'!E54</f>
        <v>0</v>
      </c>
      <c r="AF54" s="26"/>
      <c r="AG54">
        <f t="shared" si="2"/>
        <v>210.41262763726067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-45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2.0646588813767668</v>
      </c>
      <c r="F55">
        <f>GT_Spot!S55</f>
        <v>0</v>
      </c>
      <c r="G55">
        <f>PPCL_NG!S55</f>
        <v>39.39</v>
      </c>
      <c r="H55">
        <f>PPCL_Spot!S55</f>
        <v>4.04815992730577</v>
      </c>
      <c r="I55">
        <f>Bawana_NG!S55</f>
        <v>27.999999999999996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184.58</v>
      </c>
      <c r="AB55" s="117">
        <f>-STOA!Q55</f>
        <v>0</v>
      </c>
      <c r="AC55">
        <f t="shared" si="0"/>
        <v>2.3155194431273829</v>
      </c>
      <c r="AD55">
        <f t="shared" si="1"/>
        <v>250.76729936555515</v>
      </c>
      <c r="AE55">
        <f>'IDT-1'!E55</f>
        <v>0</v>
      </c>
      <c r="AF55" s="26"/>
      <c r="AG55">
        <f t="shared" si="2"/>
        <v>250.76729936555515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-5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2.0646588813767668</v>
      </c>
      <c r="F56">
        <f>GT_Spot!S56</f>
        <v>0</v>
      </c>
      <c r="G56">
        <f>PPCL_NG!S56</f>
        <v>39.39</v>
      </c>
      <c r="H56">
        <f>PPCL_Spot!S56</f>
        <v>4.04815992730577</v>
      </c>
      <c r="I56">
        <f>Bawana_NG!S56</f>
        <v>27.999999999999996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184.58</v>
      </c>
      <c r="AB56" s="117">
        <f>-STOA!Q56</f>
        <v>0</v>
      </c>
      <c r="AC56">
        <f t="shared" si="0"/>
        <v>2.3599100807383597</v>
      </c>
      <c r="AD56">
        <f t="shared" si="1"/>
        <v>245.72290872794417</v>
      </c>
      <c r="AE56">
        <f>'IDT-1'!E56</f>
        <v>0</v>
      </c>
      <c r="AF56" s="26"/>
      <c r="AG56">
        <f t="shared" si="2"/>
        <v>245.72290872794417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-10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2.094917368256938</v>
      </c>
      <c r="F57">
        <f>GT_Spot!S57</f>
        <v>0</v>
      </c>
      <c r="G57">
        <f>PPCL_NG!S57</f>
        <v>39.39</v>
      </c>
      <c r="H57">
        <f>PPCL_Spot!S57</f>
        <v>1.73</v>
      </c>
      <c r="I57">
        <f>Bawana_NG!S57</f>
        <v>27.999999999999996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184.58</v>
      </c>
      <c r="AB57" s="117">
        <f>-STOA!Q57</f>
        <v>0</v>
      </c>
      <c r="AC57">
        <f t="shared" si="0"/>
        <v>2.3397765480626145</v>
      </c>
      <c r="AD57">
        <f t="shared" si="1"/>
        <v>243.45514082019434</v>
      </c>
      <c r="AE57">
        <f>'IDT-1'!E57</f>
        <v>0</v>
      </c>
      <c r="AF57" s="26"/>
      <c r="AG57">
        <f t="shared" si="2"/>
        <v>243.45514082019434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-10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2.094917368256938</v>
      </c>
      <c r="F58">
        <f>GT_Spot!S58</f>
        <v>0</v>
      </c>
      <c r="G58">
        <f>PPCL_NG!S58</f>
        <v>39.39</v>
      </c>
      <c r="H58">
        <f>PPCL_Spot!S58</f>
        <v>4.04815992730577</v>
      </c>
      <c r="I58">
        <f>Bawana_NG!S58</f>
        <v>27.999999999999996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184.58</v>
      </c>
      <c r="AB58" s="117">
        <f>-STOA!Q58</f>
        <v>0</v>
      </c>
      <c r="AC58">
        <f t="shared" si="0"/>
        <v>2.3601763554229054</v>
      </c>
      <c r="AD58">
        <f t="shared" si="1"/>
        <v>245.75290094013982</v>
      </c>
      <c r="AE58">
        <f>'IDT-1'!E58</f>
        <v>0</v>
      </c>
      <c r="AF58" s="26"/>
      <c r="AG58">
        <f t="shared" si="2"/>
        <v>245.75290094013982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-10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2.094917368256938</v>
      </c>
      <c r="F59">
        <f>GT_Spot!S59</f>
        <v>0</v>
      </c>
      <c r="G59">
        <f>PPCL_NG!S59</f>
        <v>39.39</v>
      </c>
      <c r="H59">
        <f>PPCL_Spot!S59</f>
        <v>4.04815992730577</v>
      </c>
      <c r="I59">
        <f>Bawana_NG!S59</f>
        <v>27.999999999999996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184.58</v>
      </c>
      <c r="AB59" s="117">
        <f>-STOA!Q59</f>
        <v>0</v>
      </c>
      <c r="AC59">
        <f t="shared" si="0"/>
        <v>2.5821295434777882</v>
      </c>
      <c r="AD59">
        <f t="shared" si="1"/>
        <v>220.53094775208496</v>
      </c>
      <c r="AE59">
        <f>'IDT-1'!E59</f>
        <v>0</v>
      </c>
      <c r="AF59" s="26"/>
      <c r="AG59">
        <f t="shared" si="2"/>
        <v>220.53094775208496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-35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1.519059405940594</v>
      </c>
      <c r="F60">
        <f>GT_Spot!S60</f>
        <v>0</v>
      </c>
      <c r="G60">
        <f>PPCL_NG!S60</f>
        <v>39.39</v>
      </c>
      <c r="H60">
        <f>PPCL_Spot!S60</f>
        <v>0</v>
      </c>
      <c r="I60">
        <f>Bawana_NG!S60</f>
        <v>27.999999999999996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184.58</v>
      </c>
      <c r="AB60" s="117">
        <f>-STOA!Q60</f>
        <v>0</v>
      </c>
      <c r="AC60">
        <f t="shared" si="0"/>
        <v>2.2750943603832541</v>
      </c>
      <c r="AD60">
        <f t="shared" si="1"/>
        <v>246.21396504555736</v>
      </c>
      <c r="AE60">
        <f>'IDT-1'!E60</f>
        <v>0</v>
      </c>
      <c r="AF60" s="26"/>
      <c r="AG60">
        <f t="shared" si="2"/>
        <v>246.21396504555736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-5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1.519059405940594</v>
      </c>
      <c r="F61">
        <f>GT_Spot!S61</f>
        <v>0</v>
      </c>
      <c r="G61">
        <f>PPCL_NG!S61</f>
        <v>39.39</v>
      </c>
      <c r="H61">
        <f>PPCL_Spot!S61</f>
        <v>0</v>
      </c>
      <c r="I61">
        <f>Bawana_NG!S61</f>
        <v>27.999999999999996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184.58</v>
      </c>
      <c r="AB61" s="117">
        <f>-STOA!Q61</f>
        <v>0</v>
      </c>
      <c r="AC61">
        <f t="shared" si="0"/>
        <v>2.2750943603832541</v>
      </c>
      <c r="AD61">
        <f t="shared" si="1"/>
        <v>246.21396504555736</v>
      </c>
      <c r="AE61">
        <f>'IDT-1'!E61</f>
        <v>0</v>
      </c>
      <c r="AF61" s="26"/>
      <c r="AG61">
        <f t="shared" si="2"/>
        <v>246.21396504555736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-5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1.519059405940594</v>
      </c>
      <c r="F62">
        <f>GT_Spot!S62</f>
        <v>0</v>
      </c>
      <c r="G62">
        <f>PPCL_NG!S62</f>
        <v>39.39</v>
      </c>
      <c r="H62">
        <f>PPCL_Spot!S62</f>
        <v>0</v>
      </c>
      <c r="I62">
        <f>Bawana_NG!S62</f>
        <v>27.999999999999996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184.58</v>
      </c>
      <c r="AB62" s="117">
        <f>-STOA!Q62</f>
        <v>0</v>
      </c>
      <c r="AC62">
        <f t="shared" si="0"/>
        <v>2.2750943603832541</v>
      </c>
      <c r="AD62">
        <f t="shared" si="1"/>
        <v>246.21396504555736</v>
      </c>
      <c r="AE62">
        <f>'IDT-1'!E62</f>
        <v>0</v>
      </c>
      <c r="AF62" s="26"/>
      <c r="AG62">
        <f t="shared" si="2"/>
        <v>246.21396504555736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-5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1.9709838107098376</v>
      </c>
      <c r="F63">
        <f>GT_Spot!S63</f>
        <v>0</v>
      </c>
      <c r="G63">
        <f>PPCL_NG!S63</f>
        <v>39.39</v>
      </c>
      <c r="H63">
        <f>PPCL_Spot!S63</f>
        <v>0</v>
      </c>
      <c r="I63">
        <f>Bawana_NG!S63</f>
        <v>27.999999999999996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184.58</v>
      </c>
      <c r="AB63" s="117">
        <f>-STOA!Q63</f>
        <v>0</v>
      </c>
      <c r="AC63">
        <f t="shared" si="0"/>
        <v>2.279071295145223</v>
      </c>
      <c r="AD63">
        <f t="shared" si="1"/>
        <v>246.66191251556461</v>
      </c>
      <c r="AE63">
        <f>'IDT-1'!E63</f>
        <v>0</v>
      </c>
      <c r="AF63" s="26"/>
      <c r="AG63">
        <f t="shared" si="2"/>
        <v>246.66191251556461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-5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1.9709838107098376</v>
      </c>
      <c r="F64">
        <f>GT_Spot!S64</f>
        <v>0</v>
      </c>
      <c r="G64">
        <f>PPCL_NG!S64</f>
        <v>39.39</v>
      </c>
      <c r="H64">
        <f>PPCL_Spot!S64</f>
        <v>0</v>
      </c>
      <c r="I64">
        <f>Bawana_NG!S64</f>
        <v>27.999999999999996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184.58</v>
      </c>
      <c r="AB64" s="117">
        <f>-STOA!Q64</f>
        <v>0</v>
      </c>
      <c r="AC64">
        <f t="shared" si="0"/>
        <v>2.5454151208110827</v>
      </c>
      <c r="AD64">
        <f t="shared" si="1"/>
        <v>216.39556868989877</v>
      </c>
      <c r="AE64">
        <f>'IDT-1'!E64</f>
        <v>0</v>
      </c>
      <c r="AF64" s="26"/>
      <c r="AG64">
        <f t="shared" si="2"/>
        <v>216.39556868989877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-35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1.9709838107098376</v>
      </c>
      <c r="F65">
        <f>GT_Spot!S65</f>
        <v>0</v>
      </c>
      <c r="G65">
        <f>PPCL_NG!S65</f>
        <v>39.39</v>
      </c>
      <c r="H65">
        <f>PPCL_Spot!S65</f>
        <v>0</v>
      </c>
      <c r="I65">
        <f>Bawana_NG!S65</f>
        <v>27.999999999999996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184.58</v>
      </c>
      <c r="AB65" s="117">
        <f>-STOA!Q65</f>
        <v>0</v>
      </c>
      <c r="AC65">
        <f t="shared" si="0"/>
        <v>2.279071295145223</v>
      </c>
      <c r="AD65">
        <f t="shared" si="1"/>
        <v>246.66191251556461</v>
      </c>
      <c r="AE65">
        <f>'IDT-1'!E65</f>
        <v>0</v>
      </c>
      <c r="AF65" s="26"/>
      <c r="AG65">
        <f t="shared" si="2"/>
        <v>246.66191251556461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-5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1.9709838107098376</v>
      </c>
      <c r="F66">
        <f>GT_Spot!S66</f>
        <v>0</v>
      </c>
      <c r="G66">
        <f>PPCL_NG!S66</f>
        <v>39.39</v>
      </c>
      <c r="H66">
        <f>PPCL_Spot!S66</f>
        <v>0</v>
      </c>
      <c r="I66">
        <f>Bawana_NG!S66</f>
        <v>27.999999999999996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184.58</v>
      </c>
      <c r="AB66" s="117">
        <f>-STOA!Q66</f>
        <v>0</v>
      </c>
      <c r="AC66">
        <f t="shared" si="0"/>
        <v>2.279071295145223</v>
      </c>
      <c r="AD66">
        <f t="shared" si="1"/>
        <v>246.66191251556461</v>
      </c>
      <c r="AE66">
        <f>'IDT-1'!E66</f>
        <v>0</v>
      </c>
      <c r="AF66" s="26"/>
      <c r="AG66">
        <f t="shared" si="2"/>
        <v>246.66191251556461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-5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1.9709838107098376</v>
      </c>
      <c r="F67">
        <f>GT_Spot!S67</f>
        <v>0</v>
      </c>
      <c r="G67">
        <f>PPCL_NG!S67</f>
        <v>39.39</v>
      </c>
      <c r="H67">
        <f>PPCL_Spot!S67</f>
        <v>0</v>
      </c>
      <c r="I67">
        <f>Bawana_NG!S67</f>
        <v>27.38884620245166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184.58</v>
      </c>
      <c r="AB67" s="117">
        <f>-STOA!Q67</f>
        <v>0</v>
      </c>
      <c r="AC67">
        <f t="shared" si="0"/>
        <v>2.273693141726798</v>
      </c>
      <c r="AD67">
        <f t="shared" si="1"/>
        <v>246.05613687143472</v>
      </c>
      <c r="AE67">
        <f>'IDT-1'!E67</f>
        <v>0</v>
      </c>
      <c r="AF67" s="26"/>
      <c r="AG67">
        <f t="shared" si="2"/>
        <v>246.05613687143472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-5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1.9709838107098376</v>
      </c>
      <c r="F68">
        <f>GT_Spot!S68</f>
        <v>0</v>
      </c>
      <c r="G68">
        <f>PPCL_NG!S68</f>
        <v>39.39</v>
      </c>
      <c r="H68">
        <f>PPCL_Spot!S68</f>
        <v>0</v>
      </c>
      <c r="I68">
        <f>Bawana_NG!S68</f>
        <v>27.38884620245166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184.58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2.4068650545597281</v>
      </c>
      <c r="AD68">
        <f t="shared" ref="AD68:AD98" si="4">SUM(B68:AB68,AI68:AR68)-AC68</f>
        <v>230.9229649586018</v>
      </c>
      <c r="AE68">
        <f>'IDT-1'!E68</f>
        <v>0</v>
      </c>
      <c r="AF68" s="26"/>
      <c r="AG68">
        <f t="shared" ref="AG68:AG98" si="5">SUM(AD68:AF68)</f>
        <v>230.9229649586018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-20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1.9709838107098376</v>
      </c>
      <c r="F69">
        <f>GT_Spot!S69</f>
        <v>0</v>
      </c>
      <c r="G69">
        <f>PPCL_NG!S69</f>
        <v>39.39</v>
      </c>
      <c r="H69">
        <f>PPCL_Spot!S69</f>
        <v>0</v>
      </c>
      <c r="I69">
        <f>Bawana_NG!S69</f>
        <v>27.13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184.58</v>
      </c>
      <c r="AB69" s="117">
        <f>-STOA!Q69</f>
        <v>0</v>
      </c>
      <c r="AC69">
        <f t="shared" si="3"/>
        <v>2.626540396033036</v>
      </c>
      <c r="AD69">
        <f t="shared" si="4"/>
        <v>205.44444341467681</v>
      </c>
      <c r="AE69">
        <f>'IDT-1'!E69</f>
        <v>0</v>
      </c>
      <c r="AF69" s="26"/>
      <c r="AG69">
        <f t="shared" si="5"/>
        <v>205.44444341467681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-45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1.9709838107098376</v>
      </c>
      <c r="F70">
        <f>GT_Spot!S70</f>
        <v>0</v>
      </c>
      <c r="G70">
        <f>PPCL_NG!S70</f>
        <v>39.39</v>
      </c>
      <c r="H70">
        <f>PPCL_Spot!S70</f>
        <v>0</v>
      </c>
      <c r="I70">
        <f>Bawana_NG!S70</f>
        <v>27.13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184.58</v>
      </c>
      <c r="AB70" s="117">
        <f>-STOA!Q70</f>
        <v>0</v>
      </c>
      <c r="AC70">
        <f t="shared" si="3"/>
        <v>2.4489778455891296</v>
      </c>
      <c r="AD70">
        <f t="shared" si="4"/>
        <v>225.62200596512071</v>
      </c>
      <c r="AE70">
        <f>'IDT-1'!E70</f>
        <v>0</v>
      </c>
      <c r="AF70" s="26"/>
      <c r="AG70">
        <f t="shared" si="5"/>
        <v>225.62200596512071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-25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1.9709838107098376</v>
      </c>
      <c r="F71">
        <f>GT_Spot!S71</f>
        <v>0</v>
      </c>
      <c r="G71">
        <f>PPCL_NG!S71</f>
        <v>39.39</v>
      </c>
      <c r="H71">
        <f>PPCL_Spot!S71</f>
        <v>0</v>
      </c>
      <c r="I71">
        <f>Bawana_NG!S71</f>
        <v>27.351208133345303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184.58</v>
      </c>
      <c r="AB71" s="117">
        <f>-STOA!Q71</f>
        <v>0</v>
      </c>
      <c r="AC71">
        <f t="shared" si="3"/>
        <v>2.4509244771625682</v>
      </c>
      <c r="AD71">
        <f t="shared" si="4"/>
        <v>225.84126746689259</v>
      </c>
      <c r="AE71">
        <f>'IDT-1'!E71</f>
        <v>0</v>
      </c>
      <c r="AF71" s="26"/>
      <c r="AG71">
        <f t="shared" si="5"/>
        <v>225.84126746689259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-25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1.9709838107098376</v>
      </c>
      <c r="F72">
        <f>GT_Spot!S72</f>
        <v>0</v>
      </c>
      <c r="G72">
        <f>PPCL_NG!S72</f>
        <v>39.39</v>
      </c>
      <c r="H72">
        <f>PPCL_Spot!S72</f>
        <v>0</v>
      </c>
      <c r="I72">
        <f>Bawana_NG!S72</f>
        <v>27.351208133345303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160.30000000000001</v>
      </c>
      <c r="AB72" s="117">
        <f>-STOA!Q72</f>
        <v>0</v>
      </c>
      <c r="AC72">
        <f t="shared" si="3"/>
        <v>2.0596979267186621</v>
      </c>
      <c r="AD72">
        <f t="shared" si="4"/>
        <v>221.95249401733651</v>
      </c>
      <c r="AE72">
        <f>'IDT-1'!E72</f>
        <v>0</v>
      </c>
      <c r="AF72" s="26"/>
      <c r="AG72">
        <f t="shared" si="5"/>
        <v>221.95249401733651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-5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1.9709838107098376</v>
      </c>
      <c r="F73">
        <f>GT_Spot!S73</f>
        <v>0</v>
      </c>
      <c r="G73">
        <f>PPCL_NG!S73</f>
        <v>39.39</v>
      </c>
      <c r="H73">
        <f>PPCL_Spot!S73</f>
        <v>0</v>
      </c>
      <c r="I73">
        <f>Bawana_NG!S73</f>
        <v>27.351208133345303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77.72</v>
      </c>
      <c r="Z73" s="75">
        <f>IEX!Q73</f>
        <v>0</v>
      </c>
      <c r="AA73" s="117">
        <f>STOA!K73</f>
        <v>27.21</v>
      </c>
      <c r="AB73" s="117">
        <f>-STOA!Q73</f>
        <v>0</v>
      </c>
      <c r="AC73">
        <f t="shared" si="3"/>
        <v>1.5280512891076854</v>
      </c>
      <c r="AD73">
        <f t="shared" si="4"/>
        <v>172.11414065494748</v>
      </c>
      <c r="AE73">
        <f>'IDT-1'!E73</f>
        <v>0</v>
      </c>
      <c r="AF73" s="26"/>
      <c r="AG73">
        <f t="shared" si="5"/>
        <v>172.11414065494748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1.9709838107098376</v>
      </c>
      <c r="F74">
        <f>GT_Spot!S74</f>
        <v>0</v>
      </c>
      <c r="G74">
        <f>PPCL_NG!S74</f>
        <v>39.39</v>
      </c>
      <c r="H74">
        <f>PPCL_Spot!S74</f>
        <v>0</v>
      </c>
      <c r="I74">
        <f>Bawana_NG!S74</f>
        <v>27.351208133345303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82.57</v>
      </c>
      <c r="Z74" s="75">
        <f>IEX!Q74</f>
        <v>0</v>
      </c>
      <c r="AA74" s="117">
        <f>STOA!K74</f>
        <v>27.21</v>
      </c>
      <c r="AB74" s="117">
        <f>-STOA!Q74</f>
        <v>0</v>
      </c>
      <c r="AC74">
        <f t="shared" si="3"/>
        <v>1.5707312891076854</v>
      </c>
      <c r="AD74">
        <f t="shared" si="4"/>
        <v>176.92146065494745</v>
      </c>
      <c r="AE74">
        <f>'IDT-1'!E74</f>
        <v>0</v>
      </c>
      <c r="AF74" s="26"/>
      <c r="AG74">
        <f t="shared" si="5"/>
        <v>176.92146065494745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1.9892901618929013</v>
      </c>
      <c r="F75">
        <f>GT_Spot!S75</f>
        <v>0</v>
      </c>
      <c r="G75">
        <f>PPCL_NG!S75</f>
        <v>39.39</v>
      </c>
      <c r="H75">
        <f>PPCL_Spot!S75</f>
        <v>0</v>
      </c>
      <c r="I75">
        <f>Bawana_NG!S75</f>
        <v>27.351208133345303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87.44</v>
      </c>
      <c r="Z75" s="75">
        <f>IEX!Q75</f>
        <v>0</v>
      </c>
      <c r="AA75" s="117">
        <f>STOA!K75</f>
        <v>7.77</v>
      </c>
      <c r="AB75" s="117">
        <f>-STOA!Q75</f>
        <v>0</v>
      </c>
      <c r="AC75">
        <f t="shared" si="3"/>
        <v>1.4426763849980961</v>
      </c>
      <c r="AD75">
        <f t="shared" si="4"/>
        <v>162.49782191024011</v>
      </c>
      <c r="AE75">
        <f>'IDT-1'!E75</f>
        <v>0</v>
      </c>
      <c r="AF75" s="26"/>
      <c r="AG75">
        <f t="shared" si="5"/>
        <v>162.49782191024011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1.9892901618929013</v>
      </c>
      <c r="F76">
        <f>GT_Spot!S76</f>
        <v>0</v>
      </c>
      <c r="G76">
        <f>PPCL_NG!S76</f>
        <v>39.39</v>
      </c>
      <c r="H76">
        <f>PPCL_Spot!S76</f>
        <v>1.67</v>
      </c>
      <c r="I76">
        <f>Bawana_NG!S76</f>
        <v>27.351208133345303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68.010000000000005</v>
      </c>
      <c r="Z76" s="75">
        <f>IEX!Q76</f>
        <v>0</v>
      </c>
      <c r="AA76" s="117">
        <f>STOA!K76</f>
        <v>7.77</v>
      </c>
      <c r="AB76" s="117">
        <f>-STOA!Q76</f>
        <v>0</v>
      </c>
      <c r="AC76">
        <f t="shared" si="3"/>
        <v>1.2863883849980964</v>
      </c>
      <c r="AD76">
        <f t="shared" si="4"/>
        <v>144.8941099102401</v>
      </c>
      <c r="AE76">
        <f>'IDT-1'!E76</f>
        <v>0</v>
      </c>
      <c r="AF76" s="26"/>
      <c r="AG76">
        <f t="shared" si="5"/>
        <v>144.8941099102401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1.9892901618929013</v>
      </c>
      <c r="F77">
        <f>GT_Spot!S77</f>
        <v>0</v>
      </c>
      <c r="G77">
        <f>PPCL_NG!S77</f>
        <v>39.39</v>
      </c>
      <c r="H77">
        <f>PPCL_Spot!S77</f>
        <v>1.67</v>
      </c>
      <c r="I77">
        <f>Bawana_NG!S77</f>
        <v>27.351208133345303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95.21</v>
      </c>
      <c r="Z77" s="75">
        <f>IEX!Q77</f>
        <v>0</v>
      </c>
      <c r="AA77" s="117">
        <f>STOA!K77</f>
        <v>7.77</v>
      </c>
      <c r="AB77" s="117">
        <f>-STOA!Q77</f>
        <v>0</v>
      </c>
      <c r="AC77">
        <f t="shared" si="3"/>
        <v>1.5257483849980962</v>
      </c>
      <c r="AD77">
        <f t="shared" si="4"/>
        <v>171.85474991024009</v>
      </c>
      <c r="AE77">
        <f>'IDT-1'!E77</f>
        <v>0</v>
      </c>
      <c r="AF77" s="26"/>
      <c r="AG77">
        <f t="shared" si="5"/>
        <v>171.85474991024009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1.9892901618929013</v>
      </c>
      <c r="F78">
        <f>GT_Spot!S78</f>
        <v>0</v>
      </c>
      <c r="G78">
        <f>PPCL_NG!S78</f>
        <v>39.39</v>
      </c>
      <c r="H78">
        <f>PPCL_Spot!S78</f>
        <v>1.67</v>
      </c>
      <c r="I78">
        <f>Bawana_NG!S78</f>
        <v>27.351208133345303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68.010000000000005</v>
      </c>
      <c r="Z78" s="75">
        <f>IEX!Q78</f>
        <v>0</v>
      </c>
      <c r="AA78" s="117">
        <f>STOA!K78</f>
        <v>7.77</v>
      </c>
      <c r="AB78" s="117">
        <f>-STOA!Q78</f>
        <v>0</v>
      </c>
      <c r="AC78">
        <f t="shared" si="3"/>
        <v>1.2863883849980964</v>
      </c>
      <c r="AD78">
        <f t="shared" si="4"/>
        <v>144.8941099102401</v>
      </c>
      <c r="AE78">
        <f>'IDT-1'!E78</f>
        <v>0</v>
      </c>
      <c r="AF78" s="26"/>
      <c r="AG78">
        <f t="shared" si="5"/>
        <v>144.8941099102401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2.0505135951661631</v>
      </c>
      <c r="F79">
        <f>GT_Spot!S79</f>
        <v>0</v>
      </c>
      <c r="G79">
        <f>PPCL_NG!S79</f>
        <v>39.39</v>
      </c>
      <c r="H79">
        <f>PPCL_Spot!S79</f>
        <v>1.67</v>
      </c>
      <c r="I79">
        <f>Bawana_NG!S79</f>
        <v>26.69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68</v>
      </c>
      <c r="Z79" s="75">
        <f>IEX!Q79</f>
        <v>0</v>
      </c>
      <c r="AA79" s="117">
        <f>STOA!K79</f>
        <v>7.77</v>
      </c>
      <c r="AB79" s="117">
        <f>-STOA!Q79</f>
        <v>0</v>
      </c>
      <c r="AC79">
        <f t="shared" si="3"/>
        <v>1.2810205196374624</v>
      </c>
      <c r="AD79">
        <f t="shared" si="4"/>
        <v>144.28949307552872</v>
      </c>
      <c r="AE79">
        <f>'IDT-1'!E79</f>
        <v>0</v>
      </c>
      <c r="AF79" s="26"/>
      <c r="AG79">
        <f t="shared" si="5"/>
        <v>144.28949307552872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2.0505135951661631</v>
      </c>
      <c r="F80">
        <f>GT_Spot!S80</f>
        <v>0</v>
      </c>
      <c r="G80">
        <f>PPCL_NG!S80</f>
        <v>39.39</v>
      </c>
      <c r="H80">
        <f>PPCL_Spot!S80</f>
        <v>1.67</v>
      </c>
      <c r="I80">
        <f>Bawana_NG!S80</f>
        <v>26.69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68.010000000000005</v>
      </c>
      <c r="Z80" s="75">
        <f>IEX!Q80</f>
        <v>0</v>
      </c>
      <c r="AA80" s="117">
        <f>STOA!K80</f>
        <v>7.77</v>
      </c>
      <c r="AB80" s="117">
        <f>-STOA!Q80</f>
        <v>0</v>
      </c>
      <c r="AC80">
        <f t="shared" si="3"/>
        <v>1.2811085196374625</v>
      </c>
      <c r="AD80">
        <f t="shared" si="4"/>
        <v>144.29940507552874</v>
      </c>
      <c r="AE80">
        <f>'IDT-1'!E80</f>
        <v>0</v>
      </c>
      <c r="AF80" s="26"/>
      <c r="AG80">
        <f t="shared" si="5"/>
        <v>144.29940507552874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2.0505135951661631</v>
      </c>
      <c r="F81">
        <f>GT_Spot!S81</f>
        <v>0</v>
      </c>
      <c r="G81">
        <f>PPCL_NG!S81</f>
        <v>39.39</v>
      </c>
      <c r="H81">
        <f>PPCL_Spot!S81</f>
        <v>0</v>
      </c>
      <c r="I81">
        <f>Bawana_NG!S81</f>
        <v>26.69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68</v>
      </c>
      <c r="Z81" s="75">
        <f>IEX!Q81</f>
        <v>0</v>
      </c>
      <c r="AA81" s="117">
        <f>STOA!K81</f>
        <v>7.77</v>
      </c>
      <c r="AB81" s="117">
        <f>-STOA!Q81</f>
        <v>0</v>
      </c>
      <c r="AC81">
        <f t="shared" si="3"/>
        <v>1.2663245196374626</v>
      </c>
      <c r="AD81">
        <f t="shared" si="4"/>
        <v>142.63418907552872</v>
      </c>
      <c r="AE81">
        <f>'IDT-1'!E81</f>
        <v>0</v>
      </c>
      <c r="AF81" s="26"/>
      <c r="AG81">
        <f t="shared" si="5"/>
        <v>142.63418907552872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2.0505135951661631</v>
      </c>
      <c r="F82">
        <f>GT_Spot!S82</f>
        <v>0</v>
      </c>
      <c r="G82">
        <f>PPCL_NG!S82</f>
        <v>39.39</v>
      </c>
      <c r="H82">
        <f>PPCL_Spot!S82</f>
        <v>1.67</v>
      </c>
      <c r="I82">
        <f>Bawana_NG!S82</f>
        <v>26.69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92.3</v>
      </c>
      <c r="Z82" s="75">
        <f>IEX!Q82</f>
        <v>0</v>
      </c>
      <c r="AA82" s="117">
        <f>STOA!K82</f>
        <v>7.77</v>
      </c>
      <c r="AB82" s="117">
        <f>-STOA!Q82</f>
        <v>0</v>
      </c>
      <c r="AC82">
        <f t="shared" si="3"/>
        <v>1.4948605196374622</v>
      </c>
      <c r="AD82">
        <f t="shared" si="4"/>
        <v>168.3756530755287</v>
      </c>
      <c r="AE82">
        <f>'IDT-1'!E82</f>
        <v>0</v>
      </c>
      <c r="AF82" s="26"/>
      <c r="AG82">
        <f t="shared" si="5"/>
        <v>168.3756530755287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2.0505135951661631</v>
      </c>
      <c r="F83">
        <f>GT_Spot!S83</f>
        <v>0</v>
      </c>
      <c r="G83">
        <f>PPCL_NG!S83</f>
        <v>39.39</v>
      </c>
      <c r="H83">
        <f>PPCL_Spot!S83</f>
        <v>3.33</v>
      </c>
      <c r="I83">
        <f>Bawana_NG!S83</f>
        <v>27.13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9.7200000000000006</v>
      </c>
      <c r="Z83" s="75">
        <f>IEX!Q83</f>
        <v>0</v>
      </c>
      <c r="AA83" s="117">
        <f>STOA!K83</f>
        <v>56.349999999999994</v>
      </c>
      <c r="AB83" s="117">
        <f>-STOA!Q83</f>
        <v>0</v>
      </c>
      <c r="AC83">
        <f t="shared" si="3"/>
        <v>1.2141405196374622</v>
      </c>
      <c r="AD83">
        <f t="shared" si="4"/>
        <v>136.7563730755287</v>
      </c>
      <c r="AE83">
        <f>'IDT-1'!E83</f>
        <v>0</v>
      </c>
      <c r="AF83" s="26"/>
      <c r="AG83">
        <f t="shared" si="5"/>
        <v>136.7563730755287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2.0505135951661631</v>
      </c>
      <c r="F84">
        <f>GT_Spot!S84</f>
        <v>0</v>
      </c>
      <c r="G84">
        <f>PPCL_NG!S84</f>
        <v>39.39</v>
      </c>
      <c r="H84">
        <f>PPCL_Spot!S84</f>
        <v>3.33</v>
      </c>
      <c r="I84">
        <f>Bawana_NG!S84</f>
        <v>27.13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56.349999999999994</v>
      </c>
      <c r="AB84" s="117">
        <f>-STOA!Q84</f>
        <v>0</v>
      </c>
      <c r="AC84">
        <f t="shared" si="3"/>
        <v>1.1286045196374623</v>
      </c>
      <c r="AD84">
        <f t="shared" si="4"/>
        <v>127.12190907552869</v>
      </c>
      <c r="AE84">
        <f>'IDT-1'!E84</f>
        <v>0</v>
      </c>
      <c r="AF84" s="26"/>
      <c r="AG84">
        <f t="shared" si="5"/>
        <v>127.12190907552869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2.0505135951661631</v>
      </c>
      <c r="F85">
        <f>GT_Spot!S85</f>
        <v>0</v>
      </c>
      <c r="G85">
        <f>PPCL_NG!S85</f>
        <v>39.39</v>
      </c>
      <c r="H85">
        <f>PPCL_Spot!S85</f>
        <v>3.33</v>
      </c>
      <c r="I85">
        <f>Bawana_NG!S85</f>
        <v>27.13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56.349999999999994</v>
      </c>
      <c r="AB85" s="117">
        <f>-STOA!Q85</f>
        <v>0</v>
      </c>
      <c r="AC85">
        <f t="shared" si="3"/>
        <v>1.1286045196374623</v>
      </c>
      <c r="AD85">
        <f t="shared" si="4"/>
        <v>127.12190907552869</v>
      </c>
      <c r="AE85">
        <f>'IDT-1'!E85</f>
        <v>0</v>
      </c>
      <c r="AF85" s="26"/>
      <c r="AG85">
        <f t="shared" si="5"/>
        <v>127.12190907552869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2.0505135951661631</v>
      </c>
      <c r="F86">
        <f>GT_Spot!S86</f>
        <v>0</v>
      </c>
      <c r="G86">
        <f>PPCL_NG!S86</f>
        <v>39.39</v>
      </c>
      <c r="H86">
        <f>PPCL_Spot!S86</f>
        <v>3.33</v>
      </c>
      <c r="I86">
        <f>Bawana_NG!S86</f>
        <v>27.13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56.349999999999994</v>
      </c>
      <c r="AB86" s="117">
        <f>-STOA!Q86</f>
        <v>0</v>
      </c>
      <c r="AC86">
        <f t="shared" si="3"/>
        <v>1.1286045196374623</v>
      </c>
      <c r="AD86">
        <f t="shared" si="4"/>
        <v>127.12190907552869</v>
      </c>
      <c r="AE86">
        <f>'IDT-1'!E86</f>
        <v>0</v>
      </c>
      <c r="AF86" s="26"/>
      <c r="AG86">
        <f t="shared" si="5"/>
        <v>127.12190907552869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2.0505135951661631</v>
      </c>
      <c r="F87">
        <f>GT_Spot!S87</f>
        <v>0</v>
      </c>
      <c r="G87">
        <f>PPCL_NG!S87</f>
        <v>39.39</v>
      </c>
      <c r="H87">
        <f>PPCL_Spot!S87</f>
        <v>0</v>
      </c>
      <c r="I87">
        <f>Bawana_NG!S87</f>
        <v>27.13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29.14</v>
      </c>
      <c r="Z87" s="75">
        <f>IEX!Q87</f>
        <v>0</v>
      </c>
      <c r="AA87" s="117">
        <f>STOA!K87</f>
        <v>56.349999999999994</v>
      </c>
      <c r="AB87" s="117">
        <f>-STOA!Q87</f>
        <v>0</v>
      </c>
      <c r="AC87">
        <f t="shared" si="3"/>
        <v>1.3557325196374623</v>
      </c>
      <c r="AD87">
        <f t="shared" si="4"/>
        <v>152.7047810755287</v>
      </c>
      <c r="AE87">
        <f>'IDT-1'!E87</f>
        <v>0</v>
      </c>
      <c r="AF87" s="26"/>
      <c r="AG87">
        <f t="shared" si="5"/>
        <v>152.7047810755287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2.0505135951661631</v>
      </c>
      <c r="F88">
        <f>GT_Spot!S88</f>
        <v>0</v>
      </c>
      <c r="G88">
        <f>PPCL_NG!S88</f>
        <v>39.39</v>
      </c>
      <c r="H88">
        <f>PPCL_Spot!S88</f>
        <v>3.33</v>
      </c>
      <c r="I88">
        <f>Bawana_NG!S88</f>
        <v>27.13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56.349999999999994</v>
      </c>
      <c r="AB88" s="117">
        <f>-STOA!Q88</f>
        <v>0</v>
      </c>
      <c r="AC88">
        <f t="shared" si="3"/>
        <v>1.1286045196374623</v>
      </c>
      <c r="AD88">
        <f t="shared" si="4"/>
        <v>127.12190907552869</v>
      </c>
      <c r="AE88">
        <f>'IDT-1'!E88</f>
        <v>0</v>
      </c>
      <c r="AF88" s="26"/>
      <c r="AG88">
        <f t="shared" si="5"/>
        <v>127.12190907552869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2.0505135951661631</v>
      </c>
      <c r="F89">
        <f>GT_Spot!S89</f>
        <v>0</v>
      </c>
      <c r="G89">
        <f>PPCL_NG!S89</f>
        <v>39.39</v>
      </c>
      <c r="H89">
        <f>PPCL_Spot!S89</f>
        <v>3.33</v>
      </c>
      <c r="I89">
        <f>Bawana_NG!S89</f>
        <v>27.13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56.349999999999994</v>
      </c>
      <c r="AB89" s="117">
        <f>-STOA!Q89</f>
        <v>0</v>
      </c>
      <c r="AC89">
        <f t="shared" si="3"/>
        <v>1.1286045196374623</v>
      </c>
      <c r="AD89">
        <f t="shared" si="4"/>
        <v>127.12190907552869</v>
      </c>
      <c r="AE89">
        <f>'IDT-1'!E89</f>
        <v>0</v>
      </c>
      <c r="AF89" s="26"/>
      <c r="AG89">
        <f t="shared" si="5"/>
        <v>127.12190907552869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2.0505135951661631</v>
      </c>
      <c r="F90">
        <f>GT_Spot!S90</f>
        <v>0</v>
      </c>
      <c r="G90">
        <f>PPCL_NG!S90</f>
        <v>39.39</v>
      </c>
      <c r="H90">
        <f>PPCL_Spot!S90</f>
        <v>3.33</v>
      </c>
      <c r="I90">
        <f>Bawana_NG!S90</f>
        <v>27.13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56.349999999999994</v>
      </c>
      <c r="AB90" s="117">
        <f>-STOA!Q90</f>
        <v>0</v>
      </c>
      <c r="AC90">
        <f t="shared" si="3"/>
        <v>1.1286045196374623</v>
      </c>
      <c r="AD90">
        <f t="shared" si="4"/>
        <v>127.12190907552869</v>
      </c>
      <c r="AE90">
        <f>'IDT-1'!E90</f>
        <v>0</v>
      </c>
      <c r="AF90" s="26"/>
      <c r="AG90">
        <f t="shared" si="5"/>
        <v>127.12190907552869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1.6760068065796934</v>
      </c>
      <c r="F91">
        <f>GT_Spot!S91</f>
        <v>0</v>
      </c>
      <c r="G91">
        <f>PPCL_NG!S91</f>
        <v>39.39</v>
      </c>
      <c r="H91">
        <f>PPCL_Spot!S91</f>
        <v>0</v>
      </c>
      <c r="I91">
        <f>Bawana_NG!S91</f>
        <v>27.57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56.349999999999994</v>
      </c>
      <c r="AB91" s="117">
        <f>-STOA!Q91</f>
        <v>0</v>
      </c>
      <c r="AC91">
        <f t="shared" si="3"/>
        <v>1.0998768598979014</v>
      </c>
      <c r="AD91">
        <f t="shared" si="4"/>
        <v>123.88612994668179</v>
      </c>
      <c r="AE91">
        <f>'IDT-1'!E91</f>
        <v>0</v>
      </c>
      <c r="AF91" s="26"/>
      <c r="AG91">
        <f t="shared" si="5"/>
        <v>123.88612994668179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1.6760068065796934</v>
      </c>
      <c r="F92">
        <f>GT_Spot!S92</f>
        <v>0</v>
      </c>
      <c r="G92">
        <f>PPCL_NG!S92</f>
        <v>39.39</v>
      </c>
      <c r="H92">
        <f>PPCL_Spot!S92</f>
        <v>0</v>
      </c>
      <c r="I92">
        <f>Bawana_NG!S92</f>
        <v>27.57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14.57</v>
      </c>
      <c r="Z92" s="75">
        <f>IEX!Q92</f>
        <v>0</v>
      </c>
      <c r="AA92" s="117">
        <f>STOA!K92</f>
        <v>56.349999999999994</v>
      </c>
      <c r="AB92" s="117">
        <f>-STOA!Q92</f>
        <v>0</v>
      </c>
      <c r="AC92">
        <f t="shared" si="3"/>
        <v>1.2280928598979013</v>
      </c>
      <c r="AD92">
        <f t="shared" si="4"/>
        <v>138.32791394668178</v>
      </c>
      <c r="AE92">
        <f>'IDT-1'!E92</f>
        <v>0</v>
      </c>
      <c r="AF92" s="26"/>
      <c r="AG92">
        <f t="shared" si="5"/>
        <v>138.32791394668178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1.6760068065796934</v>
      </c>
      <c r="F93">
        <f>GT_Spot!S93</f>
        <v>0</v>
      </c>
      <c r="G93">
        <f>PPCL_NG!S93</f>
        <v>39.39</v>
      </c>
      <c r="H93">
        <f>PPCL_Spot!S93</f>
        <v>0</v>
      </c>
      <c r="I93">
        <f>Bawana_NG!S93</f>
        <v>27.57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56.349999999999994</v>
      </c>
      <c r="AB93" s="117">
        <f>-STOA!Q93</f>
        <v>0</v>
      </c>
      <c r="AC93">
        <f t="shared" si="3"/>
        <v>1.0998768598979014</v>
      </c>
      <c r="AD93">
        <f t="shared" si="4"/>
        <v>123.88612994668179</v>
      </c>
      <c r="AE93">
        <f>'IDT-1'!E93</f>
        <v>0</v>
      </c>
      <c r="AF93" s="26"/>
      <c r="AG93">
        <f t="shared" si="5"/>
        <v>123.88612994668179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1.5320498301245753</v>
      </c>
      <c r="F94">
        <f>GT_Spot!S94</f>
        <v>0</v>
      </c>
      <c r="G94">
        <f>PPCL_NG!S94</f>
        <v>39.39</v>
      </c>
      <c r="H94">
        <f>PPCL_Spot!S94</f>
        <v>0</v>
      </c>
      <c r="I94">
        <f>Bawana_NG!S94</f>
        <v>27.57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56.349999999999994</v>
      </c>
      <c r="AB94" s="117">
        <f>-STOA!Q94</f>
        <v>0</v>
      </c>
      <c r="AC94">
        <f t="shared" si="3"/>
        <v>1.0986100385050963</v>
      </c>
      <c r="AD94">
        <f t="shared" si="4"/>
        <v>123.74343979161948</v>
      </c>
      <c r="AE94">
        <f>'IDT-1'!E94</f>
        <v>0</v>
      </c>
      <c r="AF94" s="26"/>
      <c r="AG94">
        <f t="shared" si="5"/>
        <v>123.74343979161948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1.5320498301245753</v>
      </c>
      <c r="F95">
        <f>GT_Spot!S95</f>
        <v>0</v>
      </c>
      <c r="G95">
        <f>PPCL_NG!S95</f>
        <v>39.39</v>
      </c>
      <c r="H95">
        <f>PPCL_Spot!S95</f>
        <v>0</v>
      </c>
      <c r="I95">
        <f>Bawana_NG!S95</f>
        <v>27.57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56.349999999999994</v>
      </c>
      <c r="AB95" s="117">
        <f>-STOA!Q95</f>
        <v>0</v>
      </c>
      <c r="AC95">
        <f t="shared" si="3"/>
        <v>1.0986100385050963</v>
      </c>
      <c r="AD95">
        <f t="shared" si="4"/>
        <v>123.74343979161948</v>
      </c>
      <c r="AE95">
        <f>'IDT-1'!E95</f>
        <v>0</v>
      </c>
      <c r="AF95" s="26"/>
      <c r="AG95">
        <f t="shared" si="5"/>
        <v>123.74343979161948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1.5320498301245753</v>
      </c>
      <c r="F96">
        <f>GT_Spot!S96</f>
        <v>0</v>
      </c>
      <c r="G96">
        <f>PPCL_NG!S96</f>
        <v>39.39</v>
      </c>
      <c r="H96">
        <f>PPCL_Spot!S96</f>
        <v>0</v>
      </c>
      <c r="I96">
        <f>Bawana_NG!S96</f>
        <v>27.57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11.66</v>
      </c>
      <c r="Z96" s="75">
        <f>IEX!Q96</f>
        <v>0</v>
      </c>
      <c r="AA96" s="117">
        <f>STOA!K96</f>
        <v>56.349999999999994</v>
      </c>
      <c r="AB96" s="117">
        <f>-STOA!Q96</f>
        <v>0</v>
      </c>
      <c r="AC96">
        <f t="shared" si="3"/>
        <v>1.2012180385050963</v>
      </c>
      <c r="AD96">
        <f t="shared" si="4"/>
        <v>135.30083179161949</v>
      </c>
      <c r="AE96">
        <f>'IDT-1'!E96</f>
        <v>0</v>
      </c>
      <c r="AF96" s="26"/>
      <c r="AG96">
        <f t="shared" si="5"/>
        <v>135.30083179161949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4">
      <c r="A97" t="s">
        <v>139</v>
      </c>
      <c r="E97">
        <f>GT_NG!S97</f>
        <v>1.5320498301245753</v>
      </c>
      <c r="F97">
        <f>GT_Spot!S97</f>
        <v>0</v>
      </c>
      <c r="G97">
        <f>PPCL_NG!S97</f>
        <v>39.39</v>
      </c>
      <c r="H97">
        <f>PPCL_Spot!S97</f>
        <v>0</v>
      </c>
      <c r="I97">
        <f>Bawana_NG!S97</f>
        <v>27.57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56.349999999999994</v>
      </c>
      <c r="AB97" s="117">
        <f>-STOA!Q97</f>
        <v>0</v>
      </c>
      <c r="AC97">
        <f t="shared" si="3"/>
        <v>1.0986100385050963</v>
      </c>
      <c r="AD97">
        <f t="shared" si="4"/>
        <v>123.74343979161948</v>
      </c>
      <c r="AE97">
        <f>'IDT-1'!E97</f>
        <v>0</v>
      </c>
      <c r="AF97" s="26"/>
      <c r="AG97">
        <f t="shared" si="5"/>
        <v>123.74343979161948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4">
      <c r="A98" t="s">
        <v>140</v>
      </c>
      <c r="E98">
        <f>GT_NG!S98</f>
        <v>1.5320498301245753</v>
      </c>
      <c r="F98">
        <f>GT_Spot!S98</f>
        <v>0</v>
      </c>
      <c r="G98">
        <f>PPCL_NG!S98</f>
        <v>39.39</v>
      </c>
      <c r="H98">
        <f>PPCL_Spot!S98</f>
        <v>0</v>
      </c>
      <c r="I98">
        <f>Bawana_NG!S98</f>
        <v>27.649999999999995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56.349999999999994</v>
      </c>
      <c r="AB98" s="117">
        <f>-STOA!Q98</f>
        <v>0</v>
      </c>
      <c r="AC98">
        <f t="shared" si="3"/>
        <v>1.0993140385050961</v>
      </c>
      <c r="AD98">
        <f t="shared" si="4"/>
        <v>123.82273579161946</v>
      </c>
      <c r="AE98">
        <f>'IDT-1'!E98</f>
        <v>0</v>
      </c>
      <c r="AF98" s="26"/>
      <c r="AG98">
        <f t="shared" si="5"/>
        <v>123.82273579161946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4">
      <c r="A99" t="s">
        <v>141</v>
      </c>
      <c r="E99">
        <f t="shared" ref="E99:AR99" si="6">SUM(E3:E98)/4000</f>
        <v>4.5852607918620163E-2</v>
      </c>
      <c r="F99">
        <f t="shared" si="6"/>
        <v>0</v>
      </c>
      <c r="G99">
        <f t="shared" si="6"/>
        <v>0.9453599999999992</v>
      </c>
      <c r="H99">
        <f t="shared" si="6"/>
        <v>6.0369279872785071E-2</v>
      </c>
      <c r="I99">
        <f t="shared" si="6"/>
        <v>0.66477183936791706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0.40318000000000004</v>
      </c>
      <c r="Z99" s="75">
        <f t="shared" si="6"/>
        <v>0</v>
      </c>
      <c r="AA99" s="117">
        <f t="shared" si="6"/>
        <v>1.7945900000000019</v>
      </c>
      <c r="AB99" s="117">
        <f t="shared" si="6"/>
        <v>0</v>
      </c>
      <c r="AC99">
        <f t="shared" si="6"/>
        <v>3.5298808573013325E-2</v>
      </c>
      <c r="AD99">
        <f t="shared" si="6"/>
        <v>3.7825749185863078</v>
      </c>
      <c r="AE99">
        <f t="shared" si="6"/>
        <v>0</v>
      </c>
      <c r="AG99">
        <f t="shared" si="6"/>
        <v>3.7825749185863078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-9.6250000000000002E-2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44655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20" t="s">
        <v>143</v>
      </c>
      <c r="Q1" s="220" t="s">
        <v>144</v>
      </c>
      <c r="R1" s="79"/>
      <c r="S1" s="79"/>
      <c r="T1" s="82" t="s">
        <v>302</v>
      </c>
      <c r="U1" s="221" t="s">
        <v>303</v>
      </c>
      <c r="V1" s="107" t="s">
        <v>316</v>
      </c>
      <c r="W1" s="107" t="s">
        <v>302</v>
      </c>
      <c r="X1" s="211" t="s">
        <v>335</v>
      </c>
      <c r="Y1" s="218" t="s">
        <v>223</v>
      </c>
      <c r="Z1" s="218" t="s">
        <v>224</v>
      </c>
      <c r="AA1" s="222" t="s">
        <v>198</v>
      </c>
      <c r="AB1" s="222" t="s">
        <v>199</v>
      </c>
      <c r="AC1" s="27" t="s">
        <v>189</v>
      </c>
      <c r="AD1" s="211" t="s">
        <v>142</v>
      </c>
      <c r="AG1" s="211" t="s">
        <v>278</v>
      </c>
      <c r="AI1" s="218" t="s">
        <v>384</v>
      </c>
      <c r="AJ1" s="218" t="s">
        <v>385</v>
      </c>
      <c r="AK1" s="218" t="s">
        <v>386</v>
      </c>
      <c r="AL1" s="218" t="s">
        <v>387</v>
      </c>
      <c r="AM1" s="218" t="s">
        <v>388</v>
      </c>
      <c r="AN1" s="218" t="s">
        <v>389</v>
      </c>
      <c r="AO1" s="217" t="s">
        <v>413</v>
      </c>
      <c r="AP1" s="217" t="s">
        <v>414</v>
      </c>
      <c r="AQ1" s="217" t="s">
        <v>415</v>
      </c>
      <c r="AR1" s="217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20"/>
      <c r="Q2" s="220"/>
      <c r="R2" s="79"/>
      <c r="S2" s="79"/>
      <c r="T2" s="82" t="s">
        <v>315</v>
      </c>
      <c r="U2" s="221"/>
      <c r="V2" s="107" t="s">
        <v>304</v>
      </c>
      <c r="W2" s="107" t="s">
        <v>304</v>
      </c>
      <c r="X2" s="211"/>
      <c r="Y2" s="218"/>
      <c r="Z2" s="218"/>
      <c r="AA2" s="222"/>
      <c r="AB2" s="222"/>
      <c r="AC2" s="27">
        <f>Allocation!J1/100</f>
        <v>8.8000000000000005E-3</v>
      </c>
      <c r="AD2" s="211"/>
      <c r="AE2" t="s">
        <v>276</v>
      </c>
      <c r="AG2" s="211"/>
      <c r="AI2" s="218"/>
      <c r="AJ2" s="218"/>
      <c r="AK2" s="218"/>
      <c r="AL2" s="218"/>
      <c r="AM2" s="218"/>
      <c r="AN2" s="218"/>
      <c r="AO2" s="217"/>
      <c r="AP2" s="217"/>
      <c r="AQ2" s="217"/>
      <c r="AR2" s="217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7.88</v>
      </c>
      <c r="H3">
        <f>PPCL_Spot!R3</f>
        <v>0</v>
      </c>
      <c r="I3">
        <f>Bawana_NG!R3</f>
        <v>8.69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3.89</v>
      </c>
      <c r="AB3" s="117">
        <f>-STOA!R3</f>
        <v>0</v>
      </c>
      <c r="AC3">
        <f>SUMIF(B3:AB3,"&gt;0")*$AC$2-SUMIF(B3:AB3,"&lt;0")*($AC$2/(1-$AC$2))+SUMIF(AI3:AR3,"&gt;0")*$AC$2-SUMIF(AI3:AR3,"&lt;0")*($AC$2/(1-$AC$2))</f>
        <v>0.18004800000000001</v>
      </c>
      <c r="AD3">
        <f>SUM(B3:AB3,AI3:AR3)-AC3</f>
        <v>20.279952000000002</v>
      </c>
      <c r="AE3">
        <f>'IDT-1'!D3</f>
        <v>0</v>
      </c>
      <c r="AF3" s="26"/>
      <c r="AG3">
        <f>SUM(AD3:AF3)</f>
        <v>20.279952000000002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7.88</v>
      </c>
      <c r="H4">
        <f>PPCL_Spot!R4</f>
        <v>0</v>
      </c>
      <c r="I4">
        <f>Bawana_NG!R4</f>
        <v>8.69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3.89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0.20046769330104924</v>
      </c>
      <c r="AD4">
        <f t="shared" ref="AD4:AD67" si="1">SUM(B4:AB4,AI4:AR4)-AC4</f>
        <v>17.95953230669895</v>
      </c>
      <c r="AE4">
        <f>'IDT-1'!D4</f>
        <v>0</v>
      </c>
      <c r="AF4" s="26"/>
      <c r="AG4">
        <f t="shared" ref="AG4:AG67" si="2">SUM(AD4:AF4)</f>
        <v>17.95953230669895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-2.2999999999999998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7.88</v>
      </c>
      <c r="H5">
        <f>PPCL_Spot!R5</f>
        <v>0</v>
      </c>
      <c r="I5">
        <f>Bawana_NG!R5</f>
        <v>8.69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3.89</v>
      </c>
      <c r="AB5" s="117">
        <f>-STOA!R5</f>
        <v>0</v>
      </c>
      <c r="AC5">
        <f t="shared" si="0"/>
        <v>0.18004800000000001</v>
      </c>
      <c r="AD5">
        <f t="shared" si="1"/>
        <v>20.279952000000002</v>
      </c>
      <c r="AE5">
        <f>'IDT-1'!D5</f>
        <v>0</v>
      </c>
      <c r="AF5" s="26"/>
      <c r="AG5">
        <f t="shared" si="2"/>
        <v>20.279952000000002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7.88</v>
      </c>
      <c r="H6">
        <f>PPCL_Spot!R6</f>
        <v>0</v>
      </c>
      <c r="I6">
        <f>Bawana_NG!R6</f>
        <v>8.69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3.89</v>
      </c>
      <c r="AB6" s="117">
        <f>-STOA!R6</f>
        <v>0</v>
      </c>
      <c r="AC6">
        <f t="shared" si="0"/>
        <v>0.20641603874092013</v>
      </c>
      <c r="AD6">
        <f t="shared" si="1"/>
        <v>17.283583961259083</v>
      </c>
      <c r="AE6">
        <f>'IDT-1'!D6</f>
        <v>0</v>
      </c>
      <c r="AF6" s="26"/>
      <c r="AG6">
        <f t="shared" si="2"/>
        <v>17.283583961259083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-2.97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7.88</v>
      </c>
      <c r="H7">
        <f>PPCL_Spot!R7</f>
        <v>0</v>
      </c>
      <c r="I7">
        <f>Bawana_NG!R7</f>
        <v>8.69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3.89</v>
      </c>
      <c r="AB7" s="117">
        <f>-STOA!R7</f>
        <v>0</v>
      </c>
      <c r="AC7">
        <f t="shared" si="0"/>
        <v>0.19712000000000002</v>
      </c>
      <c r="AD7">
        <f t="shared" si="1"/>
        <v>22.20288</v>
      </c>
      <c r="AE7">
        <f>'IDT-1'!D7</f>
        <v>0</v>
      </c>
      <c r="AF7" s="26"/>
      <c r="AG7">
        <f t="shared" si="2"/>
        <v>22.20288</v>
      </c>
      <c r="AI7" s="75">
        <f>PXIL!L7</f>
        <v>0</v>
      </c>
      <c r="AJ7" s="75">
        <f>PXIL!R7</f>
        <v>0</v>
      </c>
      <c r="AK7" s="75">
        <f>RTM_IEX!L7</f>
        <v>1.94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7.88</v>
      </c>
      <c r="H8">
        <f>PPCL_Spot!R8</f>
        <v>0</v>
      </c>
      <c r="I8">
        <f>Bawana_NG!R8</f>
        <v>5.7899999999999991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3.89</v>
      </c>
      <c r="AB8" s="117">
        <f>-STOA!R8</f>
        <v>0</v>
      </c>
      <c r="AC8">
        <f t="shared" si="0"/>
        <v>0.154528</v>
      </c>
      <c r="AD8">
        <f t="shared" si="1"/>
        <v>17.405472</v>
      </c>
      <c r="AE8">
        <f>'IDT-1'!D8</f>
        <v>0</v>
      </c>
      <c r="AF8" s="26"/>
      <c r="AG8">
        <f t="shared" si="2"/>
        <v>17.405472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7.88</v>
      </c>
      <c r="H9">
        <f>PPCL_Spot!R9</f>
        <v>0</v>
      </c>
      <c r="I9">
        <f>Bawana_NG!R9</f>
        <v>7.7299999999999995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3.89</v>
      </c>
      <c r="AB9" s="117">
        <f>-STOA!R9</f>
        <v>0</v>
      </c>
      <c r="AC9">
        <f t="shared" si="0"/>
        <v>0.1716</v>
      </c>
      <c r="AD9">
        <f t="shared" si="1"/>
        <v>19.328399999999998</v>
      </c>
      <c r="AE9">
        <f>'IDT-1'!D9</f>
        <v>0</v>
      </c>
      <c r="AF9" s="26"/>
      <c r="AG9">
        <f t="shared" si="2"/>
        <v>19.328399999999998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7.88</v>
      </c>
      <c r="H10">
        <f>PPCL_Spot!R10</f>
        <v>0</v>
      </c>
      <c r="I10">
        <f>Bawana_NG!R10</f>
        <v>8.69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3.89</v>
      </c>
      <c r="AB10" s="117">
        <f>-STOA!R10</f>
        <v>0</v>
      </c>
      <c r="AC10">
        <f t="shared" si="0"/>
        <v>0.18004800000000001</v>
      </c>
      <c r="AD10">
        <f t="shared" si="1"/>
        <v>20.279952000000002</v>
      </c>
      <c r="AE10">
        <f>'IDT-1'!D10</f>
        <v>0</v>
      </c>
      <c r="AF10" s="26"/>
      <c r="AG10">
        <f t="shared" si="2"/>
        <v>20.279952000000002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7.88</v>
      </c>
      <c r="H11">
        <f>PPCL_Spot!R11</f>
        <v>0.83</v>
      </c>
      <c r="I11">
        <f>Bawana_NG!R11</f>
        <v>7.7299999999999995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3.89</v>
      </c>
      <c r="AB11" s="117">
        <f>-STOA!R11</f>
        <v>0</v>
      </c>
      <c r="AC11">
        <f t="shared" si="0"/>
        <v>0.17890400000000001</v>
      </c>
      <c r="AD11">
        <f t="shared" si="1"/>
        <v>20.151095999999999</v>
      </c>
      <c r="AE11">
        <f>'IDT-1'!D11</f>
        <v>0</v>
      </c>
      <c r="AF11" s="26"/>
      <c r="AG11">
        <f t="shared" si="2"/>
        <v>20.151095999999999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7.88</v>
      </c>
      <c r="H12">
        <f>PPCL_Spot!R12</f>
        <v>0.83</v>
      </c>
      <c r="I12">
        <f>Bawana_NG!R12</f>
        <v>7.7299999999999995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3.89</v>
      </c>
      <c r="AB12" s="117">
        <f>-STOA!R12</f>
        <v>0</v>
      </c>
      <c r="AC12">
        <f t="shared" si="0"/>
        <v>0.17890400000000001</v>
      </c>
      <c r="AD12">
        <f t="shared" si="1"/>
        <v>20.151095999999999</v>
      </c>
      <c r="AE12">
        <f>'IDT-1'!D12</f>
        <v>0</v>
      </c>
      <c r="AF12" s="26"/>
      <c r="AG12">
        <f t="shared" si="2"/>
        <v>20.151095999999999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7.88</v>
      </c>
      <c r="H13">
        <f>PPCL_Spot!R13</f>
        <v>0.83</v>
      </c>
      <c r="I13">
        <f>Bawana_NG!R13</f>
        <v>8.8199999999999985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3.89</v>
      </c>
      <c r="AB13" s="117">
        <f>-STOA!R13</f>
        <v>0</v>
      </c>
      <c r="AC13">
        <f t="shared" si="0"/>
        <v>0.205568</v>
      </c>
      <c r="AD13">
        <f t="shared" si="1"/>
        <v>23.154432</v>
      </c>
      <c r="AE13">
        <f>'IDT-1'!D13</f>
        <v>0</v>
      </c>
      <c r="AF13" s="26"/>
      <c r="AG13">
        <f t="shared" si="2"/>
        <v>23.154432</v>
      </c>
      <c r="AI13" s="75">
        <f>PXIL!L13</f>
        <v>0</v>
      </c>
      <c r="AJ13" s="75">
        <f>PXIL!R13</f>
        <v>0</v>
      </c>
      <c r="AK13" s="75">
        <f>RTM_IEX!L13</f>
        <v>1.94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7.88</v>
      </c>
      <c r="H14">
        <f>PPCL_Spot!R14</f>
        <v>0.83</v>
      </c>
      <c r="I14">
        <f>Bawana_NG!R14</f>
        <v>5.8199999999999994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3.89</v>
      </c>
      <c r="AB14" s="117">
        <f>-STOA!R14</f>
        <v>0</v>
      </c>
      <c r="AC14">
        <f t="shared" si="0"/>
        <v>0.16209599999999999</v>
      </c>
      <c r="AD14">
        <f t="shared" si="1"/>
        <v>18.257904</v>
      </c>
      <c r="AE14">
        <f>'IDT-1'!D14</f>
        <v>0</v>
      </c>
      <c r="AF14" s="26"/>
      <c r="AG14">
        <f t="shared" si="2"/>
        <v>18.257904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7.88</v>
      </c>
      <c r="H15">
        <f>PPCL_Spot!R15</f>
        <v>0.17</v>
      </c>
      <c r="I15">
        <f>Bawana_NG!R15</f>
        <v>7.7299999999999995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3.89</v>
      </c>
      <c r="AB15" s="117">
        <f>-STOA!R15</f>
        <v>0</v>
      </c>
      <c r="AC15">
        <f t="shared" si="0"/>
        <v>0.17309600000000003</v>
      </c>
      <c r="AD15">
        <f t="shared" si="1"/>
        <v>19.496904000000001</v>
      </c>
      <c r="AE15">
        <f>'IDT-1'!D15</f>
        <v>0</v>
      </c>
      <c r="AF15" s="26"/>
      <c r="AG15">
        <f t="shared" si="2"/>
        <v>19.496904000000001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7.88</v>
      </c>
      <c r="H16">
        <f>PPCL_Spot!R16</f>
        <v>0.83</v>
      </c>
      <c r="I16">
        <f>Bawana_NG!R16</f>
        <v>7.7299999999999995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3.89</v>
      </c>
      <c r="AB16" s="117">
        <f>-STOA!R16</f>
        <v>0</v>
      </c>
      <c r="AC16">
        <f t="shared" si="0"/>
        <v>0.17890400000000001</v>
      </c>
      <c r="AD16">
        <f t="shared" si="1"/>
        <v>20.151095999999999</v>
      </c>
      <c r="AE16">
        <f>'IDT-1'!D16</f>
        <v>0</v>
      </c>
      <c r="AF16" s="26"/>
      <c r="AG16">
        <f t="shared" si="2"/>
        <v>20.151095999999999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7.88</v>
      </c>
      <c r="H17">
        <f>PPCL_Spot!R17</f>
        <v>0.83</v>
      </c>
      <c r="I17">
        <f>Bawana_NG!R17</f>
        <v>7.7299999999999995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3.89</v>
      </c>
      <c r="AB17" s="117">
        <f>-STOA!R17</f>
        <v>0</v>
      </c>
      <c r="AC17">
        <f t="shared" si="0"/>
        <v>0.17890400000000001</v>
      </c>
      <c r="AD17">
        <f t="shared" si="1"/>
        <v>20.151095999999999</v>
      </c>
      <c r="AE17">
        <f>'IDT-1'!D17</f>
        <v>0</v>
      </c>
      <c r="AF17" s="26"/>
      <c r="AG17">
        <f t="shared" si="2"/>
        <v>20.151095999999999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7.88</v>
      </c>
      <c r="H18">
        <f>PPCL_Spot!R18</f>
        <v>0.83</v>
      </c>
      <c r="I18">
        <f>Bawana_NG!R18</f>
        <v>7.7299999999999995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3.89</v>
      </c>
      <c r="AB18" s="117">
        <f>-STOA!R18</f>
        <v>0</v>
      </c>
      <c r="AC18">
        <f t="shared" si="0"/>
        <v>0.17890400000000001</v>
      </c>
      <c r="AD18">
        <f t="shared" si="1"/>
        <v>20.151095999999999</v>
      </c>
      <c r="AE18">
        <f>'IDT-1'!D18</f>
        <v>0</v>
      </c>
      <c r="AF18" s="26"/>
      <c r="AG18">
        <f t="shared" si="2"/>
        <v>20.151095999999999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7.88</v>
      </c>
      <c r="H19">
        <f>PPCL_Spot!R19</f>
        <v>0.83</v>
      </c>
      <c r="I19">
        <f>Bawana_NG!R19</f>
        <v>8.8199999999999985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3.89</v>
      </c>
      <c r="AB19" s="117">
        <f>-STOA!R19</f>
        <v>0</v>
      </c>
      <c r="AC19">
        <f t="shared" si="0"/>
        <v>0.205568</v>
      </c>
      <c r="AD19">
        <f t="shared" si="1"/>
        <v>23.154432</v>
      </c>
      <c r="AE19">
        <f>'IDT-1'!D19</f>
        <v>0</v>
      </c>
      <c r="AF19" s="26"/>
      <c r="AG19">
        <f t="shared" si="2"/>
        <v>23.154432</v>
      </c>
      <c r="AI19" s="75">
        <f>PXIL!L19</f>
        <v>0</v>
      </c>
      <c r="AJ19" s="75">
        <f>PXIL!R19</f>
        <v>0</v>
      </c>
      <c r="AK19" s="75">
        <f>RTM_IEX!L19</f>
        <v>1.94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7.88</v>
      </c>
      <c r="H20">
        <f>PPCL_Spot!R20</f>
        <v>0.83</v>
      </c>
      <c r="I20">
        <f>Bawana_NG!R20</f>
        <v>5.8199999999999994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3.89</v>
      </c>
      <c r="AB20" s="117">
        <f>-STOA!R20</f>
        <v>0</v>
      </c>
      <c r="AC20">
        <f t="shared" si="0"/>
        <v>0.16209599999999999</v>
      </c>
      <c r="AD20">
        <f t="shared" si="1"/>
        <v>18.257904</v>
      </c>
      <c r="AE20">
        <f>'IDT-1'!D20</f>
        <v>0</v>
      </c>
      <c r="AF20" s="26"/>
      <c r="AG20">
        <f t="shared" si="2"/>
        <v>18.257904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7.88</v>
      </c>
      <c r="H21">
        <f>PPCL_Spot!R21</f>
        <v>0.17</v>
      </c>
      <c r="I21">
        <f>Bawana_NG!R21</f>
        <v>7.8199999999999994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3.89</v>
      </c>
      <c r="AB21" s="117">
        <f>-STOA!R21</f>
        <v>0</v>
      </c>
      <c r="AC21">
        <f t="shared" si="0"/>
        <v>0.17388800000000001</v>
      </c>
      <c r="AD21">
        <f t="shared" si="1"/>
        <v>19.586112</v>
      </c>
      <c r="AE21">
        <f>'IDT-1'!D21</f>
        <v>0</v>
      </c>
      <c r="AF21" s="26"/>
      <c r="AG21">
        <f t="shared" si="2"/>
        <v>19.586112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7.88</v>
      </c>
      <c r="H22">
        <f>PPCL_Spot!R22</f>
        <v>1.17</v>
      </c>
      <c r="I22">
        <f>Bawana_NG!R22</f>
        <v>7.8199999999999994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3.89</v>
      </c>
      <c r="AB22" s="117">
        <f>-STOA!R22</f>
        <v>0</v>
      </c>
      <c r="AC22">
        <f t="shared" si="0"/>
        <v>0.18268800000000002</v>
      </c>
      <c r="AD22">
        <f t="shared" si="1"/>
        <v>20.577312000000003</v>
      </c>
      <c r="AE22">
        <f>'IDT-1'!D22</f>
        <v>0</v>
      </c>
      <c r="AF22" s="26"/>
      <c r="AG22">
        <f t="shared" si="2"/>
        <v>20.577312000000003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7.88</v>
      </c>
      <c r="H23">
        <f>PPCL_Spot!R23</f>
        <v>0.83</v>
      </c>
      <c r="I23">
        <f>Bawana_NG!R23</f>
        <v>8.8199999999999985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3.89</v>
      </c>
      <c r="AB23" s="117">
        <f>-STOA!R23</f>
        <v>0</v>
      </c>
      <c r="AC23">
        <f t="shared" si="0"/>
        <v>0.188496</v>
      </c>
      <c r="AD23">
        <f t="shared" si="1"/>
        <v>21.231503999999997</v>
      </c>
      <c r="AE23">
        <f>'IDT-1'!D23</f>
        <v>0</v>
      </c>
      <c r="AF23" s="26"/>
      <c r="AG23">
        <f t="shared" si="2"/>
        <v>21.231503999999997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7.88</v>
      </c>
      <c r="H24">
        <f>PPCL_Spot!R24</f>
        <v>0.83</v>
      </c>
      <c r="I24">
        <f>Bawana_NG!R24</f>
        <v>8.8199999999999985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3.89</v>
      </c>
      <c r="AB24" s="117">
        <f>-STOA!R24</f>
        <v>0</v>
      </c>
      <c r="AC24">
        <f t="shared" si="0"/>
        <v>0.188496</v>
      </c>
      <c r="AD24">
        <f t="shared" si="1"/>
        <v>21.231503999999997</v>
      </c>
      <c r="AE24">
        <f>'IDT-1'!D24</f>
        <v>0</v>
      </c>
      <c r="AF24" s="26"/>
      <c r="AG24">
        <f t="shared" si="2"/>
        <v>21.231503999999997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7.88</v>
      </c>
      <c r="H25">
        <f>PPCL_Spot!R25</f>
        <v>0.83</v>
      </c>
      <c r="I25">
        <f>Bawana_NG!R25</f>
        <v>8.8199999999999985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3.89</v>
      </c>
      <c r="AB25" s="117">
        <f>-STOA!R25</f>
        <v>0</v>
      </c>
      <c r="AC25">
        <f t="shared" si="0"/>
        <v>0.21410399999999999</v>
      </c>
      <c r="AD25">
        <f t="shared" si="1"/>
        <v>24.115895999999999</v>
      </c>
      <c r="AE25">
        <f>'IDT-1'!D25</f>
        <v>0</v>
      </c>
      <c r="AF25" s="26"/>
      <c r="AG25">
        <f t="shared" si="2"/>
        <v>24.115895999999999</v>
      </c>
      <c r="AI25" s="75">
        <f>PXIL!L25</f>
        <v>0</v>
      </c>
      <c r="AJ25" s="75">
        <f>PXIL!R25</f>
        <v>0</v>
      </c>
      <c r="AK25" s="75">
        <f>RTM_IEX!L25</f>
        <v>2.91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7.88</v>
      </c>
      <c r="H26">
        <f>PPCL_Spot!R26</f>
        <v>1.17</v>
      </c>
      <c r="I26">
        <f>Bawana_NG!R26</f>
        <v>8.8199999999999985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3.89</v>
      </c>
      <c r="AB26" s="117">
        <f>-STOA!R26</f>
        <v>0</v>
      </c>
      <c r="AC26">
        <f t="shared" si="0"/>
        <v>0.19148799999999999</v>
      </c>
      <c r="AD26">
        <f t="shared" si="1"/>
        <v>21.568511999999998</v>
      </c>
      <c r="AE26">
        <f>'IDT-1'!D26</f>
        <v>0</v>
      </c>
      <c r="AF26" s="26"/>
      <c r="AG26">
        <f t="shared" si="2"/>
        <v>21.568511999999998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7.88</v>
      </c>
      <c r="H27">
        <f>PPCL_Spot!R27</f>
        <v>1.17</v>
      </c>
      <c r="I27">
        <f>Bawana_NG!R27</f>
        <v>8.8199999999999985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3.89</v>
      </c>
      <c r="AB27" s="117">
        <f>-STOA!R27</f>
        <v>0</v>
      </c>
      <c r="AC27">
        <f t="shared" si="0"/>
        <v>0.19148799999999999</v>
      </c>
      <c r="AD27">
        <f t="shared" si="1"/>
        <v>21.568511999999998</v>
      </c>
      <c r="AE27">
        <f>'IDT-1'!D27</f>
        <v>0</v>
      </c>
      <c r="AF27" s="26"/>
      <c r="AG27">
        <f t="shared" si="2"/>
        <v>21.568511999999998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7.88</v>
      </c>
      <c r="H28">
        <f>PPCL_Spot!R28</f>
        <v>1.17</v>
      </c>
      <c r="I28">
        <f>Bawana_NG!R28</f>
        <v>8.8199999999999985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3.89</v>
      </c>
      <c r="AB28" s="117">
        <f>-STOA!R28</f>
        <v>0</v>
      </c>
      <c r="AC28">
        <f t="shared" si="0"/>
        <v>0.19148799999999999</v>
      </c>
      <c r="AD28">
        <f t="shared" si="1"/>
        <v>21.568511999999998</v>
      </c>
      <c r="AE28">
        <f>'IDT-1'!D28</f>
        <v>0</v>
      </c>
      <c r="AF28" s="26"/>
      <c r="AG28">
        <f t="shared" si="2"/>
        <v>21.568511999999998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7.88</v>
      </c>
      <c r="H29">
        <f>PPCL_Spot!R29</f>
        <v>1.17</v>
      </c>
      <c r="I29">
        <f>Bawana_NG!R29</f>
        <v>8.8199999999999985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3.89</v>
      </c>
      <c r="AB29" s="117">
        <f>-STOA!R29</f>
        <v>0</v>
      </c>
      <c r="AC29">
        <f t="shared" si="0"/>
        <v>0.19148799999999999</v>
      </c>
      <c r="AD29">
        <f t="shared" si="1"/>
        <v>21.568511999999998</v>
      </c>
      <c r="AE29">
        <f>'IDT-1'!D29</f>
        <v>0</v>
      </c>
      <c r="AF29" s="26"/>
      <c r="AG29">
        <f t="shared" si="2"/>
        <v>21.568511999999998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7.88</v>
      </c>
      <c r="H30">
        <f>PPCL_Spot!R30</f>
        <v>1.17</v>
      </c>
      <c r="I30">
        <f>Bawana_NG!R30</f>
        <v>8.8199999999999985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3.89</v>
      </c>
      <c r="AB30" s="117">
        <f>-STOA!R30</f>
        <v>0</v>
      </c>
      <c r="AC30">
        <f t="shared" si="0"/>
        <v>0.19148799999999999</v>
      </c>
      <c r="AD30">
        <f t="shared" si="1"/>
        <v>21.568511999999998</v>
      </c>
      <c r="AE30">
        <f>'IDT-1'!D30</f>
        <v>0</v>
      </c>
      <c r="AF30" s="26"/>
      <c r="AG30">
        <f t="shared" si="2"/>
        <v>21.568511999999998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7.88</v>
      </c>
      <c r="H31">
        <f>PPCL_Spot!R31</f>
        <v>1.17</v>
      </c>
      <c r="I31">
        <f>Bawana_NG!R31</f>
        <v>8.8199999999999985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3.89</v>
      </c>
      <c r="AB31" s="117">
        <f>-STOA!R31</f>
        <v>0</v>
      </c>
      <c r="AC31">
        <f t="shared" si="0"/>
        <v>0.24279200000000001</v>
      </c>
      <c r="AD31">
        <f t="shared" si="1"/>
        <v>27.347207999999995</v>
      </c>
      <c r="AE31">
        <f>'IDT-1'!D31</f>
        <v>0</v>
      </c>
      <c r="AF31" s="26"/>
      <c r="AG31">
        <f t="shared" si="2"/>
        <v>27.347207999999995</v>
      </c>
      <c r="AI31" s="75">
        <f>PXIL!L31</f>
        <v>0</v>
      </c>
      <c r="AJ31" s="75">
        <f>PXIL!R31</f>
        <v>0</v>
      </c>
      <c r="AK31" s="75">
        <f>RTM_IEX!L31</f>
        <v>5.83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7.88</v>
      </c>
      <c r="H32">
        <f>PPCL_Spot!R32</f>
        <v>1.17</v>
      </c>
      <c r="I32">
        <f>Bawana_NG!R32</f>
        <v>8.8199999999999985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3.89</v>
      </c>
      <c r="AB32" s="117">
        <f>-STOA!R32</f>
        <v>0</v>
      </c>
      <c r="AC32">
        <f t="shared" si="0"/>
        <v>0.19148799999999999</v>
      </c>
      <c r="AD32">
        <f t="shared" si="1"/>
        <v>21.568511999999998</v>
      </c>
      <c r="AE32">
        <f>'IDT-1'!D32</f>
        <v>0</v>
      </c>
      <c r="AF32" s="26"/>
      <c r="AG32">
        <f t="shared" si="2"/>
        <v>21.568511999999998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7.88</v>
      </c>
      <c r="H33">
        <f>PPCL_Spot!R33</f>
        <v>1.17</v>
      </c>
      <c r="I33">
        <f>Bawana_NG!R33</f>
        <v>8.8199999999999985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3.89</v>
      </c>
      <c r="AB33" s="117">
        <f>-STOA!R33</f>
        <v>0</v>
      </c>
      <c r="AC33">
        <f t="shared" si="0"/>
        <v>0.19148799999999999</v>
      </c>
      <c r="AD33">
        <f t="shared" si="1"/>
        <v>21.568511999999998</v>
      </c>
      <c r="AE33">
        <f>'IDT-1'!D33</f>
        <v>0</v>
      </c>
      <c r="AF33" s="26"/>
      <c r="AG33">
        <f t="shared" si="2"/>
        <v>21.568511999999998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7.88</v>
      </c>
      <c r="H34">
        <f>PPCL_Spot!R34</f>
        <v>1.17</v>
      </c>
      <c r="I34">
        <f>Bawana_NG!R34</f>
        <v>8.8199999999999985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3.89</v>
      </c>
      <c r="AB34" s="117">
        <f>-STOA!R34</f>
        <v>0</v>
      </c>
      <c r="AC34">
        <f t="shared" si="0"/>
        <v>0.19148799999999999</v>
      </c>
      <c r="AD34">
        <f t="shared" si="1"/>
        <v>21.568511999999998</v>
      </c>
      <c r="AE34">
        <f>'IDT-1'!D34</f>
        <v>0</v>
      </c>
      <c r="AF34" s="26"/>
      <c r="AG34">
        <f t="shared" si="2"/>
        <v>21.568511999999998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7.88</v>
      </c>
      <c r="H35">
        <f>PPCL_Spot!R35</f>
        <v>1.17</v>
      </c>
      <c r="I35">
        <f>Bawana_NG!R35</f>
        <v>8.8199999999999985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3.89</v>
      </c>
      <c r="AB35" s="117">
        <f>-STOA!R35</f>
        <v>0</v>
      </c>
      <c r="AC35">
        <f t="shared" si="0"/>
        <v>0.19148799999999999</v>
      </c>
      <c r="AD35">
        <f t="shared" si="1"/>
        <v>21.568511999999998</v>
      </c>
      <c r="AE35">
        <f>'IDT-1'!D35</f>
        <v>0</v>
      </c>
      <c r="AF35" s="26"/>
      <c r="AG35">
        <f t="shared" si="2"/>
        <v>21.568511999999998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7.88</v>
      </c>
      <c r="H36">
        <f>PPCL_Spot!R36</f>
        <v>1.17</v>
      </c>
      <c r="I36">
        <f>Bawana_NG!R36</f>
        <v>8.8199999999999985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3.89</v>
      </c>
      <c r="AB36" s="117">
        <f>-STOA!R36</f>
        <v>0</v>
      </c>
      <c r="AC36">
        <f t="shared" si="0"/>
        <v>0.19148799999999999</v>
      </c>
      <c r="AD36">
        <f t="shared" si="1"/>
        <v>21.568511999999998</v>
      </c>
      <c r="AE36">
        <f>'IDT-1'!D36</f>
        <v>0</v>
      </c>
      <c r="AF36" s="26"/>
      <c r="AG36">
        <f t="shared" si="2"/>
        <v>21.568511999999998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7.88</v>
      </c>
      <c r="H37">
        <f>PPCL_Spot!R37</f>
        <v>1.17</v>
      </c>
      <c r="I37">
        <f>Bawana_NG!R37</f>
        <v>8.8199999999999985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3.89</v>
      </c>
      <c r="AB37" s="117">
        <f>-STOA!R37</f>
        <v>0</v>
      </c>
      <c r="AC37">
        <f t="shared" si="0"/>
        <v>0.25563999999999998</v>
      </c>
      <c r="AD37">
        <f t="shared" si="1"/>
        <v>28.794359999999998</v>
      </c>
      <c r="AE37">
        <f>'IDT-1'!D37</f>
        <v>0</v>
      </c>
      <c r="AF37" s="26"/>
      <c r="AG37">
        <f t="shared" si="2"/>
        <v>28.794359999999998</v>
      </c>
      <c r="AI37" s="75">
        <f>PXIL!L37</f>
        <v>0</v>
      </c>
      <c r="AJ37" s="75">
        <f>PXIL!R37</f>
        <v>0</v>
      </c>
      <c r="AK37" s="75">
        <f>RTM_IEX!L37</f>
        <v>7.29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7.88</v>
      </c>
      <c r="H38">
        <f>PPCL_Spot!R38</f>
        <v>1.17</v>
      </c>
      <c r="I38">
        <f>Bawana_NG!R38</f>
        <v>8.8199999999999985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3.89</v>
      </c>
      <c r="AB38" s="117">
        <f>-STOA!R38</f>
        <v>0</v>
      </c>
      <c r="AC38">
        <f t="shared" si="0"/>
        <v>0.20856</v>
      </c>
      <c r="AD38">
        <f t="shared" si="1"/>
        <v>23.491440000000001</v>
      </c>
      <c r="AE38">
        <f>'IDT-1'!D38</f>
        <v>0</v>
      </c>
      <c r="AF38" s="26"/>
      <c r="AG38">
        <f t="shared" si="2"/>
        <v>23.491440000000001</v>
      </c>
      <c r="AI38" s="75">
        <f>PXIL!L38</f>
        <v>0</v>
      </c>
      <c r="AJ38" s="75">
        <f>PXIL!R38</f>
        <v>0</v>
      </c>
      <c r="AK38" s="75">
        <f>RTM_IEX!L38</f>
        <v>1.94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7.88</v>
      </c>
      <c r="H39">
        <f>PPCL_Spot!R39</f>
        <v>0.5</v>
      </c>
      <c r="I39">
        <f>Bawana_NG!R39</f>
        <v>8.8199999999999985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3.89</v>
      </c>
      <c r="AB39" s="117">
        <f>-STOA!R39</f>
        <v>0</v>
      </c>
      <c r="AC39">
        <f t="shared" si="0"/>
        <v>0.236896</v>
      </c>
      <c r="AD39">
        <f t="shared" si="1"/>
        <v>26.683103999999993</v>
      </c>
      <c r="AE39">
        <f>'IDT-1'!D39</f>
        <v>0</v>
      </c>
      <c r="AF39" s="26"/>
      <c r="AG39">
        <f t="shared" si="2"/>
        <v>26.683103999999993</v>
      </c>
      <c r="AI39" s="75">
        <f>PXIL!L39</f>
        <v>0</v>
      </c>
      <c r="AJ39" s="75">
        <f>PXIL!R39</f>
        <v>0</v>
      </c>
      <c r="AK39" s="75">
        <f>RTM_IEX!L39</f>
        <v>5.83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7.88</v>
      </c>
      <c r="H40">
        <f>PPCL_Spot!R40</f>
        <v>0.5</v>
      </c>
      <c r="I40">
        <f>Bawana_NG!R40</f>
        <v>8.8199999999999985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3.89</v>
      </c>
      <c r="AB40" s="117">
        <f>-STOA!R40</f>
        <v>0</v>
      </c>
      <c r="AC40">
        <f t="shared" si="0"/>
        <v>0.18559199999999998</v>
      </c>
      <c r="AD40">
        <f t="shared" si="1"/>
        <v>20.904407999999997</v>
      </c>
      <c r="AE40">
        <f>'IDT-1'!D40</f>
        <v>0</v>
      </c>
      <c r="AF40" s="26"/>
      <c r="AG40">
        <f t="shared" si="2"/>
        <v>20.904407999999997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7.88</v>
      </c>
      <c r="H41">
        <f>PPCL_Spot!R41</f>
        <v>1.33</v>
      </c>
      <c r="I41">
        <f>Bawana_NG!R41</f>
        <v>8.8199999999999985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3.89</v>
      </c>
      <c r="AB41" s="117">
        <f>-STOA!R41</f>
        <v>0</v>
      </c>
      <c r="AC41">
        <f t="shared" si="0"/>
        <v>0.19764800000000005</v>
      </c>
      <c r="AD41">
        <f t="shared" si="1"/>
        <v>22.262352</v>
      </c>
      <c r="AE41">
        <f>'IDT-1'!D41</f>
        <v>0</v>
      </c>
      <c r="AF41" s="26"/>
      <c r="AG41">
        <f t="shared" si="2"/>
        <v>22.262352</v>
      </c>
      <c r="AI41" s="75">
        <f>PXIL!L41</f>
        <v>0</v>
      </c>
      <c r="AJ41" s="75">
        <f>PXIL!R41</f>
        <v>0</v>
      </c>
      <c r="AK41" s="75">
        <f>RTM_IEX!L41</f>
        <v>0.54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7.88</v>
      </c>
      <c r="H42">
        <f>PPCL_Spot!R42</f>
        <v>1.33</v>
      </c>
      <c r="I42">
        <f>Bawana_NG!R42</f>
        <v>8.8199999999999985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3.89</v>
      </c>
      <c r="AB42" s="117">
        <f>-STOA!R42</f>
        <v>0</v>
      </c>
      <c r="AC42">
        <f t="shared" si="0"/>
        <v>0.25273600000000007</v>
      </c>
      <c r="AD42">
        <f t="shared" si="1"/>
        <v>28.467264000000004</v>
      </c>
      <c r="AE42">
        <f>'IDT-1'!D42</f>
        <v>0</v>
      </c>
      <c r="AF42" s="26"/>
      <c r="AG42">
        <f t="shared" si="2"/>
        <v>28.467264000000004</v>
      </c>
      <c r="AI42" s="75">
        <f>PXIL!L42</f>
        <v>0</v>
      </c>
      <c r="AJ42" s="75">
        <f>PXIL!R42</f>
        <v>0</v>
      </c>
      <c r="AK42" s="75">
        <f>RTM_IEX!L42</f>
        <v>6.8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7.88</v>
      </c>
      <c r="H43">
        <f>PPCL_Spot!R43</f>
        <v>0</v>
      </c>
      <c r="I43">
        <f>Bawana_NG!R43</f>
        <v>8.8199999999999985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3.89</v>
      </c>
      <c r="AB43" s="117">
        <f>-STOA!R43</f>
        <v>0</v>
      </c>
      <c r="AC43">
        <f t="shared" si="0"/>
        <v>0.27095200000000003</v>
      </c>
      <c r="AD43">
        <f t="shared" si="1"/>
        <v>30.519047999999998</v>
      </c>
      <c r="AE43">
        <f>'IDT-1'!D43</f>
        <v>0</v>
      </c>
      <c r="AF43" s="26"/>
      <c r="AG43">
        <f t="shared" si="2"/>
        <v>30.519047999999998</v>
      </c>
      <c r="AI43" s="75">
        <f>PXIL!L43</f>
        <v>0</v>
      </c>
      <c r="AJ43" s="75">
        <f>PXIL!R43</f>
        <v>0</v>
      </c>
      <c r="AK43" s="75">
        <f>RTM_IEX!L43</f>
        <v>10.199999999999999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7.88</v>
      </c>
      <c r="H44">
        <f>PPCL_Spot!R44</f>
        <v>0</v>
      </c>
      <c r="I44">
        <f>Bawana_NG!R44</f>
        <v>8.8199999999999985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3.89</v>
      </c>
      <c r="AB44" s="117">
        <f>-STOA!R44</f>
        <v>0</v>
      </c>
      <c r="AC44">
        <f t="shared" si="0"/>
        <v>0.22396000000000002</v>
      </c>
      <c r="AD44">
        <f t="shared" si="1"/>
        <v>25.226039999999998</v>
      </c>
      <c r="AE44">
        <f>'IDT-1'!D44</f>
        <v>0</v>
      </c>
      <c r="AF44" s="26"/>
      <c r="AG44">
        <f t="shared" si="2"/>
        <v>25.226039999999998</v>
      </c>
      <c r="AI44" s="75">
        <f>PXIL!L44</f>
        <v>0</v>
      </c>
      <c r="AJ44" s="75">
        <f>PXIL!R44</f>
        <v>0</v>
      </c>
      <c r="AK44" s="75">
        <f>RTM_IEX!L44</f>
        <v>4.8600000000000003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7.88</v>
      </c>
      <c r="H45">
        <f>PPCL_Spot!R45</f>
        <v>1.33</v>
      </c>
      <c r="I45">
        <f>Bawana_NG!R45</f>
        <v>8.8199999999999985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3.89</v>
      </c>
      <c r="AB45" s="117">
        <f>-STOA!R45</f>
        <v>0</v>
      </c>
      <c r="AC45">
        <f t="shared" si="0"/>
        <v>0.19289600000000004</v>
      </c>
      <c r="AD45">
        <f t="shared" si="1"/>
        <v>21.727104000000001</v>
      </c>
      <c r="AE45">
        <f>'IDT-1'!D45</f>
        <v>0</v>
      </c>
      <c r="AF45" s="26"/>
      <c r="AG45">
        <f t="shared" si="2"/>
        <v>21.727104000000001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7.88</v>
      </c>
      <c r="H46">
        <f>PPCL_Spot!R46</f>
        <v>0.33</v>
      </c>
      <c r="I46">
        <f>Bawana_NG!R46</f>
        <v>8.8199999999999985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3.89</v>
      </c>
      <c r="AB46" s="117">
        <f>-STOA!R46</f>
        <v>0</v>
      </c>
      <c r="AC46">
        <f t="shared" si="0"/>
        <v>0.18409599999999998</v>
      </c>
      <c r="AD46">
        <f t="shared" si="1"/>
        <v>20.735903999999998</v>
      </c>
      <c r="AE46">
        <f>'IDT-1'!D46</f>
        <v>0</v>
      </c>
      <c r="AF46" s="26"/>
      <c r="AG46">
        <f t="shared" si="2"/>
        <v>20.735903999999998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7.88</v>
      </c>
      <c r="H47">
        <f>PPCL_Spot!R47</f>
        <v>0.67</v>
      </c>
      <c r="I47">
        <f>Bawana_NG!R47</f>
        <v>8.8199999999999985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3.89</v>
      </c>
      <c r="AB47" s="117">
        <f>-STOA!R47</f>
        <v>0</v>
      </c>
      <c r="AC47">
        <f t="shared" si="0"/>
        <v>0.224136</v>
      </c>
      <c r="AD47">
        <f t="shared" si="1"/>
        <v>25.245863999999997</v>
      </c>
      <c r="AE47">
        <f>'IDT-1'!D47</f>
        <v>0</v>
      </c>
      <c r="AF47" s="26"/>
      <c r="AG47">
        <f t="shared" si="2"/>
        <v>25.245863999999997</v>
      </c>
      <c r="AI47" s="75">
        <f>PXIL!L47</f>
        <v>0</v>
      </c>
      <c r="AJ47" s="75">
        <f>PXIL!R47</f>
        <v>0</v>
      </c>
      <c r="AK47" s="75">
        <f>RTM_IEX!L47</f>
        <v>4.21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7.88</v>
      </c>
      <c r="H48">
        <f>PPCL_Spot!R48</f>
        <v>0.67</v>
      </c>
      <c r="I48">
        <f>Bawana_NG!R48</f>
        <v>8.8199999999999985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3.89</v>
      </c>
      <c r="AB48" s="117">
        <f>-STOA!R48</f>
        <v>0</v>
      </c>
      <c r="AC48">
        <f t="shared" si="0"/>
        <v>0.242616</v>
      </c>
      <c r="AD48">
        <f t="shared" si="1"/>
        <v>27.327383999999995</v>
      </c>
      <c r="AE48">
        <f>'IDT-1'!D48</f>
        <v>0</v>
      </c>
      <c r="AF48" s="26"/>
      <c r="AG48">
        <f t="shared" si="2"/>
        <v>27.327383999999995</v>
      </c>
      <c r="AI48" s="75">
        <f>PXIL!L48</f>
        <v>0</v>
      </c>
      <c r="AJ48" s="75">
        <f>PXIL!R48</f>
        <v>0</v>
      </c>
      <c r="AK48" s="75">
        <f>RTM_IEX!L48</f>
        <v>6.31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7.88</v>
      </c>
      <c r="H49">
        <f>PPCL_Spot!R49</f>
        <v>0.67</v>
      </c>
      <c r="I49">
        <f>Bawana_NG!R49</f>
        <v>8.8199999999999985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3.89</v>
      </c>
      <c r="AB49" s="117">
        <f>-STOA!R49</f>
        <v>0</v>
      </c>
      <c r="AC49">
        <f t="shared" si="0"/>
        <v>0.27262400000000003</v>
      </c>
      <c r="AD49">
        <f t="shared" si="1"/>
        <v>30.707375999999996</v>
      </c>
      <c r="AE49">
        <f>'IDT-1'!D49</f>
        <v>0</v>
      </c>
      <c r="AF49" s="26"/>
      <c r="AG49">
        <f t="shared" si="2"/>
        <v>30.707375999999996</v>
      </c>
      <c r="AI49" s="75">
        <f>PXIL!L49</f>
        <v>0</v>
      </c>
      <c r="AJ49" s="75">
        <f>PXIL!R49</f>
        <v>0</v>
      </c>
      <c r="AK49" s="75">
        <f>RTM_IEX!L49</f>
        <v>9.7200000000000006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7.88</v>
      </c>
      <c r="H50">
        <f>PPCL_Spot!R50</f>
        <v>1.04</v>
      </c>
      <c r="I50">
        <f>Bawana_NG!R50</f>
        <v>8.8199999999999985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3.89</v>
      </c>
      <c r="AB50" s="117">
        <f>-STOA!R50</f>
        <v>0</v>
      </c>
      <c r="AC50">
        <f t="shared" si="0"/>
        <v>0.24164800000000003</v>
      </c>
      <c r="AD50">
        <f t="shared" si="1"/>
        <v>27.218351999999999</v>
      </c>
      <c r="AE50">
        <f>'IDT-1'!D50</f>
        <v>0</v>
      </c>
      <c r="AF50" s="26"/>
      <c r="AG50">
        <f t="shared" si="2"/>
        <v>27.218351999999999</v>
      </c>
      <c r="AI50" s="75">
        <f>PXIL!L50</f>
        <v>0</v>
      </c>
      <c r="AJ50" s="75">
        <f>PXIL!R50</f>
        <v>0</v>
      </c>
      <c r="AK50" s="75">
        <f>RTM_IEX!L50</f>
        <v>5.83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7.88</v>
      </c>
      <c r="H51">
        <f>PPCL_Spot!R51</f>
        <v>0.57999999999999996</v>
      </c>
      <c r="I51">
        <f>Bawana_NG!R51</f>
        <v>5.8199999999999994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3.89</v>
      </c>
      <c r="AB51" s="117">
        <f>-STOA!R51</f>
        <v>0</v>
      </c>
      <c r="AC51">
        <f t="shared" si="0"/>
        <v>0.22827199999999997</v>
      </c>
      <c r="AD51">
        <f t="shared" si="1"/>
        <v>25.711727999999997</v>
      </c>
      <c r="AE51">
        <f>'IDT-1'!D51</f>
        <v>0</v>
      </c>
      <c r="AF51" s="26"/>
      <c r="AG51">
        <f t="shared" si="2"/>
        <v>25.711727999999997</v>
      </c>
      <c r="AI51" s="75">
        <f>PXIL!L51</f>
        <v>0</v>
      </c>
      <c r="AJ51" s="75">
        <f>PXIL!R51</f>
        <v>0</v>
      </c>
      <c r="AK51" s="75">
        <f>RTM_IEX!L51</f>
        <v>7.77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7.88</v>
      </c>
      <c r="H52">
        <f>PPCL_Spot!R52</f>
        <v>0.809631985461154</v>
      </c>
      <c r="I52">
        <f>Bawana_NG!R52</f>
        <v>5.8199999999999994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3.89</v>
      </c>
      <c r="AB52" s="117">
        <f>-STOA!R52</f>
        <v>0</v>
      </c>
      <c r="AC52">
        <f t="shared" si="0"/>
        <v>0.23029276147205818</v>
      </c>
      <c r="AD52">
        <f t="shared" si="1"/>
        <v>25.939339223989098</v>
      </c>
      <c r="AE52">
        <f>'IDT-1'!D52</f>
        <v>0</v>
      </c>
      <c r="AF52" s="26"/>
      <c r="AG52">
        <f t="shared" si="2"/>
        <v>25.939339223989098</v>
      </c>
      <c r="AI52" s="75">
        <f>PXIL!L52</f>
        <v>0</v>
      </c>
      <c r="AJ52" s="75">
        <f>PXIL!R52</f>
        <v>0</v>
      </c>
      <c r="AK52" s="75">
        <f>RTM_IEX!L52</f>
        <v>7.77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7.88</v>
      </c>
      <c r="H53">
        <f>PPCL_Spot!R53</f>
        <v>0.809631985461154</v>
      </c>
      <c r="I53">
        <f>Bawana_NG!R53</f>
        <v>5.8199999999999994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3.89</v>
      </c>
      <c r="AB53" s="117">
        <f>-STOA!R53</f>
        <v>0</v>
      </c>
      <c r="AC53">
        <f t="shared" si="0"/>
        <v>0.24745276147205819</v>
      </c>
      <c r="AD53">
        <f t="shared" si="1"/>
        <v>27.872179223989097</v>
      </c>
      <c r="AE53">
        <f>'IDT-1'!D53</f>
        <v>0</v>
      </c>
      <c r="AF53" s="26"/>
      <c r="AG53">
        <f t="shared" si="2"/>
        <v>27.872179223989097</v>
      </c>
      <c r="AI53" s="75">
        <f>PXIL!L53</f>
        <v>0</v>
      </c>
      <c r="AJ53" s="75">
        <f>PXIL!R53</f>
        <v>0</v>
      </c>
      <c r="AK53" s="75">
        <f>RTM_IEX!L53</f>
        <v>9.7200000000000006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7.88</v>
      </c>
      <c r="H54">
        <f>PPCL_Spot!R54</f>
        <v>0.809631985461154</v>
      </c>
      <c r="I54">
        <f>Bawana_NG!R54</f>
        <v>5.8199999999999994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3.89</v>
      </c>
      <c r="AB54" s="117">
        <f>-STOA!R54</f>
        <v>0</v>
      </c>
      <c r="AC54">
        <f t="shared" si="0"/>
        <v>0.24745276147205819</v>
      </c>
      <c r="AD54">
        <f t="shared" si="1"/>
        <v>27.872179223989097</v>
      </c>
      <c r="AE54">
        <f>'IDT-1'!D54</f>
        <v>0</v>
      </c>
      <c r="AF54" s="26"/>
      <c r="AG54">
        <f t="shared" si="2"/>
        <v>27.872179223989097</v>
      </c>
      <c r="AI54" s="75">
        <f>PXIL!L54</f>
        <v>0</v>
      </c>
      <c r="AJ54" s="75">
        <f>PXIL!R54</f>
        <v>0</v>
      </c>
      <c r="AK54" s="75">
        <f>RTM_IEX!L54</f>
        <v>9.7200000000000006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7.88</v>
      </c>
      <c r="H55">
        <f>PPCL_Spot!R55</f>
        <v>0.809631985461154</v>
      </c>
      <c r="I55">
        <f>Bawana_NG!R55</f>
        <v>5.8199999999999994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3.89</v>
      </c>
      <c r="AB55" s="117">
        <f>-STOA!R55</f>
        <v>0</v>
      </c>
      <c r="AC55">
        <f t="shared" si="0"/>
        <v>0.27306076147205821</v>
      </c>
      <c r="AD55">
        <f t="shared" si="1"/>
        <v>30.756571223989098</v>
      </c>
      <c r="AE55">
        <f>'IDT-1'!D55</f>
        <v>0</v>
      </c>
      <c r="AF55" s="26"/>
      <c r="AG55">
        <f t="shared" si="2"/>
        <v>30.756571223989098</v>
      </c>
      <c r="AI55" s="75">
        <f>PXIL!L55</f>
        <v>0</v>
      </c>
      <c r="AJ55" s="75">
        <f>PXIL!R55</f>
        <v>0</v>
      </c>
      <c r="AK55" s="75">
        <f>RTM_IEX!L55</f>
        <v>12.63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7.88</v>
      </c>
      <c r="H56">
        <f>PPCL_Spot!R56</f>
        <v>0.809631985461154</v>
      </c>
      <c r="I56">
        <f>Bawana_NG!R56</f>
        <v>5.8199999999999994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3.89</v>
      </c>
      <c r="AB56" s="117">
        <f>-STOA!R56</f>
        <v>0</v>
      </c>
      <c r="AC56">
        <f t="shared" si="0"/>
        <v>0.22175676147205819</v>
      </c>
      <c r="AD56">
        <f t="shared" si="1"/>
        <v>24.977875223989098</v>
      </c>
      <c r="AE56">
        <f>'IDT-1'!D56</f>
        <v>0</v>
      </c>
      <c r="AF56" s="26"/>
      <c r="AG56">
        <f t="shared" si="2"/>
        <v>24.977875223989098</v>
      </c>
      <c r="AI56" s="75">
        <f>PXIL!L56</f>
        <v>0</v>
      </c>
      <c r="AJ56" s="75">
        <f>PXIL!R56</f>
        <v>0</v>
      </c>
      <c r="AK56" s="75">
        <f>RTM_IEX!L56</f>
        <v>6.8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7.88</v>
      </c>
      <c r="H57">
        <f>PPCL_Spot!R57</f>
        <v>0.35</v>
      </c>
      <c r="I57">
        <f>Bawana_NG!R57</f>
        <v>5.8199999999999994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3.89</v>
      </c>
      <c r="AB57" s="117">
        <f>-STOA!R57</f>
        <v>0</v>
      </c>
      <c r="AC57">
        <f t="shared" si="0"/>
        <v>0.23478400000000002</v>
      </c>
      <c r="AD57">
        <f t="shared" si="1"/>
        <v>26.445215999999999</v>
      </c>
      <c r="AE57">
        <f>'IDT-1'!D57</f>
        <v>0</v>
      </c>
      <c r="AF57" s="26"/>
      <c r="AG57">
        <f t="shared" si="2"/>
        <v>26.445215999999999</v>
      </c>
      <c r="AI57" s="75">
        <f>PXIL!L57</f>
        <v>0</v>
      </c>
      <c r="AJ57" s="75">
        <f>PXIL!R57</f>
        <v>0</v>
      </c>
      <c r="AK57" s="75">
        <f>RTM_IEX!L57</f>
        <v>8.74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7.88</v>
      </c>
      <c r="H58">
        <f>PPCL_Spot!R58</f>
        <v>0.809631985461154</v>
      </c>
      <c r="I58">
        <f>Bawana_NG!R58</f>
        <v>5.8199999999999994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3.89</v>
      </c>
      <c r="AB58" s="117">
        <f>-STOA!R58</f>
        <v>0</v>
      </c>
      <c r="AC58">
        <f t="shared" si="0"/>
        <v>0.2388287614720582</v>
      </c>
      <c r="AD58">
        <f t="shared" si="1"/>
        <v>26.900803223989101</v>
      </c>
      <c r="AE58">
        <f>'IDT-1'!D58</f>
        <v>0</v>
      </c>
      <c r="AF58" s="26"/>
      <c r="AG58">
        <f t="shared" si="2"/>
        <v>26.900803223989101</v>
      </c>
      <c r="AI58" s="75">
        <f>PXIL!L58</f>
        <v>0</v>
      </c>
      <c r="AJ58" s="75">
        <f>PXIL!R58</f>
        <v>0</v>
      </c>
      <c r="AK58" s="75">
        <f>RTM_IEX!L58</f>
        <v>8.74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7.88</v>
      </c>
      <c r="H59">
        <f>PPCL_Spot!R59</f>
        <v>0.809631985461154</v>
      </c>
      <c r="I59">
        <f>Bawana_NG!R59</f>
        <v>5.8199999999999994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3.89</v>
      </c>
      <c r="AB59" s="117">
        <f>-STOA!R59</f>
        <v>0</v>
      </c>
      <c r="AC59">
        <f t="shared" si="0"/>
        <v>0.16191676147205819</v>
      </c>
      <c r="AD59">
        <f t="shared" si="1"/>
        <v>18.237715223989099</v>
      </c>
      <c r="AE59">
        <f>'IDT-1'!D59</f>
        <v>0</v>
      </c>
      <c r="AF59" s="26"/>
      <c r="AG59">
        <f t="shared" si="2"/>
        <v>18.237715223989099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7.88</v>
      </c>
      <c r="H60">
        <f>PPCL_Spot!R60</f>
        <v>0</v>
      </c>
      <c r="I60">
        <f>Bawana_NG!R60</f>
        <v>5.8199999999999994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3.89</v>
      </c>
      <c r="AB60" s="117">
        <f>-STOA!R60</f>
        <v>0</v>
      </c>
      <c r="AC60">
        <f t="shared" si="0"/>
        <v>0.15479200000000001</v>
      </c>
      <c r="AD60">
        <f t="shared" si="1"/>
        <v>17.435207999999999</v>
      </c>
      <c r="AE60">
        <f>'IDT-1'!D60</f>
        <v>0</v>
      </c>
      <c r="AF60" s="26"/>
      <c r="AG60">
        <f t="shared" si="2"/>
        <v>17.435207999999999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7.88</v>
      </c>
      <c r="H61">
        <f>PPCL_Spot!R61</f>
        <v>0</v>
      </c>
      <c r="I61">
        <f>Bawana_NG!R61</f>
        <v>5.8199999999999994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3.89</v>
      </c>
      <c r="AB61" s="117">
        <f>-STOA!R61</f>
        <v>0</v>
      </c>
      <c r="AC61">
        <f t="shared" si="0"/>
        <v>0.25740000000000002</v>
      </c>
      <c r="AD61">
        <f t="shared" si="1"/>
        <v>28.992599999999999</v>
      </c>
      <c r="AE61">
        <f>'IDT-1'!D61</f>
        <v>0</v>
      </c>
      <c r="AF61" s="26"/>
      <c r="AG61">
        <f t="shared" si="2"/>
        <v>28.992599999999999</v>
      </c>
      <c r="AI61" s="75">
        <f>PXIL!L61</f>
        <v>0</v>
      </c>
      <c r="AJ61" s="75">
        <f>PXIL!R61</f>
        <v>0</v>
      </c>
      <c r="AK61" s="75">
        <f>RTM_IEX!L61</f>
        <v>11.66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7.88</v>
      </c>
      <c r="H62">
        <f>PPCL_Spot!R62</f>
        <v>0</v>
      </c>
      <c r="I62">
        <f>Bawana_NG!R62</f>
        <v>5.8199999999999994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3.89</v>
      </c>
      <c r="AB62" s="117">
        <f>-STOA!R62</f>
        <v>0</v>
      </c>
      <c r="AC62">
        <f t="shared" si="0"/>
        <v>0.15479200000000001</v>
      </c>
      <c r="AD62">
        <f t="shared" si="1"/>
        <v>17.435207999999999</v>
      </c>
      <c r="AE62">
        <f>'IDT-1'!D62</f>
        <v>0</v>
      </c>
      <c r="AF62" s="26"/>
      <c r="AG62">
        <f t="shared" si="2"/>
        <v>17.435207999999999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7.88</v>
      </c>
      <c r="H63">
        <f>PPCL_Spot!R63</f>
        <v>0</v>
      </c>
      <c r="I63">
        <f>Bawana_NG!R63</f>
        <v>5.8199999999999994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3.89</v>
      </c>
      <c r="AB63" s="117">
        <f>-STOA!R63</f>
        <v>0</v>
      </c>
      <c r="AC63">
        <f t="shared" si="0"/>
        <v>0.15479200000000001</v>
      </c>
      <c r="AD63">
        <f t="shared" si="1"/>
        <v>17.435207999999999</v>
      </c>
      <c r="AE63">
        <f>'IDT-1'!D63</f>
        <v>0</v>
      </c>
      <c r="AF63" s="26"/>
      <c r="AG63">
        <f t="shared" si="2"/>
        <v>17.435207999999999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7.88</v>
      </c>
      <c r="H64">
        <f>PPCL_Spot!R64</f>
        <v>0</v>
      </c>
      <c r="I64">
        <f>Bawana_NG!R64</f>
        <v>5.8199999999999994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3.89</v>
      </c>
      <c r="AB64" s="117">
        <f>-STOA!R64</f>
        <v>0</v>
      </c>
      <c r="AC64">
        <f t="shared" si="0"/>
        <v>0.15479200000000001</v>
      </c>
      <c r="AD64">
        <f t="shared" si="1"/>
        <v>17.435207999999999</v>
      </c>
      <c r="AE64">
        <f>'IDT-1'!D64</f>
        <v>0</v>
      </c>
      <c r="AF64" s="26"/>
      <c r="AG64">
        <f t="shared" si="2"/>
        <v>17.435207999999999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7.88</v>
      </c>
      <c r="H65">
        <f>PPCL_Spot!R65</f>
        <v>0</v>
      </c>
      <c r="I65">
        <f>Bawana_NG!R65</f>
        <v>5.8199999999999994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3.89</v>
      </c>
      <c r="AB65" s="117">
        <f>-STOA!R65</f>
        <v>0</v>
      </c>
      <c r="AC65">
        <f t="shared" si="0"/>
        <v>0.15479200000000001</v>
      </c>
      <c r="AD65">
        <f t="shared" si="1"/>
        <v>17.435207999999999</v>
      </c>
      <c r="AE65">
        <f>'IDT-1'!D65</f>
        <v>0</v>
      </c>
      <c r="AF65" s="26"/>
      <c r="AG65">
        <f t="shared" si="2"/>
        <v>17.435207999999999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7.88</v>
      </c>
      <c r="H66">
        <f>PPCL_Spot!R66</f>
        <v>0</v>
      </c>
      <c r="I66">
        <f>Bawana_NG!R66</f>
        <v>5.8199999999999994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3.89</v>
      </c>
      <c r="AB66" s="117">
        <f>-STOA!R66</f>
        <v>0</v>
      </c>
      <c r="AC66">
        <f t="shared" si="0"/>
        <v>0.15479200000000001</v>
      </c>
      <c r="AD66">
        <f t="shared" si="1"/>
        <v>17.435207999999999</v>
      </c>
      <c r="AE66">
        <f>'IDT-1'!D66</f>
        <v>0</v>
      </c>
      <c r="AF66" s="26"/>
      <c r="AG66">
        <f t="shared" si="2"/>
        <v>17.435207999999999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7.88</v>
      </c>
      <c r="H67">
        <f>PPCL_Spot!R67</f>
        <v>0</v>
      </c>
      <c r="I67">
        <f>Bawana_NG!R67</f>
        <v>5.6997598887905978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3.89</v>
      </c>
      <c r="AB67" s="117">
        <f>-STOA!R67</f>
        <v>0</v>
      </c>
      <c r="AC67">
        <f t="shared" si="0"/>
        <v>0.2605658870213573</v>
      </c>
      <c r="AD67">
        <f t="shared" si="1"/>
        <v>29.349194001769241</v>
      </c>
      <c r="AE67">
        <f>'IDT-1'!D67</f>
        <v>0</v>
      </c>
      <c r="AF67" s="26"/>
      <c r="AG67">
        <f t="shared" si="2"/>
        <v>29.349194001769241</v>
      </c>
      <c r="AI67" s="75">
        <f>PXIL!L67</f>
        <v>0</v>
      </c>
      <c r="AJ67" s="75">
        <f>PXIL!R67</f>
        <v>0</v>
      </c>
      <c r="AK67" s="75">
        <f>RTM_IEX!L67</f>
        <v>12.14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7.88</v>
      </c>
      <c r="H68">
        <f>PPCL_Spot!R68</f>
        <v>0</v>
      </c>
      <c r="I68">
        <f>Bawana_NG!R68</f>
        <v>5.6997598887905978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3.89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0.15373388702135726</v>
      </c>
      <c r="AD68">
        <f t="shared" ref="AD68:AD98" si="4">SUM(B68:AB68,AI68:AR68)-AC68</f>
        <v>17.316026001769242</v>
      </c>
      <c r="AE68">
        <f>'IDT-1'!D68</f>
        <v>0</v>
      </c>
      <c r="AF68" s="26"/>
      <c r="AG68">
        <f t="shared" ref="AG68:AG98" si="5">SUM(AD68:AF68)</f>
        <v>17.316026001769242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7.88</v>
      </c>
      <c r="H69">
        <f>PPCL_Spot!R69</f>
        <v>0</v>
      </c>
      <c r="I69">
        <f>Bawana_NG!R69</f>
        <v>8.5500000000000007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3.89</v>
      </c>
      <c r="AB69" s="117">
        <f>-STOA!R69</f>
        <v>0</v>
      </c>
      <c r="AC69">
        <f t="shared" si="3"/>
        <v>0.178816</v>
      </c>
      <c r="AD69">
        <f t="shared" si="4"/>
        <v>20.141183999999999</v>
      </c>
      <c r="AE69">
        <f>'IDT-1'!D69</f>
        <v>0</v>
      </c>
      <c r="AF69" s="26"/>
      <c r="AG69">
        <f t="shared" si="5"/>
        <v>20.141183999999999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7.88</v>
      </c>
      <c r="H70">
        <f>PPCL_Spot!R70</f>
        <v>0</v>
      </c>
      <c r="I70">
        <f>Bawana_NG!R70</f>
        <v>8.5500000000000007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3.89</v>
      </c>
      <c r="AB70" s="117">
        <f>-STOA!R70</f>
        <v>0</v>
      </c>
      <c r="AC70">
        <f t="shared" si="3"/>
        <v>0.178816</v>
      </c>
      <c r="AD70">
        <f t="shared" si="4"/>
        <v>20.141183999999999</v>
      </c>
      <c r="AE70">
        <f>'IDT-1'!D70</f>
        <v>0</v>
      </c>
      <c r="AF70" s="26"/>
      <c r="AG70">
        <f t="shared" si="5"/>
        <v>20.141183999999999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7.88</v>
      </c>
      <c r="H71">
        <f>PPCL_Spot!R71</f>
        <v>0</v>
      </c>
      <c r="I71">
        <f>Bawana_NG!R71</f>
        <v>8.6199999999999992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3.89</v>
      </c>
      <c r="AB71" s="117">
        <f>-STOA!R71</f>
        <v>0</v>
      </c>
      <c r="AC71">
        <f t="shared" si="3"/>
        <v>0.17943200000000001</v>
      </c>
      <c r="AD71">
        <f t="shared" si="4"/>
        <v>20.210568000000002</v>
      </c>
      <c r="AE71">
        <f>'IDT-1'!D71</f>
        <v>0</v>
      </c>
      <c r="AF71" s="26"/>
      <c r="AG71">
        <f t="shared" si="5"/>
        <v>20.210568000000002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7.88</v>
      </c>
      <c r="H72">
        <f>PPCL_Spot!R72</f>
        <v>0</v>
      </c>
      <c r="I72">
        <f>Bawana_NG!R72</f>
        <v>8.6199999999999992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3.89</v>
      </c>
      <c r="AB72" s="117">
        <f>-STOA!R72</f>
        <v>0</v>
      </c>
      <c r="AC72">
        <f t="shared" si="3"/>
        <v>0.17943200000000001</v>
      </c>
      <c r="AD72">
        <f t="shared" si="4"/>
        <v>20.210568000000002</v>
      </c>
      <c r="AE72">
        <f>'IDT-1'!D72</f>
        <v>0</v>
      </c>
      <c r="AF72" s="26"/>
      <c r="AG72">
        <f t="shared" si="5"/>
        <v>20.210568000000002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7.88</v>
      </c>
      <c r="H73">
        <f>PPCL_Spot!R73</f>
        <v>0</v>
      </c>
      <c r="I73">
        <f>Bawana_NG!R73</f>
        <v>8.6199999999999992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3.89</v>
      </c>
      <c r="AB73" s="117">
        <f>-STOA!R73</f>
        <v>0</v>
      </c>
      <c r="AC73">
        <f t="shared" si="3"/>
        <v>0.24956800000000001</v>
      </c>
      <c r="AD73">
        <f t="shared" si="4"/>
        <v>28.110431999999999</v>
      </c>
      <c r="AE73">
        <f>'IDT-1'!D73</f>
        <v>0</v>
      </c>
      <c r="AF73" s="26"/>
      <c r="AG73">
        <f t="shared" si="5"/>
        <v>28.110431999999999</v>
      </c>
      <c r="AI73" s="75">
        <f>PXIL!L73</f>
        <v>0</v>
      </c>
      <c r="AJ73" s="75">
        <f>PXIL!R73</f>
        <v>0</v>
      </c>
      <c r="AK73" s="75">
        <f>RTM_IEX!L73</f>
        <v>7.97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7.88</v>
      </c>
      <c r="H74">
        <f>PPCL_Spot!R74</f>
        <v>0</v>
      </c>
      <c r="I74">
        <f>Bawana_NG!R74</f>
        <v>8.6199999999999992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3.89</v>
      </c>
      <c r="AB74" s="117">
        <f>-STOA!R74</f>
        <v>0</v>
      </c>
      <c r="AC74">
        <f t="shared" si="3"/>
        <v>0.19650400000000001</v>
      </c>
      <c r="AD74">
        <f t="shared" si="4"/>
        <v>22.133496000000001</v>
      </c>
      <c r="AE74">
        <f>'IDT-1'!D74</f>
        <v>0</v>
      </c>
      <c r="AF74" s="26"/>
      <c r="AG74">
        <f t="shared" si="5"/>
        <v>22.133496000000001</v>
      </c>
      <c r="AI74" s="75">
        <f>PXIL!L74</f>
        <v>0</v>
      </c>
      <c r="AJ74" s="75">
        <f>PXIL!R74</f>
        <v>0</v>
      </c>
      <c r="AK74" s="75">
        <f>RTM_IEX!L74</f>
        <v>1.94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7.88</v>
      </c>
      <c r="H75">
        <f>PPCL_Spot!R75</f>
        <v>0</v>
      </c>
      <c r="I75">
        <f>Bawana_NG!R75</f>
        <v>8.6199999999999992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3.89</v>
      </c>
      <c r="AB75" s="117">
        <f>-STOA!R75</f>
        <v>0</v>
      </c>
      <c r="AC75">
        <f t="shared" si="3"/>
        <v>0.18216000000000002</v>
      </c>
      <c r="AD75">
        <f t="shared" si="4"/>
        <v>20.51784</v>
      </c>
      <c r="AE75">
        <f>'IDT-1'!D75</f>
        <v>0</v>
      </c>
      <c r="AF75" s="26"/>
      <c r="AG75">
        <f t="shared" si="5"/>
        <v>20.51784</v>
      </c>
      <c r="AI75" s="75">
        <f>PXIL!L75</f>
        <v>0</v>
      </c>
      <c r="AJ75" s="75">
        <f>PXIL!R75</f>
        <v>0</v>
      </c>
      <c r="AK75" s="75">
        <f>RTM_IEX!L75</f>
        <v>0.31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7.88</v>
      </c>
      <c r="H76">
        <f>PPCL_Spot!R76</f>
        <v>0.33</v>
      </c>
      <c r="I76">
        <f>Bawana_NG!R76</f>
        <v>8.6199999999999992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3.89</v>
      </c>
      <c r="AB76" s="117">
        <f>-STOA!R76</f>
        <v>0</v>
      </c>
      <c r="AC76">
        <f t="shared" si="3"/>
        <v>0.182336</v>
      </c>
      <c r="AD76">
        <f t="shared" si="4"/>
        <v>20.537663999999999</v>
      </c>
      <c r="AE76">
        <f>'IDT-1'!D76</f>
        <v>0</v>
      </c>
      <c r="AF76" s="26"/>
      <c r="AG76">
        <f t="shared" si="5"/>
        <v>20.537663999999999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7.88</v>
      </c>
      <c r="H77">
        <f>PPCL_Spot!R77</f>
        <v>0.33</v>
      </c>
      <c r="I77">
        <f>Bawana_NG!R77</f>
        <v>8.6199999999999992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3.89</v>
      </c>
      <c r="AB77" s="117">
        <f>-STOA!R77</f>
        <v>0</v>
      </c>
      <c r="AC77">
        <f t="shared" si="3"/>
        <v>0.182336</v>
      </c>
      <c r="AD77">
        <f t="shared" si="4"/>
        <v>20.537663999999999</v>
      </c>
      <c r="AE77">
        <f>'IDT-1'!D77</f>
        <v>0</v>
      </c>
      <c r="AF77" s="26"/>
      <c r="AG77">
        <f t="shared" si="5"/>
        <v>20.537663999999999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7.88</v>
      </c>
      <c r="H78">
        <f>PPCL_Spot!R78</f>
        <v>0.33</v>
      </c>
      <c r="I78">
        <f>Bawana_NG!R78</f>
        <v>8.6199999999999992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3.89</v>
      </c>
      <c r="AB78" s="117">
        <f>-STOA!R78</f>
        <v>0</v>
      </c>
      <c r="AC78">
        <f t="shared" si="3"/>
        <v>0.182336</v>
      </c>
      <c r="AD78">
        <f t="shared" si="4"/>
        <v>20.537663999999999</v>
      </c>
      <c r="AE78">
        <f>'IDT-1'!D78</f>
        <v>0</v>
      </c>
      <c r="AF78" s="26"/>
      <c r="AG78">
        <f t="shared" si="5"/>
        <v>20.537663999999999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7.88</v>
      </c>
      <c r="H79">
        <f>PPCL_Spot!R79</f>
        <v>0.33</v>
      </c>
      <c r="I79">
        <f>Bawana_NG!R79</f>
        <v>8.41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3.89</v>
      </c>
      <c r="AB79" s="117">
        <f>-STOA!R79</f>
        <v>0</v>
      </c>
      <c r="AC79">
        <f t="shared" si="3"/>
        <v>0.23267199999999999</v>
      </c>
      <c r="AD79">
        <f t="shared" si="4"/>
        <v>26.207327999999997</v>
      </c>
      <c r="AE79">
        <f>'IDT-1'!D79</f>
        <v>0</v>
      </c>
      <c r="AF79" s="26"/>
      <c r="AG79">
        <f t="shared" si="5"/>
        <v>26.207327999999997</v>
      </c>
      <c r="AI79" s="75">
        <f>PXIL!L79</f>
        <v>0</v>
      </c>
      <c r="AJ79" s="75">
        <f>PXIL!R79</f>
        <v>0</v>
      </c>
      <c r="AK79" s="75">
        <f>RTM_IEX!L79</f>
        <v>5.93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7.88</v>
      </c>
      <c r="H80">
        <f>PPCL_Spot!R80</f>
        <v>0.33</v>
      </c>
      <c r="I80">
        <f>Bawana_NG!R80</f>
        <v>8.41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3.89</v>
      </c>
      <c r="AB80" s="117">
        <f>-STOA!R80</f>
        <v>0</v>
      </c>
      <c r="AC80">
        <f t="shared" si="3"/>
        <v>0.18048799999999998</v>
      </c>
      <c r="AD80">
        <f t="shared" si="4"/>
        <v>20.329511999999998</v>
      </c>
      <c r="AE80">
        <f>'IDT-1'!D80</f>
        <v>0</v>
      </c>
      <c r="AF80" s="26"/>
      <c r="AG80">
        <f t="shared" si="5"/>
        <v>20.329511999999998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7.88</v>
      </c>
      <c r="H81">
        <f>PPCL_Spot!R81</f>
        <v>0</v>
      </c>
      <c r="I81">
        <f>Bawana_NG!R81</f>
        <v>8.41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3.89</v>
      </c>
      <c r="AB81" s="117">
        <f>-STOA!R81</f>
        <v>0</v>
      </c>
      <c r="AC81">
        <f t="shared" si="3"/>
        <v>0.17758400000000002</v>
      </c>
      <c r="AD81">
        <f t="shared" si="4"/>
        <v>20.002416</v>
      </c>
      <c r="AE81">
        <f>'IDT-1'!D81</f>
        <v>0</v>
      </c>
      <c r="AF81" s="26"/>
      <c r="AG81">
        <f t="shared" si="5"/>
        <v>20.002416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7.88</v>
      </c>
      <c r="H82">
        <f>PPCL_Spot!R82</f>
        <v>0.33</v>
      </c>
      <c r="I82">
        <f>Bawana_NG!R82</f>
        <v>8.41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3.89</v>
      </c>
      <c r="AB82" s="117">
        <f>-STOA!R82</f>
        <v>0</v>
      </c>
      <c r="AC82">
        <f t="shared" si="3"/>
        <v>0.18048799999999998</v>
      </c>
      <c r="AD82">
        <f t="shared" si="4"/>
        <v>20.329511999999998</v>
      </c>
      <c r="AE82">
        <f>'IDT-1'!D82</f>
        <v>0</v>
      </c>
      <c r="AF82" s="26"/>
      <c r="AG82">
        <f t="shared" si="5"/>
        <v>20.329511999999998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7.88</v>
      </c>
      <c r="H83">
        <f>PPCL_Spot!R83</f>
        <v>0.67</v>
      </c>
      <c r="I83">
        <f>Bawana_NG!R83</f>
        <v>8.5500000000000007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3.89</v>
      </c>
      <c r="AB83" s="117">
        <f>-STOA!R83</f>
        <v>0</v>
      </c>
      <c r="AC83">
        <f t="shared" si="3"/>
        <v>0.18471200000000002</v>
      </c>
      <c r="AD83">
        <f t="shared" si="4"/>
        <v>20.805288000000001</v>
      </c>
      <c r="AE83">
        <f>'IDT-1'!D83</f>
        <v>0</v>
      </c>
      <c r="AF83" s="26"/>
      <c r="AG83">
        <f t="shared" si="5"/>
        <v>20.805288000000001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7.88</v>
      </c>
      <c r="H84">
        <f>PPCL_Spot!R84</f>
        <v>0.67</v>
      </c>
      <c r="I84">
        <f>Bawana_NG!R84</f>
        <v>8.5500000000000007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3.89</v>
      </c>
      <c r="AB84" s="117">
        <f>-STOA!R84</f>
        <v>0</v>
      </c>
      <c r="AC84">
        <f t="shared" si="3"/>
        <v>0.18471200000000002</v>
      </c>
      <c r="AD84">
        <f t="shared" si="4"/>
        <v>20.805288000000001</v>
      </c>
      <c r="AE84">
        <f>'IDT-1'!D84</f>
        <v>0</v>
      </c>
      <c r="AF84" s="26"/>
      <c r="AG84">
        <f t="shared" si="5"/>
        <v>20.805288000000001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7.88</v>
      </c>
      <c r="H85">
        <f>PPCL_Spot!R85</f>
        <v>0.67</v>
      </c>
      <c r="I85">
        <f>Bawana_NG!R85</f>
        <v>8.5500000000000007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3.89</v>
      </c>
      <c r="AB85" s="117">
        <f>-STOA!R85</f>
        <v>0</v>
      </c>
      <c r="AC85">
        <f t="shared" si="3"/>
        <v>0.236016</v>
      </c>
      <c r="AD85">
        <f t="shared" si="4"/>
        <v>26.583984000000001</v>
      </c>
      <c r="AE85">
        <f>'IDT-1'!D85</f>
        <v>0</v>
      </c>
      <c r="AF85" s="26"/>
      <c r="AG85">
        <f t="shared" si="5"/>
        <v>26.583984000000001</v>
      </c>
      <c r="AI85" s="75">
        <f>PXIL!L85</f>
        <v>0</v>
      </c>
      <c r="AJ85" s="75">
        <f>PXIL!R85</f>
        <v>0</v>
      </c>
      <c r="AK85" s="75">
        <f>RTM_IEX!L85</f>
        <v>5.83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7.88</v>
      </c>
      <c r="H86">
        <f>PPCL_Spot!R86</f>
        <v>0.67</v>
      </c>
      <c r="I86">
        <f>Bawana_NG!R86</f>
        <v>8.5500000000000007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3.89</v>
      </c>
      <c r="AB86" s="117">
        <f>-STOA!R86</f>
        <v>0</v>
      </c>
      <c r="AC86">
        <f t="shared" si="3"/>
        <v>0.18471200000000002</v>
      </c>
      <c r="AD86">
        <f t="shared" si="4"/>
        <v>20.805288000000001</v>
      </c>
      <c r="AE86">
        <f>'IDT-1'!D86</f>
        <v>0</v>
      </c>
      <c r="AF86" s="26"/>
      <c r="AG86">
        <f t="shared" si="5"/>
        <v>20.805288000000001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7.88</v>
      </c>
      <c r="H87">
        <f>PPCL_Spot!R87</f>
        <v>0</v>
      </c>
      <c r="I87">
        <f>Bawana_NG!R87</f>
        <v>8.5500000000000007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3.89</v>
      </c>
      <c r="AB87" s="117">
        <f>-STOA!R87</f>
        <v>0</v>
      </c>
      <c r="AC87">
        <f t="shared" si="3"/>
        <v>0.178816</v>
      </c>
      <c r="AD87">
        <f t="shared" si="4"/>
        <v>20.141183999999999</v>
      </c>
      <c r="AE87">
        <f>'IDT-1'!D87</f>
        <v>0</v>
      </c>
      <c r="AF87" s="26"/>
      <c r="AG87">
        <f t="shared" si="5"/>
        <v>20.141183999999999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7.88</v>
      </c>
      <c r="H88">
        <f>PPCL_Spot!R88</f>
        <v>0.67</v>
      </c>
      <c r="I88">
        <f>Bawana_NG!R88</f>
        <v>8.5500000000000007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3.89</v>
      </c>
      <c r="AB88" s="117">
        <f>-STOA!R88</f>
        <v>0</v>
      </c>
      <c r="AC88">
        <f t="shared" si="3"/>
        <v>0.18471200000000002</v>
      </c>
      <c r="AD88">
        <f t="shared" si="4"/>
        <v>20.805288000000001</v>
      </c>
      <c r="AE88">
        <f>'IDT-1'!D88</f>
        <v>0</v>
      </c>
      <c r="AF88" s="26"/>
      <c r="AG88">
        <f t="shared" si="5"/>
        <v>20.805288000000001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7.88</v>
      </c>
      <c r="H89">
        <f>PPCL_Spot!R89</f>
        <v>0.67</v>
      </c>
      <c r="I89">
        <f>Bawana_NG!R89</f>
        <v>8.5500000000000007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3.89</v>
      </c>
      <c r="AB89" s="117">
        <f>-STOA!R89</f>
        <v>0</v>
      </c>
      <c r="AC89">
        <f t="shared" si="3"/>
        <v>0.18471200000000002</v>
      </c>
      <c r="AD89">
        <f t="shared" si="4"/>
        <v>20.805288000000001</v>
      </c>
      <c r="AE89">
        <f>'IDT-1'!D89</f>
        <v>0</v>
      </c>
      <c r="AF89" s="26"/>
      <c r="AG89">
        <f t="shared" si="5"/>
        <v>20.805288000000001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7.88</v>
      </c>
      <c r="H90">
        <f>PPCL_Spot!R90</f>
        <v>0.67</v>
      </c>
      <c r="I90">
        <f>Bawana_NG!R90</f>
        <v>8.5500000000000007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3.89</v>
      </c>
      <c r="AB90" s="117">
        <f>-STOA!R90</f>
        <v>0</v>
      </c>
      <c r="AC90">
        <f t="shared" si="3"/>
        <v>0.18471200000000002</v>
      </c>
      <c r="AD90">
        <f t="shared" si="4"/>
        <v>20.805288000000001</v>
      </c>
      <c r="AE90">
        <f>'IDT-1'!D90</f>
        <v>0</v>
      </c>
      <c r="AF90" s="26"/>
      <c r="AG90">
        <f t="shared" si="5"/>
        <v>20.805288000000001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7.88</v>
      </c>
      <c r="H91">
        <f>PPCL_Spot!R91</f>
        <v>0</v>
      </c>
      <c r="I91">
        <f>Bawana_NG!R91</f>
        <v>8.69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3.89</v>
      </c>
      <c r="AB91" s="117">
        <f>-STOA!R91</f>
        <v>0</v>
      </c>
      <c r="AC91">
        <f t="shared" si="3"/>
        <v>0.21428000000000003</v>
      </c>
      <c r="AD91">
        <f t="shared" si="4"/>
        <v>24.135720000000003</v>
      </c>
      <c r="AE91">
        <f>'IDT-1'!D91</f>
        <v>0</v>
      </c>
      <c r="AF91" s="26"/>
      <c r="AG91">
        <f t="shared" si="5"/>
        <v>24.135720000000003</v>
      </c>
      <c r="AI91" s="75">
        <f>PXIL!L91</f>
        <v>0</v>
      </c>
      <c r="AJ91" s="75">
        <f>PXIL!R91</f>
        <v>0</v>
      </c>
      <c r="AK91" s="75">
        <f>RTM_IEX!L91</f>
        <v>3.89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7.88</v>
      </c>
      <c r="H92">
        <f>PPCL_Spot!R92</f>
        <v>0</v>
      </c>
      <c r="I92">
        <f>Bawana_NG!R92</f>
        <v>8.69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3.89</v>
      </c>
      <c r="AB92" s="117">
        <f>-STOA!R92</f>
        <v>0</v>
      </c>
      <c r="AC92">
        <f t="shared" si="3"/>
        <v>0.19780425504439064</v>
      </c>
      <c r="AD92">
        <f t="shared" si="4"/>
        <v>18.262195744955608</v>
      </c>
      <c r="AE92">
        <f>'IDT-1'!D92</f>
        <v>0</v>
      </c>
      <c r="AF92" s="26"/>
      <c r="AG92">
        <f t="shared" si="5"/>
        <v>18.262195744955608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-2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7.88</v>
      </c>
      <c r="H93">
        <f>PPCL_Spot!R93</f>
        <v>0</v>
      </c>
      <c r="I93">
        <f>Bawana_NG!R93</f>
        <v>8.69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3.89</v>
      </c>
      <c r="AB93" s="117">
        <f>-STOA!R93</f>
        <v>0</v>
      </c>
      <c r="AC93">
        <f t="shared" si="3"/>
        <v>0.18004800000000001</v>
      </c>
      <c r="AD93">
        <f t="shared" si="4"/>
        <v>20.279952000000002</v>
      </c>
      <c r="AE93">
        <f>'IDT-1'!D93</f>
        <v>0</v>
      </c>
      <c r="AF93" s="26"/>
      <c r="AG93">
        <f t="shared" si="5"/>
        <v>20.279952000000002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7.88</v>
      </c>
      <c r="H94">
        <f>PPCL_Spot!R94</f>
        <v>0</v>
      </c>
      <c r="I94">
        <f>Bawana_NG!R94</f>
        <v>8.69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3.89</v>
      </c>
      <c r="AB94" s="117">
        <f>-STOA!R94</f>
        <v>0</v>
      </c>
      <c r="AC94">
        <f t="shared" si="3"/>
        <v>0.18004800000000001</v>
      </c>
      <c r="AD94">
        <f t="shared" si="4"/>
        <v>20.279952000000002</v>
      </c>
      <c r="AE94">
        <f>'IDT-1'!D94</f>
        <v>0</v>
      </c>
      <c r="AF94" s="26"/>
      <c r="AG94">
        <f t="shared" si="5"/>
        <v>20.279952000000002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7.88</v>
      </c>
      <c r="H95">
        <f>PPCL_Spot!R95</f>
        <v>0</v>
      </c>
      <c r="I95">
        <f>Bawana_NG!R95</f>
        <v>8.69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3.89</v>
      </c>
      <c r="AB95" s="117">
        <f>-STOA!R95</f>
        <v>0</v>
      </c>
      <c r="AC95">
        <f t="shared" si="3"/>
        <v>0.18004800000000001</v>
      </c>
      <c r="AD95">
        <f t="shared" si="4"/>
        <v>20.279952000000002</v>
      </c>
      <c r="AE95">
        <f>'IDT-1'!D95</f>
        <v>0</v>
      </c>
      <c r="AF95" s="26"/>
      <c r="AG95">
        <f t="shared" si="5"/>
        <v>20.279952000000002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7.88</v>
      </c>
      <c r="H96">
        <f>PPCL_Spot!R96</f>
        <v>0</v>
      </c>
      <c r="I96">
        <f>Bawana_NG!R96</f>
        <v>8.69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3.89</v>
      </c>
      <c r="AB96" s="117">
        <f>-STOA!R96</f>
        <v>0</v>
      </c>
      <c r="AC96">
        <f t="shared" si="3"/>
        <v>0.18004800000000001</v>
      </c>
      <c r="AD96">
        <f t="shared" si="4"/>
        <v>20.279952000000002</v>
      </c>
      <c r="AE96">
        <f>'IDT-1'!D96</f>
        <v>0</v>
      </c>
      <c r="AF96" s="26"/>
      <c r="AG96">
        <f t="shared" si="5"/>
        <v>20.279952000000002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7.88</v>
      </c>
      <c r="H97">
        <f>PPCL_Spot!R97</f>
        <v>0</v>
      </c>
      <c r="I97">
        <f>Bawana_NG!R97</f>
        <v>8.69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3.89</v>
      </c>
      <c r="AB97" s="117">
        <f>-STOA!R97</f>
        <v>0</v>
      </c>
      <c r="AC97">
        <f t="shared" si="3"/>
        <v>0.19712000000000002</v>
      </c>
      <c r="AD97">
        <f t="shared" si="4"/>
        <v>22.20288</v>
      </c>
      <c r="AE97">
        <f>'IDT-1'!D97</f>
        <v>0</v>
      </c>
      <c r="AF97" s="26"/>
      <c r="AG97">
        <f t="shared" si="5"/>
        <v>22.20288</v>
      </c>
      <c r="AI97" s="75">
        <f>PXIL!L97</f>
        <v>0</v>
      </c>
      <c r="AJ97" s="75">
        <f>PXIL!R97</f>
        <v>0</v>
      </c>
      <c r="AK97" s="75">
        <f>RTM_IEX!L97</f>
        <v>1.94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7.88</v>
      </c>
      <c r="H98">
        <f>PPCL_Spot!R98</f>
        <v>0</v>
      </c>
      <c r="I98">
        <f>Bawana_NG!R98</f>
        <v>7.7299999999999995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3.89</v>
      </c>
      <c r="AB98" s="117">
        <f>-STOA!R98</f>
        <v>0</v>
      </c>
      <c r="AC98">
        <f t="shared" si="3"/>
        <v>0.18935625504439063</v>
      </c>
      <c r="AD98">
        <f t="shared" si="4"/>
        <v>17.310643744955609</v>
      </c>
      <c r="AE98">
        <f>'IDT-1'!D98</f>
        <v>0</v>
      </c>
      <c r="AF98" s="26"/>
      <c r="AG98">
        <f t="shared" si="5"/>
        <v>17.310643744955609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-2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0.18911999999999993</v>
      </c>
      <c r="H99">
        <f t="shared" si="6"/>
        <v>1.207935597455702E-2</v>
      </c>
      <c r="I99">
        <f t="shared" si="6"/>
        <v>0.19127487994439518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9.335999999999979E-2</v>
      </c>
      <c r="AB99" s="117">
        <f t="shared" si="6"/>
        <v>0</v>
      </c>
      <c r="AC99">
        <f t="shared" si="6"/>
        <v>4.7394143366194692E-3</v>
      </c>
      <c r="AD99">
        <f t="shared" si="6"/>
        <v>0.52917482158233309</v>
      </c>
      <c r="AE99">
        <f t="shared" ref="AE99:AR99" si="7">SUM(AE3:AE98)/4000</f>
        <v>0</v>
      </c>
      <c r="AG99">
        <f t="shared" si="7"/>
        <v>0.52917482158233309</v>
      </c>
      <c r="AI99">
        <f t="shared" si="7"/>
        <v>0</v>
      </c>
      <c r="AJ99">
        <f t="shared" si="7"/>
        <v>0</v>
      </c>
      <c r="AK99">
        <f t="shared" si="7"/>
        <v>5.0397500000000005E-2</v>
      </c>
      <c r="AL99">
        <f t="shared" si="7"/>
        <v>-2.3174999999999997E-3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H58" sqref="H58:I58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210</v>
      </c>
      <c r="C1" s="31">
        <v>44655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44655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79.031999999999996</v>
      </c>
      <c r="D22" s="184">
        <v>6.1360000000000001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 t="s">
        <v>419</v>
      </c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/>
      <c r="B52" s="179"/>
      <c r="C52" s="179"/>
      <c r="D52" s="179"/>
      <c r="E52" s="179"/>
      <c r="F52" s="179"/>
      <c r="G52" s="1">
        <v>0</v>
      </c>
      <c r="H52">
        <f t="shared" si="0"/>
        <v>0</v>
      </c>
      <c r="J52" s="26">
        <v>49</v>
      </c>
    </row>
    <row r="53" spans="1:15">
      <c r="A53" s="80"/>
      <c r="B53" s="179"/>
      <c r="C53" s="179"/>
      <c r="D53" s="179"/>
      <c r="E53" s="179"/>
      <c r="F53" s="179"/>
      <c r="G53" s="1">
        <v>0</v>
      </c>
      <c r="H53">
        <f t="shared" si="0"/>
        <v>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44655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195</v>
      </c>
      <c r="K1" s="211" t="s">
        <v>196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20" t="s">
        <v>143</v>
      </c>
      <c r="Q1" s="220" t="s">
        <v>144</v>
      </c>
      <c r="R1" s="79"/>
      <c r="S1" s="79"/>
      <c r="T1" s="82" t="s">
        <v>302</v>
      </c>
      <c r="U1" s="221" t="s">
        <v>303</v>
      </c>
      <c r="V1" s="107" t="s">
        <v>316</v>
      </c>
      <c r="W1" s="107" t="s">
        <v>302</v>
      </c>
      <c r="X1" s="211" t="s">
        <v>335</v>
      </c>
      <c r="Y1" s="218" t="s">
        <v>223</v>
      </c>
      <c r="Z1" s="218" t="s">
        <v>224</v>
      </c>
      <c r="AA1" s="222" t="s">
        <v>198</v>
      </c>
      <c r="AB1" s="222" t="s">
        <v>199</v>
      </c>
      <c r="AC1" s="27" t="s">
        <v>189</v>
      </c>
      <c r="AD1" s="211" t="s">
        <v>142</v>
      </c>
      <c r="AG1" s="211" t="s">
        <v>278</v>
      </c>
      <c r="AI1" s="218" t="s">
        <v>384</v>
      </c>
      <c r="AJ1" s="218" t="s">
        <v>385</v>
      </c>
      <c r="AK1" s="218" t="s">
        <v>386</v>
      </c>
      <c r="AL1" s="218" t="s">
        <v>387</v>
      </c>
      <c r="AM1" s="218" t="s">
        <v>388</v>
      </c>
      <c r="AN1" s="218" t="s">
        <v>389</v>
      </c>
      <c r="AO1" s="217" t="s">
        <v>413</v>
      </c>
      <c r="AP1" s="217" t="s">
        <v>414</v>
      </c>
      <c r="AQ1" s="217" t="s">
        <v>415</v>
      </c>
      <c r="AR1" s="217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20"/>
      <c r="Q2" s="220"/>
      <c r="R2" s="79"/>
      <c r="S2" s="79"/>
      <c r="T2" s="82" t="s">
        <v>315</v>
      </c>
      <c r="U2" s="221"/>
      <c r="V2" s="107" t="s">
        <v>304</v>
      </c>
      <c r="W2" s="107" t="s">
        <v>304</v>
      </c>
      <c r="X2" s="211"/>
      <c r="Y2" s="218"/>
      <c r="Z2" s="218"/>
      <c r="AA2" s="222"/>
      <c r="AB2" s="222"/>
      <c r="AC2" s="27">
        <f>Allocation!J1/100</f>
        <v>8.8000000000000005E-3</v>
      </c>
      <c r="AD2" s="211"/>
      <c r="AE2" t="s">
        <v>276</v>
      </c>
      <c r="AG2" s="211"/>
      <c r="AI2" s="218"/>
      <c r="AJ2" s="218"/>
      <c r="AK2" s="218"/>
      <c r="AL2" s="218"/>
      <c r="AM2" s="218"/>
      <c r="AN2" s="218"/>
      <c r="AO2" s="217"/>
      <c r="AP2" s="217"/>
      <c r="AQ2" s="217"/>
      <c r="AR2" s="217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10.927023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3.4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0.12607780240000002</v>
      </c>
      <c r="AD3">
        <f>SUM(B3:AB3,AI3:AR3)-AC3</f>
        <v>14.200945197600001</v>
      </c>
      <c r="AE3">
        <v>0</v>
      </c>
      <c r="AF3" s="26"/>
      <c r="AG3">
        <f>SUM(AD3:AF3)</f>
        <v>14.200945197600001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10.927023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7.77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0.16453380240000001</v>
      </c>
      <c r="AD4">
        <f t="shared" ref="AD4:AD67" si="1">SUM(B4:AB4,AI4:AR4)-AC4</f>
        <v>18.5324891976</v>
      </c>
      <c r="AE4">
        <v>0</v>
      </c>
      <c r="AF4" s="26"/>
      <c r="AG4">
        <f t="shared" ref="AG4:AG67" si="2">SUM(AD4:AF4)</f>
        <v>18.5324891976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10.927023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3.69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0.12862980239999999</v>
      </c>
      <c r="AD5">
        <f t="shared" si="1"/>
        <v>14.488393197599999</v>
      </c>
      <c r="AE5">
        <v>0</v>
      </c>
      <c r="AF5" s="26"/>
      <c r="AG5">
        <f t="shared" si="2"/>
        <v>14.488393197599999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10.927023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3.11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0.12352580240000001</v>
      </c>
      <c r="AD6">
        <f t="shared" si="1"/>
        <v>13.9134971976</v>
      </c>
      <c r="AE6">
        <v>0</v>
      </c>
      <c r="AF6" s="26"/>
      <c r="AG6">
        <f t="shared" si="2"/>
        <v>13.9134971976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10.927023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3.98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0.13118180240000002</v>
      </c>
      <c r="AD7">
        <f t="shared" si="1"/>
        <v>14.7758411976</v>
      </c>
      <c r="AE7">
        <v>0</v>
      </c>
      <c r="AF7" s="26"/>
      <c r="AG7">
        <f t="shared" si="2"/>
        <v>14.7758411976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9.1985410000000005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8.0947160800000015E-2</v>
      </c>
      <c r="AD8">
        <f t="shared" si="1"/>
        <v>9.1175938392000013</v>
      </c>
      <c r="AE8">
        <v>0</v>
      </c>
      <c r="AF8" s="26"/>
      <c r="AG8">
        <f t="shared" si="2"/>
        <v>9.1175938392000013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10.927023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3.21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0.1244058024</v>
      </c>
      <c r="AD9">
        <f t="shared" si="1"/>
        <v>14.012617197599999</v>
      </c>
      <c r="AE9">
        <v>0</v>
      </c>
      <c r="AF9" s="26"/>
      <c r="AG9">
        <f t="shared" si="2"/>
        <v>14.012617197599999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10.927023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5.63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0.14570180240000002</v>
      </c>
      <c r="AD10">
        <f t="shared" si="1"/>
        <v>16.4113211976</v>
      </c>
      <c r="AE10">
        <v>0</v>
      </c>
      <c r="AF10" s="26"/>
      <c r="AG10">
        <f t="shared" si="2"/>
        <v>16.4113211976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10.927042999999999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5.05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0.14059797839999999</v>
      </c>
      <c r="AD11">
        <f t="shared" si="1"/>
        <v>15.836445021599998</v>
      </c>
      <c r="AE11">
        <v>0</v>
      </c>
      <c r="AF11" s="26"/>
      <c r="AG11">
        <f t="shared" si="2"/>
        <v>15.836445021599998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10.927042999999999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9.6157978399999997E-2</v>
      </c>
      <c r="AD12">
        <f t="shared" si="1"/>
        <v>10.830885021599999</v>
      </c>
      <c r="AE12">
        <v>0</v>
      </c>
      <c r="AF12" s="26"/>
      <c r="AG12">
        <f t="shared" si="2"/>
        <v>10.830885021599999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10.927042999999999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2.72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0.12009397840000001</v>
      </c>
      <c r="AD13">
        <f t="shared" si="1"/>
        <v>13.5269490216</v>
      </c>
      <c r="AE13">
        <v>0</v>
      </c>
      <c r="AF13" s="26"/>
      <c r="AG13">
        <f t="shared" si="2"/>
        <v>13.5269490216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10.927042999999999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3.11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0.1235259784</v>
      </c>
      <c r="AD14">
        <f t="shared" si="1"/>
        <v>13.913517021599999</v>
      </c>
      <c r="AE14">
        <v>0</v>
      </c>
      <c r="AF14" s="26"/>
      <c r="AG14">
        <f t="shared" si="2"/>
        <v>13.913517021599999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10.927042999999999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9.6157978399999997E-2</v>
      </c>
      <c r="AD15">
        <f t="shared" si="1"/>
        <v>10.830885021599999</v>
      </c>
      <c r="AE15">
        <v>0</v>
      </c>
      <c r="AF15" s="26"/>
      <c r="AG15">
        <f t="shared" si="2"/>
        <v>10.830885021599999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10.927042999999999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4.8600000000000003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0.13892597840000001</v>
      </c>
      <c r="AD16">
        <f t="shared" si="1"/>
        <v>15.648117021600001</v>
      </c>
      <c r="AE16">
        <v>0</v>
      </c>
      <c r="AF16" s="26"/>
      <c r="AG16">
        <f t="shared" si="2"/>
        <v>15.648117021600001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10.927042999999999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4.57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0.13637397840000001</v>
      </c>
      <c r="AD17">
        <f t="shared" si="1"/>
        <v>15.3606690216</v>
      </c>
      <c r="AE17">
        <v>0</v>
      </c>
      <c r="AF17" s="26"/>
      <c r="AG17">
        <f t="shared" si="2"/>
        <v>15.3606690216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10.927042999999999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9.7100000000000009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0.18160597840000001</v>
      </c>
      <c r="AD18">
        <f t="shared" si="1"/>
        <v>20.455437021599998</v>
      </c>
      <c r="AE18">
        <v>0</v>
      </c>
      <c r="AF18" s="26"/>
      <c r="AG18">
        <f t="shared" si="2"/>
        <v>20.455437021599998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10.927042999999999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4.47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0.13549397840000002</v>
      </c>
      <c r="AD19">
        <f t="shared" si="1"/>
        <v>15.2615490216</v>
      </c>
      <c r="AE19">
        <v>0</v>
      </c>
      <c r="AF19" s="26"/>
      <c r="AG19">
        <f t="shared" si="2"/>
        <v>15.2615490216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10.927042999999999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6.31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0.1516859784</v>
      </c>
      <c r="AD20">
        <f t="shared" si="1"/>
        <v>17.0853570216</v>
      </c>
      <c r="AE20">
        <v>0</v>
      </c>
      <c r="AF20" s="26"/>
      <c r="AG20">
        <f t="shared" si="2"/>
        <v>17.0853570216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10.927042999999999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5.54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0.1449099784</v>
      </c>
      <c r="AD21">
        <f t="shared" si="1"/>
        <v>16.322133021599999</v>
      </c>
      <c r="AE21">
        <v>0</v>
      </c>
      <c r="AF21" s="26"/>
      <c r="AG21">
        <f t="shared" si="2"/>
        <v>16.322133021599999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10.927042999999999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9.6157978399999997E-2</v>
      </c>
      <c r="AD22">
        <f t="shared" si="1"/>
        <v>10.830885021599999</v>
      </c>
      <c r="AE22">
        <v>0</v>
      </c>
      <c r="AF22" s="26"/>
      <c r="AG22">
        <f t="shared" si="2"/>
        <v>10.830885021599999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10.927042999999999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9.23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0.17738197840000003</v>
      </c>
      <c r="AD23">
        <f t="shared" si="1"/>
        <v>19.979661021600002</v>
      </c>
      <c r="AE23">
        <v>0</v>
      </c>
      <c r="AF23" s="26"/>
      <c r="AG23">
        <f t="shared" si="2"/>
        <v>19.979661021600002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10.927042999999999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9.33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0.17826197839999999</v>
      </c>
      <c r="AD24">
        <f t="shared" si="1"/>
        <v>20.078781021600001</v>
      </c>
      <c r="AE24">
        <v>0</v>
      </c>
      <c r="AF24" s="26"/>
      <c r="AG24">
        <f t="shared" si="2"/>
        <v>20.078781021600001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10.927042999999999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9.7100000000000009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0.18160597840000001</v>
      </c>
      <c r="AD25">
        <f t="shared" si="1"/>
        <v>20.455437021599998</v>
      </c>
      <c r="AE25">
        <v>0</v>
      </c>
      <c r="AF25" s="26"/>
      <c r="AG25">
        <f t="shared" si="2"/>
        <v>20.455437021599998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10.927042999999999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6.8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0.15599797839999999</v>
      </c>
      <c r="AD26">
        <f t="shared" si="1"/>
        <v>17.5710450216</v>
      </c>
      <c r="AE26">
        <v>0</v>
      </c>
      <c r="AF26" s="26"/>
      <c r="AG26">
        <f t="shared" si="2"/>
        <v>17.5710450216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10.927042999999999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5.34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0.14314997840000002</v>
      </c>
      <c r="AD27">
        <f t="shared" si="1"/>
        <v>16.123893021600001</v>
      </c>
      <c r="AE27">
        <v>0</v>
      </c>
      <c r="AF27" s="26"/>
      <c r="AG27">
        <f t="shared" si="2"/>
        <v>16.123893021600001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10.927042999999999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9.7200000000000006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0.18169397840000001</v>
      </c>
      <c r="AD28">
        <f t="shared" si="1"/>
        <v>20.465349021600002</v>
      </c>
      <c r="AE28">
        <v>0</v>
      </c>
      <c r="AF28" s="26"/>
      <c r="AG28">
        <f t="shared" si="2"/>
        <v>20.465349021600002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10.927042999999999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1.75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0.11155797840000001</v>
      </c>
      <c r="AD29">
        <f t="shared" si="1"/>
        <v>12.565485021599999</v>
      </c>
      <c r="AE29">
        <v>0</v>
      </c>
      <c r="AF29" s="26"/>
      <c r="AG29">
        <f t="shared" si="2"/>
        <v>12.565485021599999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10.927042999999999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8.5500000000000007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0.17139797840000004</v>
      </c>
      <c r="AD30">
        <f t="shared" si="1"/>
        <v>19.3056450216</v>
      </c>
      <c r="AE30">
        <v>0</v>
      </c>
      <c r="AF30" s="26"/>
      <c r="AG30">
        <f t="shared" si="2"/>
        <v>19.3056450216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10.927042999999999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7.77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0.1645339784</v>
      </c>
      <c r="AD31">
        <f t="shared" si="1"/>
        <v>18.532509021599999</v>
      </c>
      <c r="AE31">
        <v>0</v>
      </c>
      <c r="AF31" s="26"/>
      <c r="AG31">
        <f t="shared" si="2"/>
        <v>18.532509021599999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10.927042999999999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9.7200000000000006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0.18169397840000001</v>
      </c>
      <c r="AD32">
        <f t="shared" si="1"/>
        <v>20.465349021600002</v>
      </c>
      <c r="AE32">
        <v>0</v>
      </c>
      <c r="AF32" s="26"/>
      <c r="AG32">
        <f t="shared" si="2"/>
        <v>20.465349021600002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13.368617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4.57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0.15785982960000003</v>
      </c>
      <c r="AD33">
        <f t="shared" si="1"/>
        <v>17.780757170400001</v>
      </c>
      <c r="AE33">
        <v>0</v>
      </c>
      <c r="AF33" s="26"/>
      <c r="AG33">
        <f t="shared" si="2"/>
        <v>17.780757170400001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13.928978000000001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3.98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0.15759900640000002</v>
      </c>
      <c r="AD34">
        <f t="shared" si="1"/>
        <v>17.751378993599999</v>
      </c>
      <c r="AE34">
        <v>0</v>
      </c>
      <c r="AF34" s="26"/>
      <c r="AG34">
        <f t="shared" si="2"/>
        <v>17.751378993599999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13.928978000000001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5.34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0.16956700640000003</v>
      </c>
      <c r="AD35">
        <f t="shared" si="1"/>
        <v>19.099410993599999</v>
      </c>
      <c r="AE35">
        <v>0</v>
      </c>
      <c r="AF35" s="26"/>
      <c r="AG35">
        <f t="shared" si="2"/>
        <v>19.099410993599999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13.928978000000001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0.12257500640000002</v>
      </c>
      <c r="AD36">
        <f t="shared" si="1"/>
        <v>13.806402993600001</v>
      </c>
      <c r="AE36">
        <v>0</v>
      </c>
      <c r="AF36" s="26"/>
      <c r="AG36">
        <f t="shared" si="2"/>
        <v>13.806402993600001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13.928978000000001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7.29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0.18672700640000001</v>
      </c>
      <c r="AD37">
        <f t="shared" si="1"/>
        <v>21.032250993599998</v>
      </c>
      <c r="AE37">
        <v>0</v>
      </c>
      <c r="AF37" s="26"/>
      <c r="AG37">
        <f t="shared" si="2"/>
        <v>21.032250993599998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13.928978000000001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9.0299999999999994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0.20203900640000003</v>
      </c>
      <c r="AD38">
        <f t="shared" si="1"/>
        <v>22.756938993600002</v>
      </c>
      <c r="AE38">
        <v>0</v>
      </c>
      <c r="AF38" s="26"/>
      <c r="AG38">
        <f t="shared" si="2"/>
        <v>22.756938993600002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13.928978000000001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9.7200000000000006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0.20811100640000002</v>
      </c>
      <c r="AD39">
        <f t="shared" si="1"/>
        <v>23.4408669936</v>
      </c>
      <c r="AE39">
        <v>0</v>
      </c>
      <c r="AF39" s="26"/>
      <c r="AG39">
        <f t="shared" si="2"/>
        <v>23.4408669936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13.928978000000001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8.94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0.20124700640000001</v>
      </c>
      <c r="AD40">
        <f t="shared" si="1"/>
        <v>22.667730993599999</v>
      </c>
      <c r="AE40">
        <v>0</v>
      </c>
      <c r="AF40" s="26"/>
      <c r="AG40">
        <f t="shared" si="2"/>
        <v>22.667730993599999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13.928978000000001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9.23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0.20379900640000001</v>
      </c>
      <c r="AD41">
        <f t="shared" si="1"/>
        <v>22.955178993600001</v>
      </c>
      <c r="AE41">
        <v>0</v>
      </c>
      <c r="AF41" s="26"/>
      <c r="AG41">
        <f t="shared" si="2"/>
        <v>22.955178993600001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13.928978000000001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9.23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0.20379900640000001</v>
      </c>
      <c r="AD42">
        <f t="shared" si="1"/>
        <v>22.955178993600001</v>
      </c>
      <c r="AE42">
        <v>0</v>
      </c>
      <c r="AF42" s="26"/>
      <c r="AG42">
        <f t="shared" si="2"/>
        <v>22.955178993600001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13.928978000000001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0.12257500640000002</v>
      </c>
      <c r="AD43">
        <f t="shared" si="1"/>
        <v>13.806402993600001</v>
      </c>
      <c r="AE43">
        <v>0</v>
      </c>
      <c r="AF43" s="26"/>
      <c r="AG43">
        <f t="shared" si="2"/>
        <v>13.806402993600001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13.928978000000001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7.67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0.19007100640000002</v>
      </c>
      <c r="AD44">
        <f t="shared" si="1"/>
        <v>21.408906993600002</v>
      </c>
      <c r="AE44">
        <v>0</v>
      </c>
      <c r="AF44" s="26"/>
      <c r="AG44">
        <f t="shared" si="2"/>
        <v>21.408906993600002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13.928978000000001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7.58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0.1892790064</v>
      </c>
      <c r="AD45">
        <f t="shared" si="1"/>
        <v>21.319698993599999</v>
      </c>
      <c r="AE45">
        <v>0</v>
      </c>
      <c r="AF45" s="26"/>
      <c r="AG45">
        <f t="shared" si="2"/>
        <v>21.319698993599999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13.928978000000001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9.7200000000000006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0.20811100640000002</v>
      </c>
      <c r="AD46">
        <f t="shared" si="1"/>
        <v>23.4408669936</v>
      </c>
      <c r="AE46">
        <v>0</v>
      </c>
      <c r="AF46" s="26"/>
      <c r="AG46">
        <f t="shared" si="2"/>
        <v>23.4408669936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13.928978000000001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5.93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0.17475900640000003</v>
      </c>
      <c r="AD47">
        <f t="shared" si="1"/>
        <v>19.684218993600002</v>
      </c>
      <c r="AE47">
        <v>0</v>
      </c>
      <c r="AF47" s="26"/>
      <c r="AG47">
        <f t="shared" si="2"/>
        <v>19.684218993600002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13.928978000000001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3.69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0.15504700640000002</v>
      </c>
      <c r="AD48">
        <f t="shared" si="1"/>
        <v>17.463930993600002</v>
      </c>
      <c r="AE48">
        <v>0</v>
      </c>
      <c r="AF48" s="26"/>
      <c r="AG48">
        <f t="shared" si="2"/>
        <v>17.463930993600002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13.928978000000001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2.04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0.14052700640000002</v>
      </c>
      <c r="AD49">
        <f t="shared" si="1"/>
        <v>15.828450993600001</v>
      </c>
      <c r="AE49">
        <v>0</v>
      </c>
      <c r="AF49" s="26"/>
      <c r="AG49">
        <f t="shared" si="2"/>
        <v>15.828450993600001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13.928978000000001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0.57999999999999996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0.12767900640000002</v>
      </c>
      <c r="AD50">
        <f t="shared" si="1"/>
        <v>14.381298993600002</v>
      </c>
      <c r="AE50">
        <v>0</v>
      </c>
      <c r="AF50" s="26"/>
      <c r="AG50">
        <f t="shared" si="2"/>
        <v>14.381298993600002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13.928978000000001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9.6199999999999992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0.2072310064</v>
      </c>
      <c r="AD51">
        <f t="shared" si="1"/>
        <v>23.341746993599997</v>
      </c>
      <c r="AE51">
        <v>0</v>
      </c>
      <c r="AF51" s="26"/>
      <c r="AG51">
        <f t="shared" si="2"/>
        <v>23.341746993599997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13.928978000000001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6.02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0.17555100640000001</v>
      </c>
      <c r="AD52">
        <f t="shared" si="1"/>
        <v>19.773426993600001</v>
      </c>
      <c r="AE52">
        <v>0</v>
      </c>
      <c r="AF52" s="26"/>
      <c r="AG52">
        <f t="shared" si="2"/>
        <v>19.773426993600001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13.928978000000001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9.7200000000000006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0.20811100640000002</v>
      </c>
      <c r="AD53">
        <f t="shared" si="1"/>
        <v>23.4408669936</v>
      </c>
      <c r="AE53">
        <v>0</v>
      </c>
      <c r="AF53" s="26"/>
      <c r="AG53">
        <f t="shared" si="2"/>
        <v>23.4408669936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13.928978000000001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7.67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0.19007100640000002</v>
      </c>
      <c r="AD54">
        <f t="shared" si="1"/>
        <v>21.408906993600002</v>
      </c>
      <c r="AE54">
        <v>0</v>
      </c>
      <c r="AF54" s="26"/>
      <c r="AG54">
        <f t="shared" si="2"/>
        <v>21.408906993600002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14.249185000000001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8.4499999999999993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0.19975282800000002</v>
      </c>
      <c r="AD55">
        <f t="shared" si="1"/>
        <v>22.499432171999999</v>
      </c>
      <c r="AE55">
        <v>0</v>
      </c>
      <c r="AF55" s="26"/>
      <c r="AG55">
        <f t="shared" si="2"/>
        <v>22.499432171999999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14.249185000000001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9.33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0.20749682800000002</v>
      </c>
      <c r="AD56">
        <f t="shared" si="1"/>
        <v>23.371688172000002</v>
      </c>
      <c r="AE56">
        <v>0</v>
      </c>
      <c r="AF56" s="26"/>
      <c r="AG56">
        <f t="shared" si="2"/>
        <v>23.371688172000002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14.249185000000001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0.12539282800000001</v>
      </c>
      <c r="AD57">
        <f t="shared" si="1"/>
        <v>14.123792172</v>
      </c>
      <c r="AE57">
        <v>0</v>
      </c>
      <c r="AF57" s="26"/>
      <c r="AG57">
        <f t="shared" si="2"/>
        <v>14.123792172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14.249185000000001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4.18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0.16217682800000002</v>
      </c>
      <c r="AD58">
        <f t="shared" si="1"/>
        <v>18.267008172000001</v>
      </c>
      <c r="AE58">
        <v>0</v>
      </c>
      <c r="AF58" s="26"/>
      <c r="AG58">
        <f t="shared" si="2"/>
        <v>18.267008172000001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14.249185000000001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4.2699999999999996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0.16296882800000001</v>
      </c>
      <c r="AD59">
        <f t="shared" si="1"/>
        <v>18.356216172</v>
      </c>
      <c r="AE59">
        <v>0</v>
      </c>
      <c r="AF59" s="26"/>
      <c r="AG59">
        <f t="shared" si="2"/>
        <v>18.356216172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14.249185000000001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9.7200000000000006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0.21092882800000004</v>
      </c>
      <c r="AD60">
        <f t="shared" si="1"/>
        <v>23.758256172000003</v>
      </c>
      <c r="AE60">
        <v>0</v>
      </c>
      <c r="AF60" s="26"/>
      <c r="AG60">
        <f t="shared" si="2"/>
        <v>23.758256172000003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14.249185000000001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4.37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0.16384882800000003</v>
      </c>
      <c r="AD61">
        <f t="shared" si="1"/>
        <v>18.455336172000003</v>
      </c>
      <c r="AE61">
        <v>0</v>
      </c>
      <c r="AF61" s="26"/>
      <c r="AG61">
        <f t="shared" si="2"/>
        <v>18.455336172000003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14.249185000000001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4.37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0.16384882800000003</v>
      </c>
      <c r="AD62">
        <f t="shared" si="1"/>
        <v>18.455336172000003</v>
      </c>
      <c r="AE62">
        <v>0</v>
      </c>
      <c r="AF62" s="26"/>
      <c r="AG62">
        <f t="shared" si="2"/>
        <v>18.455336172000003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14.249185000000001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5.15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0.17071282800000004</v>
      </c>
      <c r="AD63">
        <f t="shared" si="1"/>
        <v>19.228472172000004</v>
      </c>
      <c r="AE63">
        <v>0</v>
      </c>
      <c r="AF63" s="26"/>
      <c r="AG63">
        <f t="shared" si="2"/>
        <v>19.228472172000004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14.249185000000001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0.39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0.12882482800000003</v>
      </c>
      <c r="AD64">
        <f t="shared" si="1"/>
        <v>14.510360172</v>
      </c>
      <c r="AE64">
        <v>0</v>
      </c>
      <c r="AF64" s="26"/>
      <c r="AG64">
        <f t="shared" si="2"/>
        <v>14.510360172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14.249185000000001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8.26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0.19808082800000004</v>
      </c>
      <c r="AD65">
        <f t="shared" si="1"/>
        <v>22.311104172000004</v>
      </c>
      <c r="AE65">
        <v>0</v>
      </c>
      <c r="AF65" s="26"/>
      <c r="AG65">
        <f t="shared" si="2"/>
        <v>22.311104172000004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14.249185000000001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7.87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0.19464882800000002</v>
      </c>
      <c r="AD66">
        <f t="shared" si="1"/>
        <v>21.924536172000003</v>
      </c>
      <c r="AE66">
        <v>0</v>
      </c>
      <c r="AF66" s="26"/>
      <c r="AG66">
        <f t="shared" si="2"/>
        <v>21.924536172000003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14.249185000000001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9.7200000000000006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0.21092882800000004</v>
      </c>
      <c r="AD67">
        <f t="shared" si="1"/>
        <v>23.758256172000003</v>
      </c>
      <c r="AE67">
        <v>0</v>
      </c>
      <c r="AF67" s="26"/>
      <c r="AG67">
        <f t="shared" si="2"/>
        <v>23.758256172000003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14.249185000000001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9.7200000000000006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0.21092882800000004</v>
      </c>
      <c r="AD68">
        <f t="shared" ref="AD68:AD98" si="4">SUM(B68:AB68,AI68:AR68)-AC68</f>
        <v>23.758256172000003</v>
      </c>
      <c r="AE68">
        <v>0</v>
      </c>
      <c r="AF68" s="26"/>
      <c r="AG68">
        <f t="shared" ref="AG68:AG98" si="5">SUM(AD68:AF68)</f>
        <v>23.758256172000003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14.249185000000001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8.26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0.19808082800000004</v>
      </c>
      <c r="AD69">
        <f t="shared" si="4"/>
        <v>22.311104172000004</v>
      </c>
      <c r="AE69">
        <v>0</v>
      </c>
      <c r="AF69" s="26"/>
      <c r="AG69">
        <f t="shared" si="5"/>
        <v>22.311104172000004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14.249185000000001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6.99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0.186904828</v>
      </c>
      <c r="AD70">
        <f t="shared" si="4"/>
        <v>21.052280172</v>
      </c>
      <c r="AE70">
        <v>0</v>
      </c>
      <c r="AF70" s="26"/>
      <c r="AG70">
        <f t="shared" si="5"/>
        <v>21.052280172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14.249185000000001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2.72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0.149328828</v>
      </c>
      <c r="AD71">
        <f t="shared" si="4"/>
        <v>16.819856171999998</v>
      </c>
      <c r="AE71">
        <v>0</v>
      </c>
      <c r="AF71" s="26"/>
      <c r="AG71">
        <f t="shared" si="5"/>
        <v>16.819856171999998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14.249185000000001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9.7200000000000006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0.21092882800000004</v>
      </c>
      <c r="AD72">
        <f t="shared" si="4"/>
        <v>23.758256172000003</v>
      </c>
      <c r="AE72">
        <v>0</v>
      </c>
      <c r="AF72" s="26"/>
      <c r="AG72">
        <f t="shared" si="5"/>
        <v>23.758256172000003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14.249185000000001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6.9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0.18611282800000004</v>
      </c>
      <c r="AD73">
        <f t="shared" si="4"/>
        <v>20.963072172000004</v>
      </c>
      <c r="AE73">
        <v>0</v>
      </c>
      <c r="AF73" s="26"/>
      <c r="AG73">
        <f t="shared" si="5"/>
        <v>20.963072172000004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14.249185000000001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9.7200000000000006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0.21092882800000004</v>
      </c>
      <c r="AD74">
        <f t="shared" si="4"/>
        <v>23.758256172000003</v>
      </c>
      <c r="AE74">
        <v>0</v>
      </c>
      <c r="AF74" s="26"/>
      <c r="AG74">
        <f t="shared" si="5"/>
        <v>23.758256172000003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14.249185000000001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7.38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0.19033682800000001</v>
      </c>
      <c r="AD75">
        <f t="shared" si="4"/>
        <v>21.438848172</v>
      </c>
      <c r="AE75">
        <v>0</v>
      </c>
      <c r="AF75" s="26"/>
      <c r="AG75">
        <f t="shared" si="5"/>
        <v>21.438848172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14.249185000000001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6.12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0.17924882800000003</v>
      </c>
      <c r="AD76">
        <f t="shared" si="4"/>
        <v>20.189936172000003</v>
      </c>
      <c r="AE76">
        <v>0</v>
      </c>
      <c r="AF76" s="26"/>
      <c r="AG76">
        <f t="shared" si="5"/>
        <v>20.189936172000003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14.249185000000001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5.73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0.17581682800000001</v>
      </c>
      <c r="AD77">
        <f t="shared" si="4"/>
        <v>19.803368172000003</v>
      </c>
      <c r="AE77">
        <v>0</v>
      </c>
      <c r="AF77" s="26"/>
      <c r="AG77">
        <f t="shared" si="5"/>
        <v>19.803368172000003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14.249185000000001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0.12539282800000001</v>
      </c>
      <c r="AD78">
        <f t="shared" si="4"/>
        <v>14.123792172</v>
      </c>
      <c r="AE78">
        <v>0</v>
      </c>
      <c r="AF78" s="26"/>
      <c r="AG78">
        <f t="shared" si="5"/>
        <v>14.123792172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14.249185000000001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3.5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0.15619282800000001</v>
      </c>
      <c r="AD79">
        <f t="shared" si="4"/>
        <v>17.592992172000002</v>
      </c>
      <c r="AE79">
        <v>0</v>
      </c>
      <c r="AF79" s="26"/>
      <c r="AG79">
        <f t="shared" si="5"/>
        <v>17.592992172000002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14.249185000000001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8.4499999999999993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0.19975282800000002</v>
      </c>
      <c r="AD80">
        <f t="shared" si="4"/>
        <v>22.499432171999999</v>
      </c>
      <c r="AE80">
        <v>0</v>
      </c>
      <c r="AF80" s="26"/>
      <c r="AG80">
        <f t="shared" si="5"/>
        <v>22.499432171999999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14.249185000000001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9.7200000000000006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0.21092882800000004</v>
      </c>
      <c r="AD81">
        <f t="shared" si="4"/>
        <v>23.758256172000003</v>
      </c>
      <c r="AE81">
        <v>0</v>
      </c>
      <c r="AF81" s="26"/>
      <c r="AG81">
        <f t="shared" si="5"/>
        <v>23.758256172000003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14.249185000000001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8.74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0.20230482799999999</v>
      </c>
      <c r="AD82">
        <f t="shared" si="4"/>
        <v>22.786880172</v>
      </c>
      <c r="AE82">
        <v>0</v>
      </c>
      <c r="AF82" s="26"/>
      <c r="AG82">
        <f t="shared" si="5"/>
        <v>22.786880172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14.249185000000001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9.7100000000000009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0.21084082800000004</v>
      </c>
      <c r="AD83">
        <f t="shared" si="4"/>
        <v>23.748344172000003</v>
      </c>
      <c r="AE83">
        <v>0</v>
      </c>
      <c r="AF83" s="26"/>
      <c r="AG83">
        <f t="shared" si="5"/>
        <v>23.748344172000003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14.249185000000001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9.7200000000000006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0.21092882800000004</v>
      </c>
      <c r="AD84">
        <f t="shared" si="4"/>
        <v>23.758256172000003</v>
      </c>
      <c r="AE84">
        <v>0</v>
      </c>
      <c r="AF84" s="26"/>
      <c r="AG84">
        <f t="shared" si="5"/>
        <v>23.758256172000003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14.569391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2.4300000000000002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0.14959464080000001</v>
      </c>
      <c r="AD85">
        <f t="shared" si="4"/>
        <v>16.849796359199999</v>
      </c>
      <c r="AE85">
        <v>0</v>
      </c>
      <c r="AF85" s="26"/>
      <c r="AG85">
        <f t="shared" si="5"/>
        <v>16.849796359199999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14.569391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9.7200000000000006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0.21374664080000003</v>
      </c>
      <c r="AD86">
        <f t="shared" si="4"/>
        <v>24.075644359200002</v>
      </c>
      <c r="AE86">
        <v>0</v>
      </c>
      <c r="AF86" s="26"/>
      <c r="AG86">
        <f t="shared" si="5"/>
        <v>24.075644359200002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14.569391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7.19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0.19148264080000002</v>
      </c>
      <c r="AD87">
        <f t="shared" si="4"/>
        <v>21.5679083592</v>
      </c>
      <c r="AE87">
        <v>0</v>
      </c>
      <c r="AF87" s="26"/>
      <c r="AG87">
        <f t="shared" si="5"/>
        <v>21.5679083592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14.569391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9.7200000000000006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0.21374664080000003</v>
      </c>
      <c r="AD88">
        <f t="shared" si="4"/>
        <v>24.075644359200002</v>
      </c>
      <c r="AE88">
        <v>0</v>
      </c>
      <c r="AF88" s="26"/>
      <c r="AG88">
        <f t="shared" si="5"/>
        <v>24.075644359200002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14.569391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8.06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0.19913864079999999</v>
      </c>
      <c r="AD89">
        <f t="shared" si="4"/>
        <v>22.430252359199997</v>
      </c>
      <c r="AE89">
        <v>0</v>
      </c>
      <c r="AF89" s="26"/>
      <c r="AG89">
        <f t="shared" si="5"/>
        <v>22.430252359199997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14.569391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5.15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0.17353064080000002</v>
      </c>
      <c r="AD90">
        <f t="shared" si="4"/>
        <v>19.545860359200002</v>
      </c>
      <c r="AE90">
        <v>0</v>
      </c>
      <c r="AF90" s="26"/>
      <c r="AG90">
        <f t="shared" si="5"/>
        <v>19.545860359200002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14.569391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4.76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0.17009864080000001</v>
      </c>
      <c r="AD91">
        <f t="shared" si="4"/>
        <v>19.159292359200002</v>
      </c>
      <c r="AE91">
        <v>0</v>
      </c>
      <c r="AF91" s="26"/>
      <c r="AG91">
        <f t="shared" si="5"/>
        <v>19.159292359200002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14.569391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0.1282106408</v>
      </c>
      <c r="AD92">
        <f t="shared" si="4"/>
        <v>14.441180359199999</v>
      </c>
      <c r="AE92">
        <v>0</v>
      </c>
      <c r="AF92" s="26"/>
      <c r="AG92">
        <f t="shared" si="5"/>
        <v>14.441180359199999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14.569391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5.93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0.18039464080000001</v>
      </c>
      <c r="AD93">
        <f t="shared" si="4"/>
        <v>20.3189963592</v>
      </c>
      <c r="AE93">
        <v>0</v>
      </c>
      <c r="AF93" s="26"/>
      <c r="AG93">
        <f t="shared" si="5"/>
        <v>20.3189963592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14.569391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6.31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0.18373864079999999</v>
      </c>
      <c r="AD94">
        <f t="shared" si="4"/>
        <v>20.695652359199997</v>
      </c>
      <c r="AE94">
        <v>0</v>
      </c>
      <c r="AF94" s="26"/>
      <c r="AG94">
        <f t="shared" si="5"/>
        <v>20.695652359199997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14.569391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7.67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0.1957066408</v>
      </c>
      <c r="AD95">
        <f t="shared" si="4"/>
        <v>22.043684359199997</v>
      </c>
      <c r="AE95">
        <v>0</v>
      </c>
      <c r="AF95" s="26"/>
      <c r="AG95">
        <f t="shared" si="5"/>
        <v>22.043684359199997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14.569391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4.76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0.17009864080000001</v>
      </c>
      <c r="AD96">
        <f t="shared" si="4"/>
        <v>19.159292359200002</v>
      </c>
      <c r="AE96">
        <v>0</v>
      </c>
      <c r="AF96" s="26"/>
      <c r="AG96">
        <f t="shared" si="5"/>
        <v>19.159292359200002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14.569391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3.11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0.1555786408</v>
      </c>
      <c r="AD97">
        <f t="shared" si="4"/>
        <v>17.523812359199997</v>
      </c>
      <c r="AE97">
        <v>0</v>
      </c>
      <c r="AF97" s="26"/>
      <c r="AG97">
        <f t="shared" si="5"/>
        <v>17.523812359199997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14.569391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2.23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0.1478346408</v>
      </c>
      <c r="AD98">
        <f t="shared" si="4"/>
        <v>16.651556359200001</v>
      </c>
      <c r="AE98">
        <v>0</v>
      </c>
      <c r="AF98" s="26"/>
      <c r="AG98">
        <f t="shared" si="5"/>
        <v>16.651556359200001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0.31585170675000018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0.14220999999999998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4.0309430194000002E-3</v>
      </c>
      <c r="AD99">
        <f t="shared" si="6"/>
        <v>0.45403076373060025</v>
      </c>
      <c r="AE99">
        <f t="shared" ref="AE99:AR99" si="8">SUM(AE3:AE98)/4000</f>
        <v>0</v>
      </c>
      <c r="AG99">
        <f t="shared" si="8"/>
        <v>0.45403076373060025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44655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'[1]04'!B5</f>
        <v>130</v>
      </c>
      <c r="C3" s="16">
        <f>'[1]04'!C5</f>
        <v>0</v>
      </c>
      <c r="D3" s="16">
        <f>'[1]04'!D5</f>
        <v>185</v>
      </c>
      <c r="E3" s="16">
        <f>'[1]04'!E5</f>
        <v>0</v>
      </c>
      <c r="F3" s="15">
        <f>SUM(B3:E3)</f>
        <v>315</v>
      </c>
      <c r="G3" s="15">
        <f>'[1]04'!H5</f>
        <v>130</v>
      </c>
      <c r="H3" s="16">
        <f>'[1]04'!I5</f>
        <v>0</v>
      </c>
      <c r="I3" s="16">
        <f>'[1]04'!J5</f>
        <v>29</v>
      </c>
      <c r="J3" s="16">
        <f>'[1]04'!K5</f>
        <v>0</v>
      </c>
      <c r="K3" s="15">
        <f>SUM(G3:J3)</f>
        <v>159</v>
      </c>
      <c r="L3" s="18">
        <f>frq!C3</f>
        <v>1</v>
      </c>
      <c r="M3" s="16">
        <f t="shared" ref="M3:M34" si="0">IF($L3=1,G3,IF(AND($L3=0.985,G3&gt;0.985*B3),B3*0.985,IF(AND($L3=0.965,G3&gt;0.965*B3),0.965*B3,G3)))</f>
        <v>130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29</v>
      </c>
      <c r="P3" s="16">
        <f t="shared" ref="P3:P34" si="3">IF($L3=1,J3,IF(AND($L3=0.985,J3&gt;0.985*E3),E3*0.985,IF(AND($L3=0.965,J3&gt;0.965*E3),0.965*E3,J3)))</f>
        <v>0</v>
      </c>
      <c r="Q3" s="17">
        <f>SUM(M3:P3)</f>
        <v>159</v>
      </c>
    </row>
    <row r="4" spans="1:18">
      <c r="A4" s="8" t="s">
        <v>46</v>
      </c>
      <c r="B4" s="15">
        <f>'[1]04'!B6</f>
        <v>130</v>
      </c>
      <c r="C4" s="16">
        <f>'[1]04'!C6</f>
        <v>0</v>
      </c>
      <c r="D4" s="16">
        <f>'[1]04'!D6</f>
        <v>185</v>
      </c>
      <c r="E4" s="16">
        <f>'[1]04'!E6</f>
        <v>0</v>
      </c>
      <c r="F4" s="15">
        <f>SUM(B4:E4)</f>
        <v>315</v>
      </c>
      <c r="G4" s="15">
        <f>'[1]04'!H6</f>
        <v>130</v>
      </c>
      <c r="H4" s="16">
        <f>'[1]04'!I6</f>
        <v>0</v>
      </c>
      <c r="I4" s="16">
        <f>'[1]04'!J6</f>
        <v>29</v>
      </c>
      <c r="J4" s="16">
        <f>'[1]04'!K6</f>
        <v>0</v>
      </c>
      <c r="K4" s="15">
        <f t="shared" ref="K4:K67" si="4">SUM(G4:J4)</f>
        <v>159</v>
      </c>
      <c r="L4" s="18">
        <f>frq!C4</f>
        <v>1</v>
      </c>
      <c r="M4" s="16">
        <f t="shared" si="0"/>
        <v>130</v>
      </c>
      <c r="N4" s="16">
        <f t="shared" si="1"/>
        <v>0</v>
      </c>
      <c r="O4" s="16">
        <f t="shared" si="2"/>
        <v>29</v>
      </c>
      <c r="P4" s="16">
        <f t="shared" si="3"/>
        <v>0</v>
      </c>
      <c r="Q4" s="17">
        <f t="shared" ref="Q4:Q67" si="5">SUM(M4:P4)</f>
        <v>159</v>
      </c>
    </row>
    <row r="5" spans="1:18">
      <c r="A5" s="8" t="s">
        <v>47</v>
      </c>
      <c r="B5" s="15">
        <f>'[1]04'!B7</f>
        <v>130</v>
      </c>
      <c r="C5" s="16">
        <f>'[1]04'!C7</f>
        <v>0</v>
      </c>
      <c r="D5" s="16">
        <f>'[1]04'!D7</f>
        <v>185</v>
      </c>
      <c r="E5" s="16">
        <f>'[1]04'!E7</f>
        <v>0</v>
      </c>
      <c r="F5" s="15">
        <f t="shared" ref="F5:F68" si="6">SUM(B5:E5)</f>
        <v>315</v>
      </c>
      <c r="G5" s="15">
        <f>'[1]04'!H7</f>
        <v>130</v>
      </c>
      <c r="H5" s="16">
        <f>'[1]04'!I7</f>
        <v>0</v>
      </c>
      <c r="I5" s="16">
        <f>'[1]04'!J7</f>
        <v>29</v>
      </c>
      <c r="J5" s="16">
        <f>'[1]04'!K7</f>
        <v>0</v>
      </c>
      <c r="K5" s="15">
        <f t="shared" si="4"/>
        <v>159</v>
      </c>
      <c r="L5" s="18">
        <f>frq!C5</f>
        <v>1</v>
      </c>
      <c r="M5" s="16">
        <f t="shared" si="0"/>
        <v>130</v>
      </c>
      <c r="N5" s="16">
        <f t="shared" si="1"/>
        <v>0</v>
      </c>
      <c r="O5" s="16">
        <f t="shared" si="2"/>
        <v>29</v>
      </c>
      <c r="P5" s="16">
        <f t="shared" si="3"/>
        <v>0</v>
      </c>
      <c r="Q5" s="17">
        <f t="shared" si="5"/>
        <v>159</v>
      </c>
      <c r="R5" s="168"/>
    </row>
    <row r="6" spans="1:18">
      <c r="A6" s="8" t="s">
        <v>48</v>
      </c>
      <c r="B6" s="15">
        <f>'[1]04'!B8</f>
        <v>130</v>
      </c>
      <c r="C6" s="16">
        <f>'[1]04'!C8</f>
        <v>0</v>
      </c>
      <c r="D6" s="16">
        <f>'[1]04'!D8</f>
        <v>185</v>
      </c>
      <c r="E6" s="16">
        <f>'[1]04'!E8</f>
        <v>0</v>
      </c>
      <c r="F6" s="15">
        <f t="shared" si="6"/>
        <v>315</v>
      </c>
      <c r="G6" s="15">
        <f>'[1]04'!H8</f>
        <v>130</v>
      </c>
      <c r="H6" s="16">
        <f>'[1]04'!I8</f>
        <v>0</v>
      </c>
      <c r="I6" s="16">
        <f>'[1]04'!J8</f>
        <v>29</v>
      </c>
      <c r="J6" s="16">
        <f>'[1]04'!K8</f>
        <v>0</v>
      </c>
      <c r="K6" s="15">
        <f t="shared" si="4"/>
        <v>159</v>
      </c>
      <c r="L6" s="18">
        <f>frq!C6</f>
        <v>1</v>
      </c>
      <c r="M6" s="16">
        <f t="shared" si="0"/>
        <v>130</v>
      </c>
      <c r="N6" s="16">
        <f t="shared" si="1"/>
        <v>0</v>
      </c>
      <c r="O6" s="16">
        <f t="shared" si="2"/>
        <v>29</v>
      </c>
      <c r="P6" s="16">
        <f t="shared" si="3"/>
        <v>0</v>
      </c>
      <c r="Q6" s="17">
        <f t="shared" si="5"/>
        <v>159</v>
      </c>
    </row>
    <row r="7" spans="1:18">
      <c r="A7" s="8" t="s">
        <v>49</v>
      </c>
      <c r="B7" s="15">
        <f>'[1]04'!B9</f>
        <v>130</v>
      </c>
      <c r="C7" s="16">
        <f>'[1]04'!C9</f>
        <v>0</v>
      </c>
      <c r="D7" s="16">
        <f>'[1]04'!D9</f>
        <v>185</v>
      </c>
      <c r="E7" s="16">
        <f>'[1]04'!E9</f>
        <v>0</v>
      </c>
      <c r="F7" s="15">
        <f t="shared" si="6"/>
        <v>315</v>
      </c>
      <c r="G7" s="15">
        <f>'[1]04'!H9</f>
        <v>130</v>
      </c>
      <c r="H7" s="16">
        <f>'[1]04'!I9</f>
        <v>0</v>
      </c>
      <c r="I7" s="16">
        <f>'[1]04'!J9</f>
        <v>29</v>
      </c>
      <c r="J7" s="16">
        <f>'[1]04'!K9</f>
        <v>0</v>
      </c>
      <c r="K7" s="15">
        <f t="shared" si="4"/>
        <v>159</v>
      </c>
      <c r="L7" s="18">
        <f>frq!C7</f>
        <v>1</v>
      </c>
      <c r="M7" s="16">
        <f t="shared" si="0"/>
        <v>130</v>
      </c>
      <c r="N7" s="16">
        <f t="shared" si="1"/>
        <v>0</v>
      </c>
      <c r="O7" s="16">
        <f t="shared" si="2"/>
        <v>29</v>
      </c>
      <c r="P7" s="16">
        <f t="shared" si="3"/>
        <v>0</v>
      </c>
      <c r="Q7" s="17">
        <f t="shared" si="5"/>
        <v>159</v>
      </c>
    </row>
    <row r="8" spans="1:18">
      <c r="A8" s="8" t="s">
        <v>50</v>
      </c>
      <c r="B8" s="15">
        <f>'[1]04'!B10</f>
        <v>130</v>
      </c>
      <c r="C8" s="16">
        <f>'[1]04'!C10</f>
        <v>0</v>
      </c>
      <c r="D8" s="16">
        <f>'[1]04'!D10</f>
        <v>185</v>
      </c>
      <c r="E8" s="16">
        <f>'[1]04'!E10</f>
        <v>0</v>
      </c>
      <c r="F8" s="15">
        <f t="shared" si="6"/>
        <v>315</v>
      </c>
      <c r="G8" s="15">
        <f>'[1]04'!H10</f>
        <v>130</v>
      </c>
      <c r="H8" s="16">
        <f>'[1]04'!I10</f>
        <v>0</v>
      </c>
      <c r="I8" s="16">
        <f>'[1]04'!J10</f>
        <v>29</v>
      </c>
      <c r="J8" s="16">
        <f>'[1]04'!K10</f>
        <v>0</v>
      </c>
      <c r="K8" s="15">
        <f t="shared" si="4"/>
        <v>159</v>
      </c>
      <c r="L8" s="18">
        <f>frq!C8</f>
        <v>1</v>
      </c>
      <c r="M8" s="16">
        <f t="shared" si="0"/>
        <v>130</v>
      </c>
      <c r="N8" s="16">
        <f t="shared" si="1"/>
        <v>0</v>
      </c>
      <c r="O8" s="16">
        <f t="shared" si="2"/>
        <v>29</v>
      </c>
      <c r="P8" s="16">
        <f t="shared" si="3"/>
        <v>0</v>
      </c>
      <c r="Q8" s="17">
        <f t="shared" si="5"/>
        <v>159</v>
      </c>
    </row>
    <row r="9" spans="1:18">
      <c r="A9" s="8" t="s">
        <v>51</v>
      </c>
      <c r="B9" s="15">
        <f>'[1]04'!B11</f>
        <v>130</v>
      </c>
      <c r="C9" s="16">
        <f>'[1]04'!C11</f>
        <v>0</v>
      </c>
      <c r="D9" s="16">
        <f>'[1]04'!D11</f>
        <v>185</v>
      </c>
      <c r="E9" s="16">
        <f>'[1]04'!E11</f>
        <v>0</v>
      </c>
      <c r="F9" s="15">
        <f t="shared" si="6"/>
        <v>315</v>
      </c>
      <c r="G9" s="15">
        <f>'[1]04'!H11</f>
        <v>130</v>
      </c>
      <c r="H9" s="16">
        <f>'[1]04'!I11</f>
        <v>0</v>
      </c>
      <c r="I9" s="16">
        <f>'[1]04'!J11</f>
        <v>26</v>
      </c>
      <c r="J9" s="16">
        <f>'[1]04'!K11</f>
        <v>0</v>
      </c>
      <c r="K9" s="15">
        <f t="shared" si="4"/>
        <v>156</v>
      </c>
      <c r="L9" s="18">
        <f>frq!C9</f>
        <v>1</v>
      </c>
      <c r="M9" s="16">
        <f t="shared" si="0"/>
        <v>130</v>
      </c>
      <c r="N9" s="16">
        <f t="shared" si="1"/>
        <v>0</v>
      </c>
      <c r="O9" s="16">
        <f t="shared" si="2"/>
        <v>26</v>
      </c>
      <c r="P9" s="16">
        <f t="shared" si="3"/>
        <v>0</v>
      </c>
      <c r="Q9" s="17">
        <f t="shared" si="5"/>
        <v>156</v>
      </c>
    </row>
    <row r="10" spans="1:18">
      <c r="A10" s="8" t="s">
        <v>52</v>
      </c>
      <c r="B10" s="15">
        <f>'[1]04'!B12</f>
        <v>130</v>
      </c>
      <c r="C10" s="16">
        <f>'[1]04'!C12</f>
        <v>0</v>
      </c>
      <c r="D10" s="16">
        <f>'[1]04'!D12</f>
        <v>185</v>
      </c>
      <c r="E10" s="16">
        <f>'[1]04'!E12</f>
        <v>0</v>
      </c>
      <c r="F10" s="15">
        <f t="shared" si="6"/>
        <v>315</v>
      </c>
      <c r="G10" s="15">
        <f>'[1]04'!H12</f>
        <v>130</v>
      </c>
      <c r="H10" s="16">
        <f>'[1]04'!I12</f>
        <v>0</v>
      </c>
      <c r="I10" s="16">
        <f>'[1]04'!J12</f>
        <v>29</v>
      </c>
      <c r="J10" s="16">
        <f>'[1]04'!K12</f>
        <v>0</v>
      </c>
      <c r="K10" s="15">
        <f t="shared" si="4"/>
        <v>159</v>
      </c>
      <c r="L10" s="18">
        <f>frq!C10</f>
        <v>1</v>
      </c>
      <c r="M10" s="16">
        <f t="shared" si="0"/>
        <v>130</v>
      </c>
      <c r="N10" s="16">
        <f t="shared" si="1"/>
        <v>0</v>
      </c>
      <c r="O10" s="16">
        <f t="shared" si="2"/>
        <v>29</v>
      </c>
      <c r="P10" s="16">
        <f t="shared" si="3"/>
        <v>0</v>
      </c>
      <c r="Q10" s="17">
        <f t="shared" si="5"/>
        <v>159</v>
      </c>
    </row>
    <row r="11" spans="1:18">
      <c r="A11" s="8" t="s">
        <v>53</v>
      </c>
      <c r="B11" s="15">
        <f>'[1]04'!B13</f>
        <v>130</v>
      </c>
      <c r="C11" s="16">
        <f>'[1]04'!C13</f>
        <v>0</v>
      </c>
      <c r="D11" s="16">
        <f>'[1]04'!D13</f>
        <v>185</v>
      </c>
      <c r="E11" s="16">
        <f>'[1]04'!E13</f>
        <v>0</v>
      </c>
      <c r="F11" s="15">
        <f t="shared" si="6"/>
        <v>315</v>
      </c>
      <c r="G11" s="15">
        <f>'[1]04'!H13</f>
        <v>130</v>
      </c>
      <c r="H11" s="16">
        <f>'[1]04'!I13</f>
        <v>0</v>
      </c>
      <c r="I11" s="16">
        <f>'[1]04'!J13</f>
        <v>30</v>
      </c>
      <c r="J11" s="16">
        <f>'[1]04'!K13</f>
        <v>0</v>
      </c>
      <c r="K11" s="15">
        <f t="shared" si="4"/>
        <v>160</v>
      </c>
      <c r="L11" s="18">
        <f>frq!C11</f>
        <v>1</v>
      </c>
      <c r="M11" s="16">
        <f t="shared" si="0"/>
        <v>130</v>
      </c>
      <c r="N11" s="16">
        <f t="shared" si="1"/>
        <v>0</v>
      </c>
      <c r="O11" s="16">
        <f t="shared" si="2"/>
        <v>30</v>
      </c>
      <c r="P11" s="16">
        <f t="shared" si="3"/>
        <v>0</v>
      </c>
      <c r="Q11" s="17">
        <f t="shared" si="5"/>
        <v>160</v>
      </c>
    </row>
    <row r="12" spans="1:18">
      <c r="A12" s="8" t="s">
        <v>54</v>
      </c>
      <c r="B12" s="15">
        <f>'[1]04'!B14</f>
        <v>130</v>
      </c>
      <c r="C12" s="16">
        <f>'[1]04'!C14</f>
        <v>0</v>
      </c>
      <c r="D12" s="16">
        <f>'[1]04'!D14</f>
        <v>185</v>
      </c>
      <c r="E12" s="16">
        <f>'[1]04'!E14</f>
        <v>0</v>
      </c>
      <c r="F12" s="15">
        <f t="shared" si="6"/>
        <v>315</v>
      </c>
      <c r="G12" s="15">
        <f>'[1]04'!H14</f>
        <v>130</v>
      </c>
      <c r="H12" s="16">
        <f>'[1]04'!I14</f>
        <v>0</v>
      </c>
      <c r="I12" s="16">
        <f>'[1]04'!J14</f>
        <v>30</v>
      </c>
      <c r="J12" s="16">
        <f>'[1]04'!K14</f>
        <v>0</v>
      </c>
      <c r="K12" s="15">
        <f t="shared" si="4"/>
        <v>160</v>
      </c>
      <c r="L12" s="18">
        <f>frq!C12</f>
        <v>1</v>
      </c>
      <c r="M12" s="16">
        <f t="shared" si="0"/>
        <v>130</v>
      </c>
      <c r="N12" s="16">
        <f t="shared" si="1"/>
        <v>0</v>
      </c>
      <c r="O12" s="16">
        <f t="shared" si="2"/>
        <v>30</v>
      </c>
      <c r="P12" s="16">
        <f t="shared" si="3"/>
        <v>0</v>
      </c>
      <c r="Q12" s="17">
        <f t="shared" si="5"/>
        <v>160</v>
      </c>
    </row>
    <row r="13" spans="1:18">
      <c r="A13" s="8" t="s">
        <v>55</v>
      </c>
      <c r="B13" s="15">
        <f>'[1]04'!B15</f>
        <v>130</v>
      </c>
      <c r="C13" s="16">
        <f>'[1]04'!C15</f>
        <v>0</v>
      </c>
      <c r="D13" s="16">
        <f>'[1]04'!D15</f>
        <v>185</v>
      </c>
      <c r="E13" s="16">
        <f>'[1]04'!E15</f>
        <v>0</v>
      </c>
      <c r="F13" s="15">
        <f t="shared" si="6"/>
        <v>315</v>
      </c>
      <c r="G13" s="15">
        <f>'[1]04'!H15</f>
        <v>130</v>
      </c>
      <c r="H13" s="16">
        <f>'[1]04'!I15</f>
        <v>0</v>
      </c>
      <c r="I13" s="16">
        <f>'[1]04'!J15</f>
        <v>30</v>
      </c>
      <c r="J13" s="16">
        <f>'[1]04'!K15</f>
        <v>0</v>
      </c>
      <c r="K13" s="15">
        <f t="shared" si="4"/>
        <v>160</v>
      </c>
      <c r="L13" s="18">
        <f>frq!C13</f>
        <v>1</v>
      </c>
      <c r="M13" s="16">
        <f t="shared" si="0"/>
        <v>130</v>
      </c>
      <c r="N13" s="16">
        <f t="shared" si="1"/>
        <v>0</v>
      </c>
      <c r="O13" s="16">
        <f t="shared" si="2"/>
        <v>30</v>
      </c>
      <c r="P13" s="16">
        <f t="shared" si="3"/>
        <v>0</v>
      </c>
      <c r="Q13" s="17">
        <f t="shared" si="5"/>
        <v>160</v>
      </c>
    </row>
    <row r="14" spans="1:18">
      <c r="A14" s="8" t="s">
        <v>56</v>
      </c>
      <c r="B14" s="15">
        <f>'[1]04'!B16</f>
        <v>130</v>
      </c>
      <c r="C14" s="16">
        <f>'[1]04'!C16</f>
        <v>0</v>
      </c>
      <c r="D14" s="16">
        <f>'[1]04'!D16</f>
        <v>185</v>
      </c>
      <c r="E14" s="16">
        <f>'[1]04'!E16</f>
        <v>0</v>
      </c>
      <c r="F14" s="15">
        <f t="shared" si="6"/>
        <v>315</v>
      </c>
      <c r="G14" s="15">
        <f>'[1]04'!H16</f>
        <v>130</v>
      </c>
      <c r="H14" s="16">
        <f>'[1]04'!I16</f>
        <v>0</v>
      </c>
      <c r="I14" s="16">
        <f>'[1]04'!J16</f>
        <v>30</v>
      </c>
      <c r="J14" s="16">
        <f>'[1]04'!K16</f>
        <v>0</v>
      </c>
      <c r="K14" s="15">
        <f t="shared" si="4"/>
        <v>160</v>
      </c>
      <c r="L14" s="18">
        <f>frq!C14</f>
        <v>1</v>
      </c>
      <c r="M14" s="16">
        <f t="shared" si="0"/>
        <v>130</v>
      </c>
      <c r="N14" s="16">
        <f t="shared" si="1"/>
        <v>0</v>
      </c>
      <c r="O14" s="16">
        <f t="shared" si="2"/>
        <v>30</v>
      </c>
      <c r="P14" s="16">
        <f t="shared" si="3"/>
        <v>0</v>
      </c>
      <c r="Q14" s="17">
        <f t="shared" si="5"/>
        <v>160</v>
      </c>
    </row>
    <row r="15" spans="1:18">
      <c r="A15" s="8" t="s">
        <v>57</v>
      </c>
      <c r="B15" s="15">
        <f>'[1]04'!B17</f>
        <v>130</v>
      </c>
      <c r="C15" s="16">
        <f>'[1]04'!C17</f>
        <v>0</v>
      </c>
      <c r="D15" s="16">
        <f>'[1]04'!D17</f>
        <v>185</v>
      </c>
      <c r="E15" s="16">
        <f>'[1]04'!E17</f>
        <v>0</v>
      </c>
      <c r="F15" s="15">
        <f t="shared" si="6"/>
        <v>315</v>
      </c>
      <c r="G15" s="15">
        <f>'[1]04'!H17</f>
        <v>130</v>
      </c>
      <c r="H15" s="16">
        <f>'[1]04'!I17</f>
        <v>0</v>
      </c>
      <c r="I15" s="16">
        <f>'[1]04'!J17</f>
        <v>26</v>
      </c>
      <c r="J15" s="16">
        <f>'[1]04'!K17</f>
        <v>0</v>
      </c>
      <c r="K15" s="15">
        <f t="shared" si="4"/>
        <v>156</v>
      </c>
      <c r="L15" s="18">
        <f>frq!C15</f>
        <v>1</v>
      </c>
      <c r="M15" s="16">
        <f t="shared" si="0"/>
        <v>130</v>
      </c>
      <c r="N15" s="16">
        <f t="shared" si="1"/>
        <v>0</v>
      </c>
      <c r="O15" s="16">
        <f t="shared" si="2"/>
        <v>26</v>
      </c>
      <c r="P15" s="16">
        <f t="shared" si="3"/>
        <v>0</v>
      </c>
      <c r="Q15" s="17">
        <f t="shared" si="5"/>
        <v>156</v>
      </c>
    </row>
    <row r="16" spans="1:18">
      <c r="A16" s="8" t="s">
        <v>58</v>
      </c>
      <c r="B16" s="15">
        <f>'[1]04'!B18</f>
        <v>130</v>
      </c>
      <c r="C16" s="16">
        <f>'[1]04'!C18</f>
        <v>0</v>
      </c>
      <c r="D16" s="16">
        <f>'[1]04'!D18</f>
        <v>185</v>
      </c>
      <c r="E16" s="16">
        <f>'[1]04'!E18</f>
        <v>0</v>
      </c>
      <c r="F16" s="15">
        <f t="shared" si="6"/>
        <v>315</v>
      </c>
      <c r="G16" s="15">
        <f>'[1]04'!H18</f>
        <v>130</v>
      </c>
      <c r="H16" s="16">
        <f>'[1]04'!I18</f>
        <v>0</v>
      </c>
      <c r="I16" s="16">
        <f>'[1]04'!J18</f>
        <v>30</v>
      </c>
      <c r="J16" s="16">
        <f>'[1]04'!K18</f>
        <v>0</v>
      </c>
      <c r="K16" s="15">
        <f t="shared" si="4"/>
        <v>160</v>
      </c>
      <c r="L16" s="18">
        <f>frq!C16</f>
        <v>1</v>
      </c>
      <c r="M16" s="16">
        <f t="shared" si="0"/>
        <v>130</v>
      </c>
      <c r="N16" s="16">
        <f t="shared" si="1"/>
        <v>0</v>
      </c>
      <c r="O16" s="16">
        <f t="shared" si="2"/>
        <v>30</v>
      </c>
      <c r="P16" s="16">
        <f t="shared" si="3"/>
        <v>0</v>
      </c>
      <c r="Q16" s="17">
        <f t="shared" si="5"/>
        <v>160</v>
      </c>
    </row>
    <row r="17" spans="1:17">
      <c r="A17" s="8" t="s">
        <v>59</v>
      </c>
      <c r="B17" s="15">
        <f>'[1]04'!B19</f>
        <v>130</v>
      </c>
      <c r="C17" s="16">
        <f>'[1]04'!C19</f>
        <v>0</v>
      </c>
      <c r="D17" s="16">
        <f>'[1]04'!D19</f>
        <v>185</v>
      </c>
      <c r="E17" s="16">
        <f>'[1]04'!E19</f>
        <v>0</v>
      </c>
      <c r="F17" s="15">
        <f t="shared" si="6"/>
        <v>315</v>
      </c>
      <c r="G17" s="15">
        <f>'[1]04'!H19</f>
        <v>130</v>
      </c>
      <c r="H17" s="16">
        <f>'[1]04'!I19</f>
        <v>0</v>
      </c>
      <c r="I17" s="16">
        <f>'[1]04'!J19</f>
        <v>30</v>
      </c>
      <c r="J17" s="16">
        <f>'[1]04'!K19</f>
        <v>0</v>
      </c>
      <c r="K17" s="15">
        <f t="shared" si="4"/>
        <v>160</v>
      </c>
      <c r="L17" s="18">
        <f>frq!C17</f>
        <v>1</v>
      </c>
      <c r="M17" s="16">
        <f t="shared" si="0"/>
        <v>130</v>
      </c>
      <c r="N17" s="16">
        <f t="shared" si="1"/>
        <v>0</v>
      </c>
      <c r="O17" s="16">
        <f t="shared" si="2"/>
        <v>30</v>
      </c>
      <c r="P17" s="16">
        <f t="shared" si="3"/>
        <v>0</v>
      </c>
      <c r="Q17" s="17">
        <f t="shared" si="5"/>
        <v>160</v>
      </c>
    </row>
    <row r="18" spans="1:17">
      <c r="A18" s="8" t="s">
        <v>60</v>
      </c>
      <c r="B18" s="15">
        <f>'[1]04'!B20</f>
        <v>130</v>
      </c>
      <c r="C18" s="16">
        <f>'[1]04'!C20</f>
        <v>0</v>
      </c>
      <c r="D18" s="16">
        <f>'[1]04'!D20</f>
        <v>185</v>
      </c>
      <c r="E18" s="16">
        <f>'[1]04'!E20</f>
        <v>0</v>
      </c>
      <c r="F18" s="15">
        <f t="shared" si="6"/>
        <v>315</v>
      </c>
      <c r="G18" s="15">
        <f>'[1]04'!H20</f>
        <v>130</v>
      </c>
      <c r="H18" s="16">
        <f>'[1]04'!I20</f>
        <v>0</v>
      </c>
      <c r="I18" s="16">
        <f>'[1]04'!J20</f>
        <v>30</v>
      </c>
      <c r="J18" s="16">
        <f>'[1]04'!K20</f>
        <v>0</v>
      </c>
      <c r="K18" s="15">
        <f t="shared" si="4"/>
        <v>160</v>
      </c>
      <c r="L18" s="18">
        <f>frq!C18</f>
        <v>1</v>
      </c>
      <c r="M18" s="16">
        <f t="shared" si="0"/>
        <v>130</v>
      </c>
      <c r="N18" s="16">
        <f t="shared" si="1"/>
        <v>0</v>
      </c>
      <c r="O18" s="16">
        <f t="shared" si="2"/>
        <v>30</v>
      </c>
      <c r="P18" s="16">
        <f t="shared" si="3"/>
        <v>0</v>
      </c>
      <c r="Q18" s="17">
        <f t="shared" si="5"/>
        <v>160</v>
      </c>
    </row>
    <row r="19" spans="1:17">
      <c r="A19" s="8" t="s">
        <v>61</v>
      </c>
      <c r="B19" s="15">
        <f>'[1]04'!B21</f>
        <v>130</v>
      </c>
      <c r="C19" s="16">
        <f>'[1]04'!C21</f>
        <v>0</v>
      </c>
      <c r="D19" s="16">
        <f>'[1]04'!D21</f>
        <v>185</v>
      </c>
      <c r="E19" s="16">
        <f>'[1]04'!E21</f>
        <v>0</v>
      </c>
      <c r="F19" s="15">
        <f t="shared" si="6"/>
        <v>315</v>
      </c>
      <c r="G19" s="15">
        <f>'[1]04'!H21</f>
        <v>130</v>
      </c>
      <c r="H19" s="16">
        <f>'[1]04'!I21</f>
        <v>0</v>
      </c>
      <c r="I19" s="16">
        <f>'[1]04'!J21</f>
        <v>30</v>
      </c>
      <c r="J19" s="16">
        <f>'[1]04'!K21</f>
        <v>0</v>
      </c>
      <c r="K19" s="15">
        <f t="shared" si="4"/>
        <v>160</v>
      </c>
      <c r="L19" s="18">
        <f>frq!C19</f>
        <v>1</v>
      </c>
      <c r="M19" s="16">
        <f t="shared" si="0"/>
        <v>130</v>
      </c>
      <c r="N19" s="16">
        <f t="shared" si="1"/>
        <v>0</v>
      </c>
      <c r="O19" s="16">
        <f t="shared" si="2"/>
        <v>30</v>
      </c>
      <c r="P19" s="16">
        <f t="shared" si="3"/>
        <v>0</v>
      </c>
      <c r="Q19" s="17">
        <f t="shared" si="5"/>
        <v>160</v>
      </c>
    </row>
    <row r="20" spans="1:17">
      <c r="A20" s="8" t="s">
        <v>62</v>
      </c>
      <c r="B20" s="15">
        <f>'[1]04'!B22</f>
        <v>130</v>
      </c>
      <c r="C20" s="16">
        <f>'[1]04'!C22</f>
        <v>0</v>
      </c>
      <c r="D20" s="16">
        <f>'[1]04'!D22</f>
        <v>185</v>
      </c>
      <c r="E20" s="16">
        <f>'[1]04'!E22</f>
        <v>0</v>
      </c>
      <c r="F20" s="15">
        <f t="shared" si="6"/>
        <v>315</v>
      </c>
      <c r="G20" s="15">
        <f>'[1]04'!H22</f>
        <v>130</v>
      </c>
      <c r="H20" s="16">
        <f>'[1]04'!I22</f>
        <v>0</v>
      </c>
      <c r="I20" s="16">
        <f>'[1]04'!J22</f>
        <v>30</v>
      </c>
      <c r="J20" s="16">
        <f>'[1]04'!K22</f>
        <v>0</v>
      </c>
      <c r="K20" s="15">
        <f t="shared" si="4"/>
        <v>160</v>
      </c>
      <c r="L20" s="18">
        <f>frq!C20</f>
        <v>1</v>
      </c>
      <c r="M20" s="16">
        <f t="shared" si="0"/>
        <v>130</v>
      </c>
      <c r="N20" s="16">
        <f t="shared" si="1"/>
        <v>0</v>
      </c>
      <c r="O20" s="16">
        <f t="shared" si="2"/>
        <v>30</v>
      </c>
      <c r="P20" s="16">
        <f t="shared" si="3"/>
        <v>0</v>
      </c>
      <c r="Q20" s="17">
        <f t="shared" si="5"/>
        <v>160</v>
      </c>
    </row>
    <row r="21" spans="1:17">
      <c r="A21" s="8" t="s">
        <v>63</v>
      </c>
      <c r="B21" s="15">
        <f>'[1]04'!B23</f>
        <v>130</v>
      </c>
      <c r="C21" s="16">
        <f>'[1]04'!C23</f>
        <v>0</v>
      </c>
      <c r="D21" s="16">
        <f>'[1]04'!D23</f>
        <v>185</v>
      </c>
      <c r="E21" s="16">
        <f>'[1]04'!E23</f>
        <v>0</v>
      </c>
      <c r="F21" s="15">
        <f t="shared" si="6"/>
        <v>315</v>
      </c>
      <c r="G21" s="15">
        <f>'[1]04'!H23</f>
        <v>130</v>
      </c>
      <c r="H21" s="16">
        <f>'[1]04'!I23</f>
        <v>0</v>
      </c>
      <c r="I21" s="16">
        <f>'[1]04'!J23</f>
        <v>26</v>
      </c>
      <c r="J21" s="16">
        <f>'[1]04'!K23</f>
        <v>0</v>
      </c>
      <c r="K21" s="15">
        <f t="shared" si="4"/>
        <v>156</v>
      </c>
      <c r="L21" s="18">
        <f>frq!C21</f>
        <v>1</v>
      </c>
      <c r="M21" s="16">
        <f t="shared" si="0"/>
        <v>130</v>
      </c>
      <c r="N21" s="16">
        <f t="shared" si="1"/>
        <v>0</v>
      </c>
      <c r="O21" s="16">
        <f t="shared" si="2"/>
        <v>26</v>
      </c>
      <c r="P21" s="16">
        <f t="shared" si="3"/>
        <v>0</v>
      </c>
      <c r="Q21" s="17">
        <f t="shared" si="5"/>
        <v>156</v>
      </c>
    </row>
    <row r="22" spans="1:17">
      <c r="A22" s="8" t="s">
        <v>64</v>
      </c>
      <c r="B22" s="15">
        <f>'[1]04'!B24</f>
        <v>130</v>
      </c>
      <c r="C22" s="16">
        <f>'[1]04'!C24</f>
        <v>0</v>
      </c>
      <c r="D22" s="16">
        <f>'[1]04'!D24</f>
        <v>185</v>
      </c>
      <c r="E22" s="16">
        <f>'[1]04'!E24</f>
        <v>0</v>
      </c>
      <c r="F22" s="15">
        <f t="shared" si="6"/>
        <v>315</v>
      </c>
      <c r="G22" s="15">
        <f>'[1]04'!H24</f>
        <v>130</v>
      </c>
      <c r="H22" s="16">
        <f>'[1]04'!I24</f>
        <v>0</v>
      </c>
      <c r="I22" s="16">
        <f>'[1]04'!J24</f>
        <v>32</v>
      </c>
      <c r="J22" s="16">
        <f>'[1]04'!K24</f>
        <v>0</v>
      </c>
      <c r="K22" s="15">
        <f t="shared" si="4"/>
        <v>162</v>
      </c>
      <c r="L22" s="18">
        <f>frq!C22</f>
        <v>1</v>
      </c>
      <c r="M22" s="16">
        <f t="shared" si="0"/>
        <v>130</v>
      </c>
      <c r="N22" s="16">
        <f t="shared" si="1"/>
        <v>0</v>
      </c>
      <c r="O22" s="16">
        <f t="shared" si="2"/>
        <v>32</v>
      </c>
      <c r="P22" s="16">
        <f t="shared" si="3"/>
        <v>0</v>
      </c>
      <c r="Q22" s="17">
        <f t="shared" si="5"/>
        <v>162</v>
      </c>
    </row>
    <row r="23" spans="1:17">
      <c r="A23" s="8" t="s">
        <v>65</v>
      </c>
      <c r="B23" s="15">
        <f>'[1]04'!B25</f>
        <v>130</v>
      </c>
      <c r="C23" s="16">
        <f>'[1]04'!C25</f>
        <v>0</v>
      </c>
      <c r="D23" s="16">
        <f>'[1]04'!D25</f>
        <v>185</v>
      </c>
      <c r="E23" s="16">
        <f>'[1]04'!E25</f>
        <v>0</v>
      </c>
      <c r="F23" s="15">
        <f t="shared" si="6"/>
        <v>315</v>
      </c>
      <c r="G23" s="15">
        <f>'[1]04'!H25</f>
        <v>130</v>
      </c>
      <c r="H23" s="16">
        <f>'[1]04'!I25</f>
        <v>0</v>
      </c>
      <c r="I23" s="16">
        <f>'[1]04'!J25</f>
        <v>30</v>
      </c>
      <c r="J23" s="16">
        <f>'[1]04'!K25</f>
        <v>0</v>
      </c>
      <c r="K23" s="15">
        <f t="shared" si="4"/>
        <v>160</v>
      </c>
      <c r="L23" s="18">
        <f>frq!C23</f>
        <v>1</v>
      </c>
      <c r="M23" s="16">
        <f t="shared" si="0"/>
        <v>130</v>
      </c>
      <c r="N23" s="16">
        <f t="shared" si="1"/>
        <v>0</v>
      </c>
      <c r="O23" s="16">
        <f t="shared" si="2"/>
        <v>30</v>
      </c>
      <c r="P23" s="16">
        <f t="shared" si="3"/>
        <v>0</v>
      </c>
      <c r="Q23" s="17">
        <f t="shared" si="5"/>
        <v>160</v>
      </c>
    </row>
    <row r="24" spans="1:17">
      <c r="A24" s="8" t="s">
        <v>66</v>
      </c>
      <c r="B24" s="15">
        <f>'[1]04'!B26</f>
        <v>130</v>
      </c>
      <c r="C24" s="16">
        <f>'[1]04'!C26</f>
        <v>0</v>
      </c>
      <c r="D24" s="16">
        <f>'[1]04'!D26</f>
        <v>185</v>
      </c>
      <c r="E24" s="16">
        <f>'[1]04'!E26</f>
        <v>0</v>
      </c>
      <c r="F24" s="15">
        <f t="shared" si="6"/>
        <v>315</v>
      </c>
      <c r="G24" s="15">
        <f>'[1]04'!H26</f>
        <v>130</v>
      </c>
      <c r="H24" s="16">
        <f>'[1]04'!I26</f>
        <v>0</v>
      </c>
      <c r="I24" s="16">
        <f>'[1]04'!J26</f>
        <v>30</v>
      </c>
      <c r="J24" s="16">
        <f>'[1]04'!K26</f>
        <v>0</v>
      </c>
      <c r="K24" s="15">
        <f t="shared" si="4"/>
        <v>160</v>
      </c>
      <c r="L24" s="18">
        <f>frq!C24</f>
        <v>1</v>
      </c>
      <c r="M24" s="16">
        <f t="shared" si="0"/>
        <v>130</v>
      </c>
      <c r="N24" s="16">
        <f t="shared" si="1"/>
        <v>0</v>
      </c>
      <c r="O24" s="16">
        <f t="shared" si="2"/>
        <v>30</v>
      </c>
      <c r="P24" s="16">
        <f t="shared" si="3"/>
        <v>0</v>
      </c>
      <c r="Q24" s="17">
        <f t="shared" si="5"/>
        <v>160</v>
      </c>
    </row>
    <row r="25" spans="1:17">
      <c r="A25" s="8" t="s">
        <v>67</v>
      </c>
      <c r="B25" s="15">
        <f>'[1]04'!B27</f>
        <v>130</v>
      </c>
      <c r="C25" s="16">
        <f>'[1]04'!C27</f>
        <v>0</v>
      </c>
      <c r="D25" s="16">
        <f>'[1]04'!D27</f>
        <v>185</v>
      </c>
      <c r="E25" s="16">
        <f>'[1]04'!E27</f>
        <v>0</v>
      </c>
      <c r="F25" s="15">
        <f t="shared" si="6"/>
        <v>315</v>
      </c>
      <c r="G25" s="15">
        <f>'[1]04'!H27</f>
        <v>130</v>
      </c>
      <c r="H25" s="16">
        <f>'[1]04'!I27</f>
        <v>0</v>
      </c>
      <c r="I25" s="16">
        <f>'[1]04'!J27</f>
        <v>30</v>
      </c>
      <c r="J25" s="16">
        <f>'[1]04'!K27</f>
        <v>0</v>
      </c>
      <c r="K25" s="15">
        <f t="shared" si="4"/>
        <v>160</v>
      </c>
      <c r="L25" s="18">
        <f>frq!C25</f>
        <v>1</v>
      </c>
      <c r="M25" s="16">
        <f t="shared" si="0"/>
        <v>130</v>
      </c>
      <c r="N25" s="16">
        <f t="shared" si="1"/>
        <v>0</v>
      </c>
      <c r="O25" s="16">
        <f t="shared" si="2"/>
        <v>30</v>
      </c>
      <c r="P25" s="16">
        <f t="shared" si="3"/>
        <v>0</v>
      </c>
      <c r="Q25" s="17">
        <f t="shared" si="5"/>
        <v>160</v>
      </c>
    </row>
    <row r="26" spans="1:17">
      <c r="A26" s="8" t="s">
        <v>68</v>
      </c>
      <c r="B26" s="15">
        <f>'[1]04'!B28</f>
        <v>130</v>
      </c>
      <c r="C26" s="16">
        <f>'[1]04'!C28</f>
        <v>0</v>
      </c>
      <c r="D26" s="16">
        <f>'[1]04'!D28</f>
        <v>185</v>
      </c>
      <c r="E26" s="16">
        <f>'[1]04'!E28</f>
        <v>0</v>
      </c>
      <c r="F26" s="15">
        <f t="shared" si="6"/>
        <v>315</v>
      </c>
      <c r="G26" s="15">
        <f>'[1]04'!H28</f>
        <v>130</v>
      </c>
      <c r="H26" s="16">
        <f>'[1]04'!I28</f>
        <v>0</v>
      </c>
      <c r="I26" s="16">
        <f>'[1]04'!J28</f>
        <v>32</v>
      </c>
      <c r="J26" s="16">
        <f>'[1]04'!K28</f>
        <v>0</v>
      </c>
      <c r="K26" s="15">
        <f t="shared" si="4"/>
        <v>162</v>
      </c>
      <c r="L26" s="18">
        <f>frq!C26</f>
        <v>1</v>
      </c>
      <c r="M26" s="16">
        <f t="shared" si="0"/>
        <v>130</v>
      </c>
      <c r="N26" s="16">
        <f t="shared" si="1"/>
        <v>0</v>
      </c>
      <c r="O26" s="16">
        <f t="shared" si="2"/>
        <v>32</v>
      </c>
      <c r="P26" s="16">
        <f t="shared" si="3"/>
        <v>0</v>
      </c>
      <c r="Q26" s="17">
        <f t="shared" si="5"/>
        <v>162</v>
      </c>
    </row>
    <row r="27" spans="1:17">
      <c r="A27" s="8" t="s">
        <v>69</v>
      </c>
      <c r="B27" s="15">
        <f>'[1]04'!B29</f>
        <v>130</v>
      </c>
      <c r="C27" s="16">
        <f>'[1]04'!C29</f>
        <v>0</v>
      </c>
      <c r="D27" s="16">
        <f>'[1]04'!D29</f>
        <v>185</v>
      </c>
      <c r="E27" s="16">
        <f>'[1]04'!E29</f>
        <v>0</v>
      </c>
      <c r="F27" s="15">
        <f t="shared" si="6"/>
        <v>315</v>
      </c>
      <c r="G27" s="15">
        <f>'[1]04'!H29</f>
        <v>130</v>
      </c>
      <c r="H27" s="16">
        <f>'[1]04'!I29</f>
        <v>0</v>
      </c>
      <c r="I27" s="16">
        <f>'[1]04'!J29</f>
        <v>32</v>
      </c>
      <c r="J27" s="16">
        <f>'[1]04'!K29</f>
        <v>0</v>
      </c>
      <c r="K27" s="15">
        <f t="shared" si="4"/>
        <v>162</v>
      </c>
      <c r="L27" s="18">
        <f>frq!C27</f>
        <v>1</v>
      </c>
      <c r="M27" s="16">
        <f t="shared" si="0"/>
        <v>130</v>
      </c>
      <c r="N27" s="16">
        <f t="shared" si="1"/>
        <v>0</v>
      </c>
      <c r="O27" s="16">
        <f t="shared" si="2"/>
        <v>32</v>
      </c>
      <c r="P27" s="16">
        <f t="shared" si="3"/>
        <v>0</v>
      </c>
      <c r="Q27" s="17">
        <f t="shared" si="5"/>
        <v>162</v>
      </c>
    </row>
    <row r="28" spans="1:17">
      <c r="A28" s="8" t="s">
        <v>70</v>
      </c>
      <c r="B28" s="15">
        <f>'[1]04'!B30</f>
        <v>130</v>
      </c>
      <c r="C28" s="16">
        <f>'[1]04'!C30</f>
        <v>0</v>
      </c>
      <c r="D28" s="16">
        <f>'[1]04'!D30</f>
        <v>185</v>
      </c>
      <c r="E28" s="16">
        <f>'[1]04'!E30</f>
        <v>0</v>
      </c>
      <c r="F28" s="15">
        <f t="shared" si="6"/>
        <v>315</v>
      </c>
      <c r="G28" s="15">
        <f>'[1]04'!H30</f>
        <v>130</v>
      </c>
      <c r="H28" s="16">
        <f>'[1]04'!I30</f>
        <v>0</v>
      </c>
      <c r="I28" s="16">
        <f>'[1]04'!J30</f>
        <v>32</v>
      </c>
      <c r="J28" s="16">
        <f>'[1]04'!K30</f>
        <v>0</v>
      </c>
      <c r="K28" s="15">
        <f t="shared" si="4"/>
        <v>162</v>
      </c>
      <c r="L28" s="18">
        <f>frq!C28</f>
        <v>1</v>
      </c>
      <c r="M28" s="16">
        <f t="shared" si="0"/>
        <v>130</v>
      </c>
      <c r="N28" s="16">
        <f t="shared" si="1"/>
        <v>0</v>
      </c>
      <c r="O28" s="16">
        <f t="shared" si="2"/>
        <v>32</v>
      </c>
      <c r="P28" s="16">
        <f t="shared" si="3"/>
        <v>0</v>
      </c>
      <c r="Q28" s="17">
        <f t="shared" si="5"/>
        <v>162</v>
      </c>
    </row>
    <row r="29" spans="1:17">
      <c r="A29" s="8" t="s">
        <v>71</v>
      </c>
      <c r="B29" s="15">
        <f>'[1]04'!B31</f>
        <v>130</v>
      </c>
      <c r="C29" s="16">
        <f>'[1]04'!C31</f>
        <v>0</v>
      </c>
      <c r="D29" s="16">
        <f>'[1]04'!D31</f>
        <v>185</v>
      </c>
      <c r="E29" s="16">
        <f>'[1]04'!E31</f>
        <v>0</v>
      </c>
      <c r="F29" s="15">
        <f t="shared" si="6"/>
        <v>315</v>
      </c>
      <c r="G29" s="15">
        <f>'[1]04'!H31</f>
        <v>130</v>
      </c>
      <c r="H29" s="16">
        <f>'[1]04'!I31</f>
        <v>0</v>
      </c>
      <c r="I29" s="16">
        <f>'[1]04'!J31</f>
        <v>32</v>
      </c>
      <c r="J29" s="16">
        <f>'[1]04'!K31</f>
        <v>0</v>
      </c>
      <c r="K29" s="15">
        <f t="shared" si="4"/>
        <v>162</v>
      </c>
      <c r="L29" s="18">
        <f>frq!C29</f>
        <v>1</v>
      </c>
      <c r="M29" s="16">
        <f t="shared" si="0"/>
        <v>130</v>
      </c>
      <c r="N29" s="16">
        <f t="shared" si="1"/>
        <v>0</v>
      </c>
      <c r="O29" s="16">
        <f t="shared" si="2"/>
        <v>32</v>
      </c>
      <c r="P29" s="16">
        <f t="shared" si="3"/>
        <v>0</v>
      </c>
      <c r="Q29" s="17">
        <f t="shared" si="5"/>
        <v>162</v>
      </c>
    </row>
    <row r="30" spans="1:17">
      <c r="A30" s="8" t="s">
        <v>72</v>
      </c>
      <c r="B30" s="15">
        <f>'[1]04'!B32</f>
        <v>130</v>
      </c>
      <c r="C30" s="16">
        <f>'[1]04'!C32</f>
        <v>0</v>
      </c>
      <c r="D30" s="16">
        <f>'[1]04'!D32</f>
        <v>185</v>
      </c>
      <c r="E30" s="16">
        <f>'[1]04'!E32</f>
        <v>0</v>
      </c>
      <c r="F30" s="15">
        <f t="shared" si="6"/>
        <v>315</v>
      </c>
      <c r="G30" s="15">
        <f>'[1]04'!H32</f>
        <v>130</v>
      </c>
      <c r="H30" s="16">
        <f>'[1]04'!I32</f>
        <v>0</v>
      </c>
      <c r="I30" s="16">
        <f>'[1]04'!J32</f>
        <v>32</v>
      </c>
      <c r="J30" s="16">
        <f>'[1]04'!K32</f>
        <v>0</v>
      </c>
      <c r="K30" s="15">
        <f t="shared" si="4"/>
        <v>162</v>
      </c>
      <c r="L30" s="18">
        <f>frq!C30</f>
        <v>1</v>
      </c>
      <c r="M30" s="16">
        <f t="shared" si="0"/>
        <v>130</v>
      </c>
      <c r="N30" s="16">
        <f t="shared" si="1"/>
        <v>0</v>
      </c>
      <c r="O30" s="16">
        <f t="shared" si="2"/>
        <v>32</v>
      </c>
      <c r="P30" s="16">
        <f t="shared" si="3"/>
        <v>0</v>
      </c>
      <c r="Q30" s="17">
        <f t="shared" si="5"/>
        <v>162</v>
      </c>
    </row>
    <row r="31" spans="1:17">
      <c r="A31" s="8" t="s">
        <v>73</v>
      </c>
      <c r="B31" s="15">
        <f>'[1]04'!B33</f>
        <v>130</v>
      </c>
      <c r="C31" s="16">
        <f>'[1]04'!C33</f>
        <v>0</v>
      </c>
      <c r="D31" s="16">
        <f>'[1]04'!D33</f>
        <v>185</v>
      </c>
      <c r="E31" s="16">
        <f>'[1]04'!E33</f>
        <v>0</v>
      </c>
      <c r="F31" s="15">
        <f t="shared" si="6"/>
        <v>315</v>
      </c>
      <c r="G31" s="15">
        <f>'[1]04'!H33</f>
        <v>130</v>
      </c>
      <c r="H31" s="16">
        <f>'[1]04'!I33</f>
        <v>0</v>
      </c>
      <c r="I31" s="16">
        <f>'[1]04'!J33</f>
        <v>32</v>
      </c>
      <c r="J31" s="16">
        <f>'[1]04'!K33</f>
        <v>0</v>
      </c>
      <c r="K31" s="15">
        <f t="shared" si="4"/>
        <v>162</v>
      </c>
      <c r="L31" s="18">
        <f>frq!C31</f>
        <v>1</v>
      </c>
      <c r="M31" s="16">
        <f t="shared" si="0"/>
        <v>130</v>
      </c>
      <c r="N31" s="16">
        <f t="shared" si="1"/>
        <v>0</v>
      </c>
      <c r="O31" s="16">
        <f t="shared" si="2"/>
        <v>32</v>
      </c>
      <c r="P31" s="16">
        <f t="shared" si="3"/>
        <v>0</v>
      </c>
      <c r="Q31" s="17">
        <f t="shared" si="5"/>
        <v>162</v>
      </c>
    </row>
    <row r="32" spans="1:17">
      <c r="A32" s="8" t="s">
        <v>74</v>
      </c>
      <c r="B32" s="15">
        <f>'[1]04'!B34</f>
        <v>130</v>
      </c>
      <c r="C32" s="16">
        <f>'[1]04'!C34</f>
        <v>0</v>
      </c>
      <c r="D32" s="16">
        <f>'[1]04'!D34</f>
        <v>185</v>
      </c>
      <c r="E32" s="16">
        <f>'[1]04'!E34</f>
        <v>0</v>
      </c>
      <c r="F32" s="15">
        <f t="shared" si="6"/>
        <v>315</v>
      </c>
      <c r="G32" s="15">
        <f>'[1]04'!H34</f>
        <v>130</v>
      </c>
      <c r="H32" s="16">
        <f>'[1]04'!I34</f>
        <v>0</v>
      </c>
      <c r="I32" s="16">
        <f>'[1]04'!J34</f>
        <v>32</v>
      </c>
      <c r="J32" s="16">
        <f>'[1]04'!K34</f>
        <v>0</v>
      </c>
      <c r="K32" s="15">
        <f t="shared" si="4"/>
        <v>162</v>
      </c>
      <c r="L32" s="18">
        <f>frq!C32</f>
        <v>1</v>
      </c>
      <c r="M32" s="16">
        <f t="shared" si="0"/>
        <v>130</v>
      </c>
      <c r="N32" s="16">
        <f t="shared" si="1"/>
        <v>0</v>
      </c>
      <c r="O32" s="16">
        <f t="shared" si="2"/>
        <v>32</v>
      </c>
      <c r="P32" s="16">
        <f t="shared" si="3"/>
        <v>0</v>
      </c>
      <c r="Q32" s="17">
        <f t="shared" si="5"/>
        <v>162</v>
      </c>
    </row>
    <row r="33" spans="1:17">
      <c r="A33" s="8" t="s">
        <v>75</v>
      </c>
      <c r="B33" s="15">
        <f>'[1]04'!B35</f>
        <v>130</v>
      </c>
      <c r="C33" s="16">
        <f>'[1]04'!C35</f>
        <v>0</v>
      </c>
      <c r="D33" s="16">
        <f>'[1]04'!D35</f>
        <v>185</v>
      </c>
      <c r="E33" s="16">
        <f>'[1]04'!E35</f>
        <v>0</v>
      </c>
      <c r="F33" s="15">
        <f t="shared" si="6"/>
        <v>315</v>
      </c>
      <c r="G33" s="15">
        <f>'[1]04'!H35</f>
        <v>130</v>
      </c>
      <c r="H33" s="16">
        <f>'[1]04'!I35</f>
        <v>0</v>
      </c>
      <c r="I33" s="16">
        <f>'[1]04'!J35</f>
        <v>32</v>
      </c>
      <c r="J33" s="16">
        <f>'[1]04'!K35</f>
        <v>0</v>
      </c>
      <c r="K33" s="15">
        <f t="shared" si="4"/>
        <v>162</v>
      </c>
      <c r="L33" s="18">
        <f>frq!C33</f>
        <v>1</v>
      </c>
      <c r="M33" s="16">
        <f t="shared" si="0"/>
        <v>130</v>
      </c>
      <c r="N33" s="16">
        <f t="shared" si="1"/>
        <v>0</v>
      </c>
      <c r="O33" s="16">
        <f t="shared" si="2"/>
        <v>32</v>
      </c>
      <c r="P33" s="16">
        <f t="shared" si="3"/>
        <v>0</v>
      </c>
      <c r="Q33" s="17">
        <f t="shared" si="5"/>
        <v>162</v>
      </c>
    </row>
    <row r="34" spans="1:17">
      <c r="A34" s="8" t="s">
        <v>76</v>
      </c>
      <c r="B34" s="15">
        <f>'[1]04'!B36</f>
        <v>130</v>
      </c>
      <c r="C34" s="16">
        <f>'[1]04'!C36</f>
        <v>0</v>
      </c>
      <c r="D34" s="16">
        <f>'[1]04'!D36</f>
        <v>185</v>
      </c>
      <c r="E34" s="16">
        <f>'[1]04'!E36</f>
        <v>0</v>
      </c>
      <c r="F34" s="15">
        <f t="shared" si="6"/>
        <v>315</v>
      </c>
      <c r="G34" s="15">
        <f>'[1]04'!H36</f>
        <v>130</v>
      </c>
      <c r="H34" s="16">
        <f>'[1]04'!I36</f>
        <v>0</v>
      </c>
      <c r="I34" s="16">
        <f>'[1]04'!J36</f>
        <v>32</v>
      </c>
      <c r="J34" s="16">
        <f>'[1]04'!K36</f>
        <v>0</v>
      </c>
      <c r="K34" s="15">
        <f t="shared" si="4"/>
        <v>162</v>
      </c>
      <c r="L34" s="18">
        <f>frq!C34</f>
        <v>1</v>
      </c>
      <c r="M34" s="16">
        <f t="shared" si="0"/>
        <v>130</v>
      </c>
      <c r="N34" s="16">
        <f t="shared" si="1"/>
        <v>0</v>
      </c>
      <c r="O34" s="16">
        <f t="shared" si="2"/>
        <v>32</v>
      </c>
      <c r="P34" s="16">
        <f t="shared" si="3"/>
        <v>0</v>
      </c>
      <c r="Q34" s="17">
        <f t="shared" si="5"/>
        <v>162</v>
      </c>
    </row>
    <row r="35" spans="1:17">
      <c r="A35" s="8" t="s">
        <v>77</v>
      </c>
      <c r="B35" s="15">
        <f>'[1]04'!B37</f>
        <v>130</v>
      </c>
      <c r="C35" s="16">
        <f>'[1]04'!C37</f>
        <v>0</v>
      </c>
      <c r="D35" s="16">
        <f>'[1]04'!D37</f>
        <v>185</v>
      </c>
      <c r="E35" s="16">
        <f>'[1]04'!E37</f>
        <v>0</v>
      </c>
      <c r="F35" s="15">
        <f t="shared" si="6"/>
        <v>315</v>
      </c>
      <c r="G35" s="15">
        <f>'[1]04'!H37</f>
        <v>130</v>
      </c>
      <c r="H35" s="16">
        <f>'[1]04'!I37</f>
        <v>0</v>
      </c>
      <c r="I35" s="16">
        <f>'[1]04'!J37</f>
        <v>32</v>
      </c>
      <c r="J35" s="16">
        <f>'[1]04'!K37</f>
        <v>0</v>
      </c>
      <c r="K35" s="15">
        <f t="shared" si="4"/>
        <v>162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130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32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162</v>
      </c>
    </row>
    <row r="36" spans="1:17">
      <c r="A36" s="8" t="s">
        <v>78</v>
      </c>
      <c r="B36" s="15">
        <f>'[1]04'!B38</f>
        <v>130</v>
      </c>
      <c r="C36" s="16">
        <f>'[1]04'!C38</f>
        <v>0</v>
      </c>
      <c r="D36" s="16">
        <f>'[1]04'!D38</f>
        <v>185</v>
      </c>
      <c r="E36" s="16">
        <f>'[1]04'!E38</f>
        <v>0</v>
      </c>
      <c r="F36" s="15">
        <f t="shared" si="6"/>
        <v>315</v>
      </c>
      <c r="G36" s="15">
        <f>'[1]04'!H38</f>
        <v>130</v>
      </c>
      <c r="H36" s="16">
        <f>'[1]04'!I38</f>
        <v>0</v>
      </c>
      <c r="I36" s="16">
        <f>'[1]04'!J38</f>
        <v>32</v>
      </c>
      <c r="J36" s="16">
        <f>'[1]04'!K38</f>
        <v>0</v>
      </c>
      <c r="K36" s="15">
        <f t="shared" si="4"/>
        <v>162</v>
      </c>
      <c r="L36" s="18">
        <f>frq!C36</f>
        <v>1</v>
      </c>
      <c r="M36" s="16">
        <f t="shared" si="7"/>
        <v>130</v>
      </c>
      <c r="N36" s="16">
        <f t="shared" si="8"/>
        <v>0</v>
      </c>
      <c r="O36" s="16">
        <f t="shared" si="9"/>
        <v>32</v>
      </c>
      <c r="P36" s="16">
        <f t="shared" si="10"/>
        <v>0</v>
      </c>
      <c r="Q36" s="17">
        <f t="shared" si="5"/>
        <v>162</v>
      </c>
    </row>
    <row r="37" spans="1:17">
      <c r="A37" s="8" t="s">
        <v>79</v>
      </c>
      <c r="B37" s="15">
        <f>'[1]04'!B39</f>
        <v>130</v>
      </c>
      <c r="C37" s="16">
        <f>'[1]04'!C39</f>
        <v>0</v>
      </c>
      <c r="D37" s="16">
        <f>'[1]04'!D39</f>
        <v>185</v>
      </c>
      <c r="E37" s="16">
        <f>'[1]04'!E39</f>
        <v>0</v>
      </c>
      <c r="F37" s="15">
        <f t="shared" si="6"/>
        <v>315</v>
      </c>
      <c r="G37" s="15">
        <f>'[1]04'!H39</f>
        <v>130</v>
      </c>
      <c r="H37" s="16">
        <f>'[1]04'!I39</f>
        <v>0</v>
      </c>
      <c r="I37" s="16">
        <f>'[1]04'!J39</f>
        <v>32</v>
      </c>
      <c r="J37" s="16">
        <f>'[1]04'!K39</f>
        <v>0</v>
      </c>
      <c r="K37" s="15">
        <f t="shared" si="4"/>
        <v>162</v>
      </c>
      <c r="L37" s="18">
        <f>frq!C37</f>
        <v>1</v>
      </c>
      <c r="M37" s="16">
        <f t="shared" si="7"/>
        <v>130</v>
      </c>
      <c r="N37" s="16">
        <f t="shared" si="8"/>
        <v>0</v>
      </c>
      <c r="O37" s="16">
        <f t="shared" si="9"/>
        <v>32</v>
      </c>
      <c r="P37" s="16">
        <f t="shared" si="10"/>
        <v>0</v>
      </c>
      <c r="Q37" s="17">
        <f t="shared" si="5"/>
        <v>162</v>
      </c>
    </row>
    <row r="38" spans="1:17">
      <c r="A38" s="8" t="s">
        <v>80</v>
      </c>
      <c r="B38" s="15">
        <f>'[1]04'!B40</f>
        <v>130</v>
      </c>
      <c r="C38" s="16">
        <f>'[1]04'!C40</f>
        <v>0</v>
      </c>
      <c r="D38" s="16">
        <f>'[1]04'!D40</f>
        <v>185</v>
      </c>
      <c r="E38" s="16">
        <f>'[1]04'!E40</f>
        <v>0</v>
      </c>
      <c r="F38" s="15">
        <f t="shared" si="6"/>
        <v>315</v>
      </c>
      <c r="G38" s="15">
        <f>'[1]04'!H40</f>
        <v>130</v>
      </c>
      <c r="H38" s="16">
        <f>'[1]04'!I40</f>
        <v>0</v>
      </c>
      <c r="I38" s="16">
        <f>'[1]04'!J40</f>
        <v>32</v>
      </c>
      <c r="J38" s="16">
        <f>'[1]04'!K40</f>
        <v>0</v>
      </c>
      <c r="K38" s="15">
        <f t="shared" si="4"/>
        <v>162</v>
      </c>
      <c r="L38" s="18">
        <f>frq!C38</f>
        <v>1</v>
      </c>
      <c r="M38" s="16">
        <f t="shared" si="7"/>
        <v>130</v>
      </c>
      <c r="N38" s="16">
        <f t="shared" si="8"/>
        <v>0</v>
      </c>
      <c r="O38" s="16">
        <f t="shared" si="9"/>
        <v>32</v>
      </c>
      <c r="P38" s="16">
        <f t="shared" si="10"/>
        <v>0</v>
      </c>
      <c r="Q38" s="17">
        <f t="shared" si="5"/>
        <v>162</v>
      </c>
    </row>
    <row r="39" spans="1:17">
      <c r="A39" s="8" t="s">
        <v>81</v>
      </c>
      <c r="B39" s="15">
        <f>'[1]04'!B41</f>
        <v>130</v>
      </c>
      <c r="C39" s="16">
        <f>'[1]04'!C41</f>
        <v>0</v>
      </c>
      <c r="D39" s="16">
        <f>'[1]04'!D41</f>
        <v>185</v>
      </c>
      <c r="E39" s="16">
        <f>'[1]04'!E41</f>
        <v>0</v>
      </c>
      <c r="F39" s="15">
        <f t="shared" si="6"/>
        <v>315</v>
      </c>
      <c r="G39" s="15">
        <f>'[1]04'!H41</f>
        <v>130</v>
      </c>
      <c r="H39" s="16">
        <f>'[1]04'!I41</f>
        <v>0</v>
      </c>
      <c r="I39" s="16">
        <f>'[1]04'!J41</f>
        <v>28</v>
      </c>
      <c r="J39" s="16">
        <f>'[1]04'!K41</f>
        <v>0</v>
      </c>
      <c r="K39" s="15">
        <f t="shared" si="4"/>
        <v>158</v>
      </c>
      <c r="L39" s="18">
        <f>frq!C39</f>
        <v>1</v>
      </c>
      <c r="M39" s="16">
        <f t="shared" si="7"/>
        <v>130</v>
      </c>
      <c r="N39" s="16">
        <f t="shared" si="8"/>
        <v>0</v>
      </c>
      <c r="O39" s="16">
        <f t="shared" si="9"/>
        <v>28</v>
      </c>
      <c r="P39" s="16">
        <f t="shared" si="10"/>
        <v>0</v>
      </c>
      <c r="Q39" s="17">
        <f t="shared" si="5"/>
        <v>158</v>
      </c>
    </row>
    <row r="40" spans="1:17">
      <c r="A40" s="8" t="s">
        <v>82</v>
      </c>
      <c r="B40" s="15">
        <f>'[1]04'!B42</f>
        <v>130</v>
      </c>
      <c r="C40" s="16">
        <f>'[1]04'!C42</f>
        <v>0</v>
      </c>
      <c r="D40" s="16">
        <f>'[1]04'!D42</f>
        <v>185</v>
      </c>
      <c r="E40" s="16">
        <f>'[1]04'!E42</f>
        <v>0</v>
      </c>
      <c r="F40" s="15">
        <f t="shared" si="6"/>
        <v>315</v>
      </c>
      <c r="G40" s="15">
        <f>'[1]04'!H42</f>
        <v>130</v>
      </c>
      <c r="H40" s="16">
        <f>'[1]04'!I42</f>
        <v>0</v>
      </c>
      <c r="I40" s="16">
        <f>'[1]04'!J42</f>
        <v>28</v>
      </c>
      <c r="J40" s="16">
        <f>'[1]04'!K42</f>
        <v>0</v>
      </c>
      <c r="K40" s="15">
        <f t="shared" si="4"/>
        <v>158</v>
      </c>
      <c r="L40" s="18">
        <f>frq!C40</f>
        <v>1</v>
      </c>
      <c r="M40" s="16">
        <f t="shared" si="7"/>
        <v>130</v>
      </c>
      <c r="N40" s="16">
        <f t="shared" si="8"/>
        <v>0</v>
      </c>
      <c r="O40" s="16">
        <f t="shared" si="9"/>
        <v>28</v>
      </c>
      <c r="P40" s="16">
        <f t="shared" si="10"/>
        <v>0</v>
      </c>
      <c r="Q40" s="17">
        <f t="shared" si="5"/>
        <v>158</v>
      </c>
    </row>
    <row r="41" spans="1:17">
      <c r="A41" s="8" t="s">
        <v>83</v>
      </c>
      <c r="B41" s="15">
        <f>'[1]04'!B43</f>
        <v>130</v>
      </c>
      <c r="C41" s="16">
        <f>'[1]04'!C43</f>
        <v>0</v>
      </c>
      <c r="D41" s="16">
        <f>'[1]04'!D43</f>
        <v>185</v>
      </c>
      <c r="E41" s="16">
        <f>'[1]04'!E43</f>
        <v>0</v>
      </c>
      <c r="F41" s="15">
        <f t="shared" si="6"/>
        <v>315</v>
      </c>
      <c r="G41" s="15">
        <f>'[1]04'!H43</f>
        <v>130</v>
      </c>
      <c r="H41" s="16">
        <f>'[1]04'!I43</f>
        <v>0</v>
      </c>
      <c r="I41" s="16">
        <f>'[1]04'!J43</f>
        <v>28</v>
      </c>
      <c r="J41" s="16">
        <f>'[1]04'!K43</f>
        <v>0</v>
      </c>
      <c r="K41" s="15">
        <f t="shared" si="4"/>
        <v>158</v>
      </c>
      <c r="L41" s="18">
        <f>frq!C41</f>
        <v>1</v>
      </c>
      <c r="M41" s="16">
        <f t="shared" si="7"/>
        <v>130</v>
      </c>
      <c r="N41" s="16">
        <f t="shared" si="8"/>
        <v>0</v>
      </c>
      <c r="O41" s="16">
        <f t="shared" si="9"/>
        <v>28</v>
      </c>
      <c r="P41" s="16">
        <f t="shared" si="10"/>
        <v>0</v>
      </c>
      <c r="Q41" s="17">
        <f t="shared" si="5"/>
        <v>158</v>
      </c>
    </row>
    <row r="42" spans="1:17">
      <c r="A42" s="8" t="s">
        <v>84</v>
      </c>
      <c r="B42" s="15">
        <f>'[1]04'!B44</f>
        <v>130</v>
      </c>
      <c r="C42" s="16">
        <f>'[1]04'!C44</f>
        <v>0</v>
      </c>
      <c r="D42" s="16">
        <f>'[1]04'!D44</f>
        <v>185</v>
      </c>
      <c r="E42" s="16">
        <f>'[1]04'!E44</f>
        <v>0</v>
      </c>
      <c r="F42" s="15">
        <f t="shared" si="6"/>
        <v>315</v>
      </c>
      <c r="G42" s="15">
        <f>'[1]04'!H44</f>
        <v>130</v>
      </c>
      <c r="H42" s="16">
        <f>'[1]04'!I44</f>
        <v>0</v>
      </c>
      <c r="I42" s="16">
        <f>'[1]04'!J44</f>
        <v>28</v>
      </c>
      <c r="J42" s="16">
        <f>'[1]04'!K44</f>
        <v>0</v>
      </c>
      <c r="K42" s="15">
        <f t="shared" si="4"/>
        <v>158</v>
      </c>
      <c r="L42" s="18">
        <f>frq!C42</f>
        <v>1</v>
      </c>
      <c r="M42" s="16">
        <f t="shared" si="7"/>
        <v>130</v>
      </c>
      <c r="N42" s="16">
        <f t="shared" si="8"/>
        <v>0</v>
      </c>
      <c r="O42" s="16">
        <f t="shared" si="9"/>
        <v>28</v>
      </c>
      <c r="P42" s="16">
        <f t="shared" si="10"/>
        <v>0</v>
      </c>
      <c r="Q42" s="17">
        <f t="shared" si="5"/>
        <v>158</v>
      </c>
    </row>
    <row r="43" spans="1:17">
      <c r="A43" s="8" t="s">
        <v>85</v>
      </c>
      <c r="B43" s="15">
        <f>'[1]04'!B45</f>
        <v>130</v>
      </c>
      <c r="C43" s="16">
        <f>'[1]04'!C45</f>
        <v>0</v>
      </c>
      <c r="D43" s="16">
        <f>'[1]04'!D45</f>
        <v>185</v>
      </c>
      <c r="E43" s="16">
        <f>'[1]04'!E45</f>
        <v>0</v>
      </c>
      <c r="F43" s="15">
        <f t="shared" si="6"/>
        <v>315</v>
      </c>
      <c r="G43" s="15">
        <f>'[1]04'!H45</f>
        <v>130</v>
      </c>
      <c r="H43" s="16">
        <f>'[1]04'!I45</f>
        <v>0</v>
      </c>
      <c r="I43" s="16">
        <f>'[1]04'!J45</f>
        <v>28</v>
      </c>
      <c r="J43" s="16">
        <f>'[1]04'!K45</f>
        <v>0</v>
      </c>
      <c r="K43" s="15">
        <f t="shared" si="4"/>
        <v>158</v>
      </c>
      <c r="L43" s="18">
        <f>frq!C43</f>
        <v>1</v>
      </c>
      <c r="M43" s="16">
        <f t="shared" si="7"/>
        <v>130</v>
      </c>
      <c r="N43" s="16">
        <f t="shared" si="8"/>
        <v>0</v>
      </c>
      <c r="O43" s="16">
        <f t="shared" si="9"/>
        <v>28</v>
      </c>
      <c r="P43" s="16">
        <f t="shared" si="10"/>
        <v>0</v>
      </c>
      <c r="Q43" s="17">
        <f t="shared" si="5"/>
        <v>158</v>
      </c>
    </row>
    <row r="44" spans="1:17">
      <c r="A44" s="8" t="s">
        <v>86</v>
      </c>
      <c r="B44" s="15">
        <f>'[1]04'!B46</f>
        <v>130</v>
      </c>
      <c r="C44" s="16">
        <f>'[1]04'!C46</f>
        <v>0</v>
      </c>
      <c r="D44" s="16">
        <f>'[1]04'!D46</f>
        <v>185</v>
      </c>
      <c r="E44" s="16">
        <f>'[1]04'!E46</f>
        <v>0</v>
      </c>
      <c r="F44" s="15">
        <f t="shared" si="6"/>
        <v>315</v>
      </c>
      <c r="G44" s="15">
        <f>'[1]04'!H46</f>
        <v>130</v>
      </c>
      <c r="H44" s="16">
        <f>'[1]04'!I46</f>
        <v>0</v>
      </c>
      <c r="I44" s="16">
        <f>'[1]04'!J46</f>
        <v>28</v>
      </c>
      <c r="J44" s="16">
        <f>'[1]04'!K46</f>
        <v>0</v>
      </c>
      <c r="K44" s="15">
        <f t="shared" si="4"/>
        <v>158</v>
      </c>
      <c r="L44" s="18">
        <f>frq!C44</f>
        <v>1</v>
      </c>
      <c r="M44" s="16">
        <f t="shared" si="7"/>
        <v>130</v>
      </c>
      <c r="N44" s="16">
        <f t="shared" si="8"/>
        <v>0</v>
      </c>
      <c r="O44" s="16">
        <f t="shared" si="9"/>
        <v>28</v>
      </c>
      <c r="P44" s="16">
        <f t="shared" si="10"/>
        <v>0</v>
      </c>
      <c r="Q44" s="17">
        <f t="shared" si="5"/>
        <v>158</v>
      </c>
    </row>
    <row r="45" spans="1:17">
      <c r="A45" s="8" t="s">
        <v>87</v>
      </c>
      <c r="B45" s="15">
        <f>'[1]04'!B47</f>
        <v>130</v>
      </c>
      <c r="C45" s="16">
        <f>'[1]04'!C47</f>
        <v>0</v>
      </c>
      <c r="D45" s="16">
        <f>'[1]04'!D47</f>
        <v>185</v>
      </c>
      <c r="E45" s="16">
        <f>'[1]04'!E47</f>
        <v>0</v>
      </c>
      <c r="F45" s="15">
        <f t="shared" si="6"/>
        <v>315</v>
      </c>
      <c r="G45" s="15">
        <f>'[1]04'!H47</f>
        <v>130</v>
      </c>
      <c r="H45" s="16">
        <f>'[1]04'!I47</f>
        <v>0</v>
      </c>
      <c r="I45" s="16">
        <f>'[1]04'!J47</f>
        <v>28</v>
      </c>
      <c r="J45" s="16">
        <f>'[1]04'!K47</f>
        <v>0</v>
      </c>
      <c r="K45" s="15">
        <f t="shared" si="4"/>
        <v>158</v>
      </c>
      <c r="L45" s="18">
        <f>frq!C45</f>
        <v>1</v>
      </c>
      <c r="M45" s="16">
        <f t="shared" si="7"/>
        <v>130</v>
      </c>
      <c r="N45" s="16">
        <f t="shared" si="8"/>
        <v>0</v>
      </c>
      <c r="O45" s="16">
        <f t="shared" si="9"/>
        <v>28</v>
      </c>
      <c r="P45" s="16">
        <f t="shared" si="10"/>
        <v>0</v>
      </c>
      <c r="Q45" s="17">
        <f t="shared" si="5"/>
        <v>158</v>
      </c>
    </row>
    <row r="46" spans="1:17">
      <c r="A46" s="8" t="s">
        <v>88</v>
      </c>
      <c r="B46" s="15">
        <f>'[1]04'!B48</f>
        <v>130</v>
      </c>
      <c r="C46" s="16">
        <f>'[1]04'!C48</f>
        <v>0</v>
      </c>
      <c r="D46" s="16">
        <f>'[1]04'!D48</f>
        <v>185</v>
      </c>
      <c r="E46" s="16">
        <f>'[1]04'!E48</f>
        <v>0</v>
      </c>
      <c r="F46" s="15">
        <f t="shared" si="6"/>
        <v>315</v>
      </c>
      <c r="G46" s="15">
        <f>'[1]04'!H48</f>
        <v>130</v>
      </c>
      <c r="H46" s="16">
        <f>'[1]04'!I48</f>
        <v>0</v>
      </c>
      <c r="I46" s="16">
        <f>'[1]04'!J48</f>
        <v>22</v>
      </c>
      <c r="J46" s="16">
        <f>'[1]04'!K48</f>
        <v>0</v>
      </c>
      <c r="K46" s="15">
        <f t="shared" si="4"/>
        <v>152</v>
      </c>
      <c r="L46" s="18">
        <f>frq!C46</f>
        <v>1</v>
      </c>
      <c r="M46" s="16">
        <f t="shared" si="7"/>
        <v>130</v>
      </c>
      <c r="N46" s="16">
        <f t="shared" si="8"/>
        <v>0</v>
      </c>
      <c r="O46" s="16">
        <f t="shared" si="9"/>
        <v>22</v>
      </c>
      <c r="P46" s="16">
        <f t="shared" si="10"/>
        <v>0</v>
      </c>
      <c r="Q46" s="17">
        <f t="shared" si="5"/>
        <v>152</v>
      </c>
    </row>
    <row r="47" spans="1:17">
      <c r="A47" s="8" t="s">
        <v>89</v>
      </c>
      <c r="B47" s="15">
        <f>'[1]04'!B49</f>
        <v>130</v>
      </c>
      <c r="C47" s="16">
        <f>'[1]04'!C49</f>
        <v>0</v>
      </c>
      <c r="D47" s="16">
        <f>'[1]04'!D49</f>
        <v>185</v>
      </c>
      <c r="E47" s="16">
        <f>'[1]04'!E49</f>
        <v>0</v>
      </c>
      <c r="F47" s="15">
        <f t="shared" si="6"/>
        <v>315</v>
      </c>
      <c r="G47" s="15">
        <f>'[1]04'!H49</f>
        <v>130</v>
      </c>
      <c r="H47" s="16">
        <f>'[1]04'!I49</f>
        <v>0</v>
      </c>
      <c r="I47" s="16">
        <f>'[1]04'!J49</f>
        <v>24</v>
      </c>
      <c r="J47" s="16">
        <f>'[1]04'!K49</f>
        <v>0</v>
      </c>
      <c r="K47" s="15">
        <f t="shared" si="4"/>
        <v>154</v>
      </c>
      <c r="L47" s="18">
        <f>frq!C47</f>
        <v>1</v>
      </c>
      <c r="M47" s="16">
        <f t="shared" si="7"/>
        <v>130</v>
      </c>
      <c r="N47" s="16">
        <f t="shared" si="8"/>
        <v>0</v>
      </c>
      <c r="O47" s="16">
        <f t="shared" si="9"/>
        <v>24</v>
      </c>
      <c r="P47" s="16">
        <f t="shared" si="10"/>
        <v>0</v>
      </c>
      <c r="Q47" s="17">
        <f t="shared" si="5"/>
        <v>154</v>
      </c>
    </row>
    <row r="48" spans="1:17">
      <c r="A48" s="8" t="s">
        <v>90</v>
      </c>
      <c r="B48" s="15">
        <f>'[1]04'!B50</f>
        <v>130</v>
      </c>
      <c r="C48" s="16">
        <f>'[1]04'!C50</f>
        <v>0</v>
      </c>
      <c r="D48" s="16">
        <f>'[1]04'!D50</f>
        <v>185</v>
      </c>
      <c r="E48" s="16">
        <f>'[1]04'!E50</f>
        <v>0</v>
      </c>
      <c r="F48" s="15">
        <f t="shared" si="6"/>
        <v>315</v>
      </c>
      <c r="G48" s="15">
        <f>'[1]04'!H50</f>
        <v>130</v>
      </c>
      <c r="H48" s="16">
        <f>'[1]04'!I50</f>
        <v>0</v>
      </c>
      <c r="I48" s="16">
        <f>'[1]04'!J50</f>
        <v>24</v>
      </c>
      <c r="J48" s="16">
        <f>'[1]04'!K50</f>
        <v>0</v>
      </c>
      <c r="K48" s="15">
        <f t="shared" si="4"/>
        <v>154</v>
      </c>
      <c r="L48" s="18">
        <f>frq!C48</f>
        <v>1</v>
      </c>
      <c r="M48" s="16">
        <f t="shared" si="7"/>
        <v>130</v>
      </c>
      <c r="N48" s="16">
        <f t="shared" si="8"/>
        <v>0</v>
      </c>
      <c r="O48" s="16">
        <f t="shared" si="9"/>
        <v>24</v>
      </c>
      <c r="P48" s="16">
        <f t="shared" si="10"/>
        <v>0</v>
      </c>
      <c r="Q48" s="17">
        <f t="shared" si="5"/>
        <v>154</v>
      </c>
    </row>
    <row r="49" spans="1:17">
      <c r="A49" s="8" t="s">
        <v>91</v>
      </c>
      <c r="B49" s="15">
        <f>'[1]04'!B51</f>
        <v>130</v>
      </c>
      <c r="C49" s="16">
        <f>'[1]04'!C51</f>
        <v>0</v>
      </c>
      <c r="D49" s="16">
        <f>'[1]04'!D51</f>
        <v>185</v>
      </c>
      <c r="E49" s="16">
        <f>'[1]04'!E51</f>
        <v>0</v>
      </c>
      <c r="F49" s="15">
        <f t="shared" si="6"/>
        <v>315</v>
      </c>
      <c r="G49" s="15">
        <f>'[1]04'!H51</f>
        <v>130</v>
      </c>
      <c r="H49" s="16">
        <f>'[1]04'!I51</f>
        <v>0</v>
      </c>
      <c r="I49" s="16">
        <f>'[1]04'!J51</f>
        <v>24</v>
      </c>
      <c r="J49" s="16">
        <f>'[1]04'!K51</f>
        <v>0</v>
      </c>
      <c r="K49" s="15">
        <f t="shared" si="4"/>
        <v>154</v>
      </c>
      <c r="L49" s="18">
        <f>frq!C49</f>
        <v>1</v>
      </c>
      <c r="M49" s="16">
        <f t="shared" si="7"/>
        <v>130</v>
      </c>
      <c r="N49" s="16">
        <f t="shared" si="8"/>
        <v>0</v>
      </c>
      <c r="O49" s="16">
        <f t="shared" si="9"/>
        <v>24</v>
      </c>
      <c r="P49" s="16">
        <f t="shared" si="10"/>
        <v>0</v>
      </c>
      <c r="Q49" s="17">
        <f t="shared" si="5"/>
        <v>154</v>
      </c>
    </row>
    <row r="50" spans="1:17">
      <c r="A50" s="8" t="s">
        <v>92</v>
      </c>
      <c r="B50" s="15">
        <f>'[1]04'!B52</f>
        <v>130</v>
      </c>
      <c r="C50" s="16">
        <f>'[1]04'!C52</f>
        <v>0</v>
      </c>
      <c r="D50" s="16">
        <f>'[1]04'!D52</f>
        <v>185</v>
      </c>
      <c r="E50" s="16">
        <f>'[1]04'!E52</f>
        <v>0</v>
      </c>
      <c r="F50" s="15">
        <f t="shared" si="6"/>
        <v>315</v>
      </c>
      <c r="G50" s="15">
        <f>'[1]04'!H52</f>
        <v>130</v>
      </c>
      <c r="H50" s="16">
        <f>'[1]04'!I52</f>
        <v>0</v>
      </c>
      <c r="I50" s="16">
        <f>'[1]04'!J52</f>
        <v>24</v>
      </c>
      <c r="J50" s="16">
        <f>'[1]04'!K52</f>
        <v>0</v>
      </c>
      <c r="K50" s="15">
        <f t="shared" si="4"/>
        <v>154</v>
      </c>
      <c r="L50" s="18">
        <f>frq!C50</f>
        <v>1</v>
      </c>
      <c r="M50" s="16">
        <f t="shared" si="7"/>
        <v>130</v>
      </c>
      <c r="N50" s="16">
        <f t="shared" si="8"/>
        <v>0</v>
      </c>
      <c r="O50" s="16">
        <f t="shared" si="9"/>
        <v>24</v>
      </c>
      <c r="P50" s="16">
        <f t="shared" si="10"/>
        <v>0</v>
      </c>
      <c r="Q50" s="17">
        <f t="shared" si="5"/>
        <v>154</v>
      </c>
    </row>
    <row r="51" spans="1:17">
      <c r="A51" s="8" t="s">
        <v>93</v>
      </c>
      <c r="B51" s="15">
        <f>'[1]04'!B53</f>
        <v>130</v>
      </c>
      <c r="C51" s="16">
        <f>'[1]04'!C53</f>
        <v>0</v>
      </c>
      <c r="D51" s="16">
        <f>'[1]04'!D53</f>
        <v>185</v>
      </c>
      <c r="E51" s="16">
        <f>'[1]04'!E53</f>
        <v>0</v>
      </c>
      <c r="F51" s="15">
        <f t="shared" si="6"/>
        <v>315</v>
      </c>
      <c r="G51" s="15">
        <f>'[1]04'!H53</f>
        <v>130</v>
      </c>
      <c r="H51" s="16">
        <f>'[1]04'!I53</f>
        <v>0</v>
      </c>
      <c r="I51" s="16">
        <f>'[1]04'!J53</f>
        <v>20</v>
      </c>
      <c r="J51" s="16">
        <f>'[1]04'!K53</f>
        <v>0</v>
      </c>
      <c r="K51" s="15">
        <f t="shared" si="4"/>
        <v>150</v>
      </c>
      <c r="L51" s="18">
        <f>frq!C51</f>
        <v>1</v>
      </c>
      <c r="M51" s="16">
        <f t="shared" si="7"/>
        <v>130</v>
      </c>
      <c r="N51" s="16">
        <f t="shared" si="8"/>
        <v>0</v>
      </c>
      <c r="O51" s="16">
        <f t="shared" si="9"/>
        <v>20</v>
      </c>
      <c r="P51" s="16">
        <f t="shared" si="10"/>
        <v>0</v>
      </c>
      <c r="Q51" s="17">
        <f t="shared" si="5"/>
        <v>150</v>
      </c>
    </row>
    <row r="52" spans="1:17">
      <c r="A52" s="8" t="s">
        <v>94</v>
      </c>
      <c r="B52" s="15">
        <f>'[1]04'!B54</f>
        <v>130</v>
      </c>
      <c r="C52" s="16">
        <f>'[1]04'!C54</f>
        <v>0</v>
      </c>
      <c r="D52" s="16">
        <f>'[1]04'!D54</f>
        <v>185</v>
      </c>
      <c r="E52" s="16">
        <f>'[1]04'!E54</f>
        <v>0</v>
      </c>
      <c r="F52" s="15">
        <f t="shared" si="6"/>
        <v>315</v>
      </c>
      <c r="G52" s="15">
        <f>'[1]04'!H54</f>
        <v>130</v>
      </c>
      <c r="H52" s="16">
        <f>'[1]04'!I54</f>
        <v>0</v>
      </c>
      <c r="I52" s="16">
        <f>'[1]04'!J54</f>
        <v>22</v>
      </c>
      <c r="J52" s="16">
        <f>'[1]04'!K54</f>
        <v>0</v>
      </c>
      <c r="K52" s="15">
        <f t="shared" si="4"/>
        <v>152</v>
      </c>
      <c r="L52" s="18">
        <f>frq!C52</f>
        <v>1</v>
      </c>
      <c r="M52" s="16">
        <f t="shared" si="7"/>
        <v>130</v>
      </c>
      <c r="N52" s="16">
        <f t="shared" si="8"/>
        <v>0</v>
      </c>
      <c r="O52" s="16">
        <f t="shared" si="9"/>
        <v>22</v>
      </c>
      <c r="P52" s="16">
        <f t="shared" si="10"/>
        <v>0</v>
      </c>
      <c r="Q52" s="17">
        <f t="shared" si="5"/>
        <v>152</v>
      </c>
    </row>
    <row r="53" spans="1:17">
      <c r="A53" s="8" t="s">
        <v>95</v>
      </c>
      <c r="B53" s="15">
        <f>'[1]04'!B55</f>
        <v>130</v>
      </c>
      <c r="C53" s="16">
        <f>'[1]04'!C55</f>
        <v>0</v>
      </c>
      <c r="D53" s="16">
        <f>'[1]04'!D55</f>
        <v>185</v>
      </c>
      <c r="E53" s="16">
        <f>'[1]04'!E55</f>
        <v>0</v>
      </c>
      <c r="F53" s="15">
        <f t="shared" si="6"/>
        <v>315</v>
      </c>
      <c r="G53" s="15">
        <f>'[1]04'!H55</f>
        <v>130</v>
      </c>
      <c r="H53" s="16">
        <f>'[1]04'!I55</f>
        <v>0</v>
      </c>
      <c r="I53" s="16">
        <f>'[1]04'!J55</f>
        <v>22</v>
      </c>
      <c r="J53" s="16">
        <f>'[1]04'!K55</f>
        <v>0</v>
      </c>
      <c r="K53" s="15">
        <f t="shared" si="4"/>
        <v>152</v>
      </c>
      <c r="L53" s="18">
        <f>frq!C53</f>
        <v>1</v>
      </c>
      <c r="M53" s="16">
        <f t="shared" si="7"/>
        <v>130</v>
      </c>
      <c r="N53" s="16">
        <f t="shared" si="8"/>
        <v>0</v>
      </c>
      <c r="O53" s="16">
        <f t="shared" si="9"/>
        <v>22</v>
      </c>
      <c r="P53" s="16">
        <f t="shared" si="10"/>
        <v>0</v>
      </c>
      <c r="Q53" s="17">
        <f t="shared" si="5"/>
        <v>152</v>
      </c>
    </row>
    <row r="54" spans="1:17">
      <c r="A54" s="8" t="s">
        <v>96</v>
      </c>
      <c r="B54" s="15">
        <f>'[1]04'!B56</f>
        <v>130</v>
      </c>
      <c r="C54" s="16">
        <f>'[1]04'!C56</f>
        <v>0</v>
      </c>
      <c r="D54" s="16">
        <f>'[1]04'!D56</f>
        <v>185</v>
      </c>
      <c r="E54" s="16">
        <f>'[1]04'!E56</f>
        <v>0</v>
      </c>
      <c r="F54" s="15">
        <f t="shared" si="6"/>
        <v>315</v>
      </c>
      <c r="G54" s="15">
        <f>'[1]04'!H56</f>
        <v>130</v>
      </c>
      <c r="H54" s="16">
        <f>'[1]04'!I56</f>
        <v>0</v>
      </c>
      <c r="I54" s="16">
        <f>'[1]04'!J56</f>
        <v>22</v>
      </c>
      <c r="J54" s="16">
        <f>'[1]04'!K56</f>
        <v>0</v>
      </c>
      <c r="K54" s="15">
        <f t="shared" si="4"/>
        <v>152</v>
      </c>
      <c r="L54" s="18">
        <f>frq!C54</f>
        <v>1</v>
      </c>
      <c r="M54" s="16">
        <f t="shared" si="7"/>
        <v>130</v>
      </c>
      <c r="N54" s="16">
        <f t="shared" si="8"/>
        <v>0</v>
      </c>
      <c r="O54" s="16">
        <f t="shared" si="9"/>
        <v>22</v>
      </c>
      <c r="P54" s="16">
        <f t="shared" si="10"/>
        <v>0</v>
      </c>
      <c r="Q54" s="17">
        <f t="shared" si="5"/>
        <v>152</v>
      </c>
    </row>
    <row r="55" spans="1:17">
      <c r="A55" s="8" t="s">
        <v>97</v>
      </c>
      <c r="B55" s="15">
        <f>'[1]04'!B57</f>
        <v>130</v>
      </c>
      <c r="C55" s="16">
        <f>'[1]04'!C57</f>
        <v>0</v>
      </c>
      <c r="D55" s="16">
        <f>'[1]04'!D57</f>
        <v>185</v>
      </c>
      <c r="E55" s="16">
        <f>'[1]04'!E57</f>
        <v>0</v>
      </c>
      <c r="F55" s="15">
        <f t="shared" si="6"/>
        <v>315</v>
      </c>
      <c r="G55" s="15">
        <f>'[1]04'!H57</f>
        <v>130</v>
      </c>
      <c r="H55" s="16">
        <f>'[1]04'!I57</f>
        <v>0</v>
      </c>
      <c r="I55" s="16">
        <f>'[1]04'!J57</f>
        <v>22</v>
      </c>
      <c r="J55" s="16">
        <f>'[1]04'!K57</f>
        <v>0</v>
      </c>
      <c r="K55" s="15">
        <f t="shared" si="4"/>
        <v>152</v>
      </c>
      <c r="L55" s="18">
        <f>frq!C55</f>
        <v>1</v>
      </c>
      <c r="M55" s="16">
        <f t="shared" si="7"/>
        <v>130</v>
      </c>
      <c r="N55" s="16">
        <f t="shared" si="8"/>
        <v>0</v>
      </c>
      <c r="O55" s="16">
        <f t="shared" si="9"/>
        <v>22</v>
      </c>
      <c r="P55" s="16">
        <f t="shared" si="10"/>
        <v>0</v>
      </c>
      <c r="Q55" s="17">
        <f t="shared" si="5"/>
        <v>152</v>
      </c>
    </row>
    <row r="56" spans="1:17">
      <c r="A56" s="8" t="s">
        <v>98</v>
      </c>
      <c r="B56" s="15">
        <f>'[1]04'!B58</f>
        <v>130</v>
      </c>
      <c r="C56" s="16">
        <f>'[1]04'!C58</f>
        <v>0</v>
      </c>
      <c r="D56" s="16">
        <f>'[1]04'!D58</f>
        <v>185</v>
      </c>
      <c r="E56" s="16">
        <f>'[1]04'!E58</f>
        <v>0</v>
      </c>
      <c r="F56" s="15">
        <f t="shared" si="6"/>
        <v>315</v>
      </c>
      <c r="G56" s="15">
        <f>'[1]04'!H58</f>
        <v>130</v>
      </c>
      <c r="H56" s="16">
        <f>'[1]04'!I58</f>
        <v>0</v>
      </c>
      <c r="I56" s="16">
        <f>'[1]04'!J58</f>
        <v>22</v>
      </c>
      <c r="J56" s="16">
        <f>'[1]04'!K58</f>
        <v>0</v>
      </c>
      <c r="K56" s="15">
        <f t="shared" si="4"/>
        <v>152</v>
      </c>
      <c r="L56" s="18">
        <f>frq!C56</f>
        <v>1</v>
      </c>
      <c r="M56" s="16">
        <f t="shared" si="7"/>
        <v>130</v>
      </c>
      <c r="N56" s="16">
        <f t="shared" si="8"/>
        <v>0</v>
      </c>
      <c r="O56" s="16">
        <f t="shared" si="9"/>
        <v>22</v>
      </c>
      <c r="P56" s="16">
        <f t="shared" si="10"/>
        <v>0</v>
      </c>
      <c r="Q56" s="17">
        <f t="shared" si="5"/>
        <v>152</v>
      </c>
    </row>
    <row r="57" spans="1:17">
      <c r="A57" s="8" t="s">
        <v>99</v>
      </c>
      <c r="B57" s="15">
        <f>'[1]04'!B59</f>
        <v>130</v>
      </c>
      <c r="C57" s="16">
        <f>'[1]04'!C59</f>
        <v>0</v>
      </c>
      <c r="D57" s="16">
        <f>'[1]04'!D59</f>
        <v>185</v>
      </c>
      <c r="E57" s="16">
        <f>'[1]04'!E59</f>
        <v>0</v>
      </c>
      <c r="F57" s="15">
        <f t="shared" si="6"/>
        <v>315</v>
      </c>
      <c r="G57" s="15">
        <f>'[1]04'!H59</f>
        <v>130</v>
      </c>
      <c r="H57" s="16">
        <f>'[1]04'!I59</f>
        <v>0</v>
      </c>
      <c r="I57" s="16">
        <f>'[1]04'!J59</f>
        <v>18</v>
      </c>
      <c r="J57" s="16">
        <f>'[1]04'!K59</f>
        <v>0</v>
      </c>
      <c r="K57" s="15">
        <f t="shared" si="4"/>
        <v>148</v>
      </c>
      <c r="L57" s="18">
        <f>frq!C57</f>
        <v>1</v>
      </c>
      <c r="M57" s="16">
        <f t="shared" si="7"/>
        <v>130</v>
      </c>
      <c r="N57" s="16">
        <f t="shared" si="8"/>
        <v>0</v>
      </c>
      <c r="O57" s="16">
        <f t="shared" si="9"/>
        <v>18</v>
      </c>
      <c r="P57" s="16">
        <f t="shared" si="10"/>
        <v>0</v>
      </c>
      <c r="Q57" s="17">
        <f t="shared" si="5"/>
        <v>148</v>
      </c>
    </row>
    <row r="58" spans="1:17">
      <c r="A58" s="8" t="s">
        <v>100</v>
      </c>
      <c r="B58" s="15">
        <f>'[1]04'!B60</f>
        <v>130</v>
      </c>
      <c r="C58" s="16">
        <f>'[1]04'!C60</f>
        <v>0</v>
      </c>
      <c r="D58" s="16">
        <f>'[1]04'!D60</f>
        <v>185</v>
      </c>
      <c r="E58" s="16">
        <f>'[1]04'!E60</f>
        <v>0</v>
      </c>
      <c r="F58" s="15">
        <f t="shared" si="6"/>
        <v>315</v>
      </c>
      <c r="G58" s="15">
        <f>'[1]04'!H60</f>
        <v>130</v>
      </c>
      <c r="H58" s="16">
        <f>'[1]04'!I60</f>
        <v>0</v>
      </c>
      <c r="I58" s="16">
        <f>'[1]04'!J60</f>
        <v>22</v>
      </c>
      <c r="J58" s="16">
        <f>'[1]04'!K60</f>
        <v>0</v>
      </c>
      <c r="K58" s="15">
        <f t="shared" si="4"/>
        <v>152</v>
      </c>
      <c r="L58" s="18">
        <f>frq!C58</f>
        <v>1</v>
      </c>
      <c r="M58" s="16">
        <f t="shared" si="7"/>
        <v>130</v>
      </c>
      <c r="N58" s="16">
        <f t="shared" si="8"/>
        <v>0</v>
      </c>
      <c r="O58" s="16">
        <f t="shared" si="9"/>
        <v>22</v>
      </c>
      <c r="P58" s="16">
        <f t="shared" si="10"/>
        <v>0</v>
      </c>
      <c r="Q58" s="17">
        <f t="shared" si="5"/>
        <v>152</v>
      </c>
    </row>
    <row r="59" spans="1:17">
      <c r="A59" s="8" t="s">
        <v>101</v>
      </c>
      <c r="B59" s="15">
        <f>'[1]04'!B61</f>
        <v>130</v>
      </c>
      <c r="C59" s="16">
        <f>'[1]04'!C61</f>
        <v>0</v>
      </c>
      <c r="D59" s="16">
        <f>'[1]04'!D61</f>
        <v>185</v>
      </c>
      <c r="E59" s="16">
        <f>'[1]04'!E61</f>
        <v>0</v>
      </c>
      <c r="F59" s="15">
        <f t="shared" si="6"/>
        <v>315</v>
      </c>
      <c r="G59" s="15">
        <f>'[1]04'!H61</f>
        <v>130</v>
      </c>
      <c r="H59" s="16">
        <f>'[1]04'!I61</f>
        <v>0</v>
      </c>
      <c r="I59" s="16">
        <f>'[1]04'!J61</f>
        <v>22</v>
      </c>
      <c r="J59" s="16">
        <f>'[1]04'!K61</f>
        <v>0</v>
      </c>
      <c r="K59" s="15">
        <f t="shared" si="4"/>
        <v>152</v>
      </c>
      <c r="L59" s="18">
        <f>frq!C59</f>
        <v>1</v>
      </c>
      <c r="M59" s="16">
        <f t="shared" si="7"/>
        <v>130</v>
      </c>
      <c r="N59" s="16">
        <f t="shared" si="8"/>
        <v>0</v>
      </c>
      <c r="O59" s="16">
        <f t="shared" si="9"/>
        <v>22</v>
      </c>
      <c r="P59" s="16">
        <f t="shared" si="10"/>
        <v>0</v>
      </c>
      <c r="Q59" s="17">
        <f t="shared" si="5"/>
        <v>152</v>
      </c>
    </row>
    <row r="60" spans="1:17">
      <c r="A60" s="8" t="s">
        <v>102</v>
      </c>
      <c r="B60" s="15">
        <f>'[1]04'!B62</f>
        <v>130</v>
      </c>
      <c r="C60" s="16">
        <f>'[1]04'!C62</f>
        <v>0</v>
      </c>
      <c r="D60" s="16">
        <f>'[1]04'!D62</f>
        <v>185</v>
      </c>
      <c r="E60" s="16">
        <f>'[1]04'!E62</f>
        <v>0</v>
      </c>
      <c r="F60" s="15">
        <f t="shared" si="6"/>
        <v>315</v>
      </c>
      <c r="G60" s="15">
        <f>'[1]04'!H62</f>
        <v>130</v>
      </c>
      <c r="H60" s="16">
        <f>'[1]04'!I62</f>
        <v>0</v>
      </c>
      <c r="I60" s="16">
        <f>'[1]04'!J62</f>
        <v>22</v>
      </c>
      <c r="J60" s="16">
        <f>'[1]04'!K62</f>
        <v>0</v>
      </c>
      <c r="K60" s="15">
        <f t="shared" si="4"/>
        <v>152</v>
      </c>
      <c r="L60" s="18">
        <f>frq!C60</f>
        <v>1</v>
      </c>
      <c r="M60" s="16">
        <f t="shared" si="7"/>
        <v>130</v>
      </c>
      <c r="N60" s="16">
        <f t="shared" si="8"/>
        <v>0</v>
      </c>
      <c r="O60" s="16">
        <f t="shared" si="9"/>
        <v>22</v>
      </c>
      <c r="P60" s="16">
        <f t="shared" si="10"/>
        <v>0</v>
      </c>
      <c r="Q60" s="17">
        <f t="shared" si="5"/>
        <v>152</v>
      </c>
    </row>
    <row r="61" spans="1:17">
      <c r="A61" s="8" t="s">
        <v>103</v>
      </c>
      <c r="B61" s="15">
        <f>'[1]04'!B63</f>
        <v>130</v>
      </c>
      <c r="C61" s="16">
        <f>'[1]04'!C63</f>
        <v>0</v>
      </c>
      <c r="D61" s="16">
        <f>'[1]04'!D63</f>
        <v>185</v>
      </c>
      <c r="E61" s="16">
        <f>'[1]04'!E63</f>
        <v>0</v>
      </c>
      <c r="F61" s="15">
        <f t="shared" si="6"/>
        <v>315</v>
      </c>
      <c r="G61" s="15">
        <f>'[1]04'!H63</f>
        <v>130</v>
      </c>
      <c r="H61" s="16">
        <f>'[1]04'!I63</f>
        <v>0</v>
      </c>
      <c r="I61" s="16">
        <f>'[1]04'!J63</f>
        <v>22</v>
      </c>
      <c r="J61" s="16">
        <f>'[1]04'!K63</f>
        <v>0</v>
      </c>
      <c r="K61" s="15">
        <f t="shared" si="4"/>
        <v>152</v>
      </c>
      <c r="L61" s="18">
        <f>frq!C61</f>
        <v>1</v>
      </c>
      <c r="M61" s="16">
        <f t="shared" si="7"/>
        <v>130</v>
      </c>
      <c r="N61" s="16">
        <f t="shared" si="8"/>
        <v>0</v>
      </c>
      <c r="O61" s="16">
        <f t="shared" si="9"/>
        <v>22</v>
      </c>
      <c r="P61" s="16">
        <f t="shared" si="10"/>
        <v>0</v>
      </c>
      <c r="Q61" s="17">
        <f t="shared" si="5"/>
        <v>152</v>
      </c>
    </row>
    <row r="62" spans="1:17">
      <c r="A62" s="8" t="s">
        <v>104</v>
      </c>
      <c r="B62" s="15">
        <f>'[1]04'!B64</f>
        <v>130</v>
      </c>
      <c r="C62" s="16">
        <f>'[1]04'!C64</f>
        <v>0</v>
      </c>
      <c r="D62" s="16">
        <f>'[1]04'!D64</f>
        <v>185</v>
      </c>
      <c r="E62" s="16">
        <f>'[1]04'!E64</f>
        <v>0</v>
      </c>
      <c r="F62" s="15">
        <f t="shared" si="6"/>
        <v>315</v>
      </c>
      <c r="G62" s="15">
        <f>'[1]04'!H64</f>
        <v>130</v>
      </c>
      <c r="H62" s="16">
        <f>'[1]04'!I64</f>
        <v>0</v>
      </c>
      <c r="I62" s="16">
        <f>'[1]04'!J64</f>
        <v>22</v>
      </c>
      <c r="J62" s="16">
        <f>'[1]04'!K64</f>
        <v>0</v>
      </c>
      <c r="K62" s="15">
        <f t="shared" si="4"/>
        <v>152</v>
      </c>
      <c r="L62" s="18">
        <f>frq!C62</f>
        <v>1</v>
      </c>
      <c r="M62" s="16">
        <f t="shared" si="7"/>
        <v>130</v>
      </c>
      <c r="N62" s="16">
        <f t="shared" si="8"/>
        <v>0</v>
      </c>
      <c r="O62" s="16">
        <f t="shared" si="9"/>
        <v>22</v>
      </c>
      <c r="P62" s="16">
        <f t="shared" si="10"/>
        <v>0</v>
      </c>
      <c r="Q62" s="17">
        <f t="shared" si="5"/>
        <v>152</v>
      </c>
    </row>
    <row r="63" spans="1:17">
      <c r="A63" s="8" t="s">
        <v>105</v>
      </c>
      <c r="B63" s="15">
        <f>'[1]04'!B65</f>
        <v>130</v>
      </c>
      <c r="C63" s="16">
        <f>'[1]04'!C65</f>
        <v>0</v>
      </c>
      <c r="D63" s="16">
        <f>'[1]04'!D65</f>
        <v>185</v>
      </c>
      <c r="E63" s="16">
        <f>'[1]04'!E65</f>
        <v>0</v>
      </c>
      <c r="F63" s="15">
        <f t="shared" si="6"/>
        <v>315</v>
      </c>
      <c r="G63" s="15">
        <f>'[1]04'!H65</f>
        <v>130</v>
      </c>
      <c r="H63" s="16">
        <f>'[1]04'!I65</f>
        <v>0</v>
      </c>
      <c r="I63" s="16">
        <f>'[1]04'!J65</f>
        <v>17</v>
      </c>
      <c r="J63" s="16">
        <f>'[1]04'!K65</f>
        <v>0</v>
      </c>
      <c r="K63" s="15">
        <f t="shared" si="4"/>
        <v>147</v>
      </c>
      <c r="L63" s="18">
        <f>frq!C63</f>
        <v>1</v>
      </c>
      <c r="M63" s="16">
        <f t="shared" si="7"/>
        <v>130</v>
      </c>
      <c r="N63" s="16">
        <f t="shared" si="8"/>
        <v>0</v>
      </c>
      <c r="O63" s="16">
        <f t="shared" si="9"/>
        <v>17</v>
      </c>
      <c r="P63" s="16">
        <f t="shared" si="10"/>
        <v>0</v>
      </c>
      <c r="Q63" s="17">
        <f t="shared" si="5"/>
        <v>147</v>
      </c>
    </row>
    <row r="64" spans="1:17">
      <c r="A64" s="8" t="s">
        <v>106</v>
      </c>
      <c r="B64" s="15">
        <f>'[1]04'!B66</f>
        <v>130</v>
      </c>
      <c r="C64" s="16">
        <f>'[1]04'!C66</f>
        <v>0</v>
      </c>
      <c r="D64" s="16">
        <f>'[1]04'!D66</f>
        <v>185</v>
      </c>
      <c r="E64" s="16">
        <f>'[1]04'!E66</f>
        <v>0</v>
      </c>
      <c r="F64" s="15">
        <f t="shared" si="6"/>
        <v>315</v>
      </c>
      <c r="G64" s="15">
        <f>'[1]04'!H66</f>
        <v>130</v>
      </c>
      <c r="H64" s="16">
        <f>'[1]04'!I66</f>
        <v>0</v>
      </c>
      <c r="I64" s="16">
        <f>'[1]04'!J66</f>
        <v>20</v>
      </c>
      <c r="J64" s="16">
        <f>'[1]04'!K66</f>
        <v>0</v>
      </c>
      <c r="K64" s="15">
        <f t="shared" si="4"/>
        <v>150</v>
      </c>
      <c r="L64" s="18">
        <f>frq!C64</f>
        <v>1</v>
      </c>
      <c r="M64" s="16">
        <f t="shared" si="7"/>
        <v>130</v>
      </c>
      <c r="N64" s="16">
        <f t="shared" si="8"/>
        <v>0</v>
      </c>
      <c r="O64" s="16">
        <f t="shared" si="9"/>
        <v>20</v>
      </c>
      <c r="P64" s="16">
        <f t="shared" si="10"/>
        <v>0</v>
      </c>
      <c r="Q64" s="17">
        <f t="shared" si="5"/>
        <v>150</v>
      </c>
    </row>
    <row r="65" spans="1:19">
      <c r="A65" s="8" t="s">
        <v>107</v>
      </c>
      <c r="B65" s="15">
        <f>'[1]04'!B67</f>
        <v>130</v>
      </c>
      <c r="C65" s="16">
        <f>'[1]04'!C67</f>
        <v>0</v>
      </c>
      <c r="D65" s="16">
        <f>'[1]04'!D67</f>
        <v>185</v>
      </c>
      <c r="E65" s="16">
        <f>'[1]04'!E67</f>
        <v>0</v>
      </c>
      <c r="F65" s="15">
        <f t="shared" si="6"/>
        <v>315</v>
      </c>
      <c r="G65" s="15">
        <f>'[1]04'!H67</f>
        <v>130</v>
      </c>
      <c r="H65" s="16">
        <f>'[1]04'!I67</f>
        <v>0</v>
      </c>
      <c r="I65" s="16">
        <f>'[1]04'!J67</f>
        <v>20</v>
      </c>
      <c r="J65" s="16">
        <f>'[1]04'!K67</f>
        <v>0</v>
      </c>
      <c r="K65" s="15">
        <f t="shared" si="4"/>
        <v>150</v>
      </c>
      <c r="L65" s="18">
        <f>frq!C65</f>
        <v>1</v>
      </c>
      <c r="M65" s="16">
        <f t="shared" si="7"/>
        <v>130</v>
      </c>
      <c r="N65" s="16">
        <f t="shared" si="8"/>
        <v>0</v>
      </c>
      <c r="O65" s="16">
        <f t="shared" si="9"/>
        <v>20</v>
      </c>
      <c r="P65" s="16">
        <f t="shared" si="10"/>
        <v>0</v>
      </c>
      <c r="Q65" s="17">
        <f t="shared" si="5"/>
        <v>150</v>
      </c>
    </row>
    <row r="66" spans="1:19">
      <c r="A66" s="8" t="s">
        <v>108</v>
      </c>
      <c r="B66" s="15">
        <f>'[1]04'!B68</f>
        <v>130</v>
      </c>
      <c r="C66" s="16">
        <f>'[1]04'!C68</f>
        <v>0</v>
      </c>
      <c r="D66" s="16">
        <f>'[1]04'!D68</f>
        <v>185</v>
      </c>
      <c r="E66" s="16">
        <f>'[1]04'!E68</f>
        <v>0</v>
      </c>
      <c r="F66" s="15">
        <f t="shared" si="6"/>
        <v>315</v>
      </c>
      <c r="G66" s="15">
        <f>'[1]04'!H68</f>
        <v>130</v>
      </c>
      <c r="H66" s="16">
        <f>'[1]04'!I68</f>
        <v>0</v>
      </c>
      <c r="I66" s="16">
        <f>'[1]04'!J68</f>
        <v>20</v>
      </c>
      <c r="J66" s="16">
        <f>'[1]04'!K68</f>
        <v>0</v>
      </c>
      <c r="K66" s="15">
        <f t="shared" si="4"/>
        <v>150</v>
      </c>
      <c r="L66" s="18">
        <f>frq!C66</f>
        <v>1</v>
      </c>
      <c r="M66" s="16">
        <f t="shared" si="7"/>
        <v>130</v>
      </c>
      <c r="N66" s="16">
        <f t="shared" si="8"/>
        <v>0</v>
      </c>
      <c r="O66" s="16">
        <f t="shared" si="9"/>
        <v>20</v>
      </c>
      <c r="P66" s="16">
        <f t="shared" si="10"/>
        <v>0</v>
      </c>
      <c r="Q66" s="17">
        <f t="shared" si="5"/>
        <v>150</v>
      </c>
    </row>
    <row r="67" spans="1:19">
      <c r="A67" s="8" t="s">
        <v>109</v>
      </c>
      <c r="B67" s="15">
        <f>'[1]04'!B69</f>
        <v>130</v>
      </c>
      <c r="C67" s="16">
        <f>'[1]04'!C69</f>
        <v>0</v>
      </c>
      <c r="D67" s="16">
        <f>'[1]04'!D69</f>
        <v>185</v>
      </c>
      <c r="E67" s="16">
        <f>'[1]04'!E69</f>
        <v>0</v>
      </c>
      <c r="F67" s="15">
        <f t="shared" si="6"/>
        <v>315</v>
      </c>
      <c r="G67" s="15">
        <f>'[1]04'!H69</f>
        <v>130</v>
      </c>
      <c r="H67" s="16">
        <f>'[1]04'!I69</f>
        <v>0</v>
      </c>
      <c r="I67" s="16">
        <f>'[1]04'!J69</f>
        <v>20</v>
      </c>
      <c r="J67" s="16">
        <f>'[1]04'!K69</f>
        <v>0</v>
      </c>
      <c r="K67" s="15">
        <f t="shared" si="4"/>
        <v>150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130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20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150</v>
      </c>
    </row>
    <row r="68" spans="1:19">
      <c r="A68" s="8" t="s">
        <v>110</v>
      </c>
      <c r="B68" s="15">
        <f>'[1]04'!B70</f>
        <v>130</v>
      </c>
      <c r="C68" s="16">
        <f>'[1]04'!C70</f>
        <v>0</v>
      </c>
      <c r="D68" s="16">
        <f>'[1]04'!D70</f>
        <v>185</v>
      </c>
      <c r="E68" s="16">
        <f>'[1]04'!E70</f>
        <v>0</v>
      </c>
      <c r="F68" s="15">
        <f t="shared" si="6"/>
        <v>315</v>
      </c>
      <c r="G68" s="15">
        <f>'[1]04'!H70</f>
        <v>130</v>
      </c>
      <c r="H68" s="16">
        <f>'[1]04'!I70</f>
        <v>0</v>
      </c>
      <c r="I68" s="16">
        <f>'[1]04'!J70</f>
        <v>20</v>
      </c>
      <c r="J68" s="16">
        <f>'[1]04'!K70</f>
        <v>0</v>
      </c>
      <c r="K68" s="15">
        <f t="shared" ref="K68:K98" si="15">SUM(G68:J68)</f>
        <v>150</v>
      </c>
      <c r="L68" s="18">
        <f>frq!C68</f>
        <v>1</v>
      </c>
      <c r="M68" s="16">
        <f t="shared" si="11"/>
        <v>130</v>
      </c>
      <c r="N68" s="16">
        <f t="shared" si="12"/>
        <v>0</v>
      </c>
      <c r="O68" s="16">
        <f t="shared" si="13"/>
        <v>20</v>
      </c>
      <c r="P68" s="16">
        <f t="shared" si="14"/>
        <v>0</v>
      </c>
      <c r="Q68" s="17">
        <f t="shared" ref="Q68:Q98" si="16">SUM(M68:P68)</f>
        <v>150</v>
      </c>
    </row>
    <row r="69" spans="1:19">
      <c r="A69" s="8" t="s">
        <v>111</v>
      </c>
      <c r="B69" s="15">
        <f>'[1]04'!B71</f>
        <v>130</v>
      </c>
      <c r="C69" s="16">
        <f>'[1]04'!C71</f>
        <v>0</v>
      </c>
      <c r="D69" s="16">
        <f>'[1]04'!D71</f>
        <v>185</v>
      </c>
      <c r="E69" s="16">
        <f>'[1]04'!E71</f>
        <v>0</v>
      </c>
      <c r="F69" s="15">
        <f t="shared" ref="F69:F98" si="17">SUM(B69:E69)</f>
        <v>315</v>
      </c>
      <c r="G69" s="15">
        <f>'[1]04'!H71</f>
        <v>130</v>
      </c>
      <c r="H69" s="16">
        <f>'[1]04'!I71</f>
        <v>0</v>
      </c>
      <c r="I69" s="16">
        <f>'[1]04'!J71</f>
        <v>17</v>
      </c>
      <c r="J69" s="16">
        <f>'[1]04'!K71</f>
        <v>0</v>
      </c>
      <c r="K69" s="15">
        <f t="shared" si="15"/>
        <v>147</v>
      </c>
      <c r="L69" s="18">
        <f>frq!C69</f>
        <v>1</v>
      </c>
      <c r="M69" s="16">
        <f t="shared" si="11"/>
        <v>130</v>
      </c>
      <c r="N69" s="16">
        <f t="shared" si="12"/>
        <v>0</v>
      </c>
      <c r="O69" s="16">
        <f t="shared" si="13"/>
        <v>17</v>
      </c>
      <c r="P69" s="16">
        <f t="shared" si="14"/>
        <v>0</v>
      </c>
      <c r="Q69" s="17">
        <f t="shared" si="16"/>
        <v>147</v>
      </c>
      <c r="S69">
        <f>96*4</f>
        <v>384</v>
      </c>
    </row>
    <row r="70" spans="1:19">
      <c r="A70" s="8" t="s">
        <v>112</v>
      </c>
      <c r="B70" s="15">
        <f>'[1]04'!B72</f>
        <v>130</v>
      </c>
      <c r="C70" s="16">
        <f>'[1]04'!C72</f>
        <v>0</v>
      </c>
      <c r="D70" s="16">
        <f>'[1]04'!D72</f>
        <v>185</v>
      </c>
      <c r="E70" s="16">
        <f>'[1]04'!E72</f>
        <v>0</v>
      </c>
      <c r="F70" s="15">
        <f t="shared" si="17"/>
        <v>315</v>
      </c>
      <c r="G70" s="15">
        <f>'[1]04'!H72</f>
        <v>130</v>
      </c>
      <c r="H70" s="16">
        <f>'[1]04'!I72</f>
        <v>0</v>
      </c>
      <c r="I70" s="16">
        <f>'[1]04'!J72</f>
        <v>20</v>
      </c>
      <c r="J70" s="16">
        <f>'[1]04'!K72</f>
        <v>0</v>
      </c>
      <c r="K70" s="15">
        <f t="shared" si="15"/>
        <v>150</v>
      </c>
      <c r="L70" s="18">
        <f>frq!C70</f>
        <v>1</v>
      </c>
      <c r="M70" s="16">
        <f t="shared" si="11"/>
        <v>130</v>
      </c>
      <c r="N70" s="16">
        <f t="shared" si="12"/>
        <v>0</v>
      </c>
      <c r="O70" s="16">
        <f t="shared" si="13"/>
        <v>20</v>
      </c>
      <c r="P70" s="16">
        <f t="shared" si="14"/>
        <v>0</v>
      </c>
      <c r="Q70" s="17">
        <f t="shared" si="16"/>
        <v>150</v>
      </c>
    </row>
    <row r="71" spans="1:19">
      <c r="A71" s="8" t="s">
        <v>113</v>
      </c>
      <c r="B71" s="15">
        <f>'[1]04'!B73</f>
        <v>130</v>
      </c>
      <c r="C71" s="16">
        <f>'[1]04'!C73</f>
        <v>0</v>
      </c>
      <c r="D71" s="16">
        <f>'[1]04'!D73</f>
        <v>185</v>
      </c>
      <c r="E71" s="16">
        <f>'[1]04'!E73</f>
        <v>0</v>
      </c>
      <c r="F71" s="15">
        <f t="shared" si="17"/>
        <v>315</v>
      </c>
      <c r="G71" s="15">
        <f>'[1]04'!H73</f>
        <v>130</v>
      </c>
      <c r="H71" s="16">
        <f>'[1]04'!I73</f>
        <v>0</v>
      </c>
      <c r="I71" s="16">
        <f>'[1]04'!J73</f>
        <v>20</v>
      </c>
      <c r="J71" s="16">
        <f>'[1]04'!K73</f>
        <v>0</v>
      </c>
      <c r="K71" s="15">
        <f t="shared" si="15"/>
        <v>150</v>
      </c>
      <c r="L71" s="18">
        <f>frq!C71</f>
        <v>1</v>
      </c>
      <c r="M71" s="16">
        <f t="shared" si="11"/>
        <v>130</v>
      </c>
      <c r="N71" s="16">
        <f t="shared" si="12"/>
        <v>0</v>
      </c>
      <c r="O71" s="16">
        <f t="shared" si="13"/>
        <v>20</v>
      </c>
      <c r="P71" s="16">
        <f t="shared" si="14"/>
        <v>0</v>
      </c>
      <c r="Q71" s="17">
        <f t="shared" si="16"/>
        <v>150</v>
      </c>
    </row>
    <row r="72" spans="1:19">
      <c r="A72" s="8" t="s">
        <v>114</v>
      </c>
      <c r="B72" s="15">
        <f>'[1]04'!B74</f>
        <v>130</v>
      </c>
      <c r="C72" s="16">
        <f>'[1]04'!C74</f>
        <v>0</v>
      </c>
      <c r="D72" s="16">
        <f>'[1]04'!D74</f>
        <v>185</v>
      </c>
      <c r="E72" s="16">
        <f>'[1]04'!E74</f>
        <v>0</v>
      </c>
      <c r="F72" s="15">
        <f t="shared" si="17"/>
        <v>315</v>
      </c>
      <c r="G72" s="15">
        <f>'[1]04'!H74</f>
        <v>130</v>
      </c>
      <c r="H72" s="16">
        <f>'[1]04'!I74</f>
        <v>0</v>
      </c>
      <c r="I72" s="16">
        <f>'[1]04'!J74</f>
        <v>20</v>
      </c>
      <c r="J72" s="16">
        <f>'[1]04'!K74</f>
        <v>0</v>
      </c>
      <c r="K72" s="15">
        <f t="shared" si="15"/>
        <v>150</v>
      </c>
      <c r="L72" s="18">
        <f>frq!C72</f>
        <v>1</v>
      </c>
      <c r="M72" s="16">
        <f t="shared" si="11"/>
        <v>130</v>
      </c>
      <c r="N72" s="16">
        <f t="shared" si="12"/>
        <v>0</v>
      </c>
      <c r="O72" s="16">
        <f t="shared" si="13"/>
        <v>20</v>
      </c>
      <c r="P72" s="16">
        <f t="shared" si="14"/>
        <v>0</v>
      </c>
      <c r="Q72" s="17">
        <f t="shared" si="16"/>
        <v>150</v>
      </c>
    </row>
    <row r="73" spans="1:19">
      <c r="A73" s="8" t="s">
        <v>115</v>
      </c>
      <c r="B73" s="15">
        <f>'[1]04'!B75</f>
        <v>130</v>
      </c>
      <c r="C73" s="16">
        <f>'[1]04'!C75</f>
        <v>0</v>
      </c>
      <c r="D73" s="16">
        <f>'[1]04'!D75</f>
        <v>185</v>
      </c>
      <c r="E73" s="16">
        <f>'[1]04'!E75</f>
        <v>0</v>
      </c>
      <c r="F73" s="15">
        <f t="shared" si="17"/>
        <v>315</v>
      </c>
      <c r="G73" s="15">
        <f>'[1]04'!H75</f>
        <v>130</v>
      </c>
      <c r="H73" s="16">
        <f>'[1]04'!I75</f>
        <v>0</v>
      </c>
      <c r="I73" s="16">
        <f>'[1]04'!J75</f>
        <v>20</v>
      </c>
      <c r="J73" s="16">
        <f>'[1]04'!K75</f>
        <v>0</v>
      </c>
      <c r="K73" s="15">
        <f t="shared" si="15"/>
        <v>150</v>
      </c>
      <c r="L73" s="18">
        <f>frq!C73</f>
        <v>1</v>
      </c>
      <c r="M73" s="16">
        <f t="shared" si="11"/>
        <v>130</v>
      </c>
      <c r="N73" s="16">
        <f t="shared" si="12"/>
        <v>0</v>
      </c>
      <c r="O73" s="16">
        <f t="shared" si="13"/>
        <v>20</v>
      </c>
      <c r="P73" s="16">
        <f t="shared" si="14"/>
        <v>0</v>
      </c>
      <c r="Q73" s="17">
        <f t="shared" si="16"/>
        <v>150</v>
      </c>
    </row>
    <row r="74" spans="1:19">
      <c r="A74" s="8" t="s">
        <v>116</v>
      </c>
      <c r="B74" s="15">
        <f>'[1]04'!B76</f>
        <v>130</v>
      </c>
      <c r="C74" s="16">
        <f>'[1]04'!C76</f>
        <v>0</v>
      </c>
      <c r="D74" s="16">
        <f>'[1]04'!D76</f>
        <v>185</v>
      </c>
      <c r="E74" s="16">
        <f>'[1]04'!E76</f>
        <v>0</v>
      </c>
      <c r="F74" s="15">
        <f t="shared" si="17"/>
        <v>315</v>
      </c>
      <c r="G74" s="15">
        <f>'[1]04'!H76</f>
        <v>130</v>
      </c>
      <c r="H74" s="16">
        <f>'[1]04'!I76</f>
        <v>0</v>
      </c>
      <c r="I74" s="16">
        <f>'[1]04'!J76</f>
        <v>20</v>
      </c>
      <c r="J74" s="16">
        <f>'[1]04'!K76</f>
        <v>0</v>
      </c>
      <c r="K74" s="15">
        <f t="shared" si="15"/>
        <v>150</v>
      </c>
      <c r="L74" s="18">
        <f>frq!C74</f>
        <v>1</v>
      </c>
      <c r="M74" s="16">
        <f t="shared" si="11"/>
        <v>130</v>
      </c>
      <c r="N74" s="16">
        <f t="shared" si="12"/>
        <v>0</v>
      </c>
      <c r="O74" s="16">
        <f t="shared" si="13"/>
        <v>20</v>
      </c>
      <c r="P74" s="16">
        <f t="shared" si="14"/>
        <v>0</v>
      </c>
      <c r="Q74" s="17">
        <f t="shared" si="16"/>
        <v>150</v>
      </c>
    </row>
    <row r="75" spans="1:19">
      <c r="A75" s="8" t="s">
        <v>117</v>
      </c>
      <c r="B75" s="15">
        <f>'[1]04'!B77</f>
        <v>130</v>
      </c>
      <c r="C75" s="16">
        <f>'[1]04'!C77</f>
        <v>0</v>
      </c>
      <c r="D75" s="16">
        <f>'[1]04'!D77</f>
        <v>185</v>
      </c>
      <c r="E75" s="16">
        <f>'[1]04'!E77</f>
        <v>0</v>
      </c>
      <c r="F75" s="15">
        <f t="shared" si="17"/>
        <v>315</v>
      </c>
      <c r="G75" s="15">
        <f>'[1]04'!H77</f>
        <v>130</v>
      </c>
      <c r="H75" s="16">
        <f>'[1]04'!I77</f>
        <v>0</v>
      </c>
      <c r="I75" s="16">
        <f>'[1]04'!J77</f>
        <v>18</v>
      </c>
      <c r="J75" s="16">
        <f>'[1]04'!K77</f>
        <v>0</v>
      </c>
      <c r="K75" s="15">
        <f t="shared" si="15"/>
        <v>148</v>
      </c>
      <c r="L75" s="18">
        <f>frq!C75</f>
        <v>1</v>
      </c>
      <c r="M75" s="16">
        <f t="shared" si="11"/>
        <v>130</v>
      </c>
      <c r="N75" s="16">
        <f t="shared" si="12"/>
        <v>0</v>
      </c>
      <c r="O75" s="16">
        <f t="shared" si="13"/>
        <v>18</v>
      </c>
      <c r="P75" s="16">
        <f t="shared" si="14"/>
        <v>0</v>
      </c>
      <c r="Q75" s="17">
        <f t="shared" si="16"/>
        <v>148</v>
      </c>
    </row>
    <row r="76" spans="1:19">
      <c r="A76" s="8" t="s">
        <v>118</v>
      </c>
      <c r="B76" s="15">
        <f>'[1]04'!B78</f>
        <v>130</v>
      </c>
      <c r="C76" s="16">
        <f>'[1]04'!C78</f>
        <v>0</v>
      </c>
      <c r="D76" s="16">
        <f>'[1]04'!D78</f>
        <v>185</v>
      </c>
      <c r="E76" s="16">
        <f>'[1]04'!E78</f>
        <v>0</v>
      </c>
      <c r="F76" s="15">
        <f t="shared" si="17"/>
        <v>315</v>
      </c>
      <c r="G76" s="15">
        <f>'[1]04'!H78</f>
        <v>130</v>
      </c>
      <c r="H76" s="16">
        <f>'[1]04'!I78</f>
        <v>0</v>
      </c>
      <c r="I76" s="16">
        <f>'[1]04'!J78</f>
        <v>22</v>
      </c>
      <c r="J76" s="16">
        <f>'[1]04'!K78</f>
        <v>0</v>
      </c>
      <c r="K76" s="15">
        <f t="shared" si="15"/>
        <v>152</v>
      </c>
      <c r="L76" s="18">
        <f>frq!C76</f>
        <v>1</v>
      </c>
      <c r="M76" s="16">
        <f t="shared" si="11"/>
        <v>130</v>
      </c>
      <c r="N76" s="16">
        <f t="shared" si="12"/>
        <v>0</v>
      </c>
      <c r="O76" s="16">
        <f t="shared" si="13"/>
        <v>22</v>
      </c>
      <c r="P76" s="16">
        <f t="shared" si="14"/>
        <v>0</v>
      </c>
      <c r="Q76" s="17">
        <f t="shared" si="16"/>
        <v>152</v>
      </c>
    </row>
    <row r="77" spans="1:19">
      <c r="A77" s="8" t="s">
        <v>119</v>
      </c>
      <c r="B77" s="15">
        <f>'[1]04'!B79</f>
        <v>130</v>
      </c>
      <c r="C77" s="16">
        <f>'[1]04'!C79</f>
        <v>0</v>
      </c>
      <c r="D77" s="16">
        <f>'[1]04'!D79</f>
        <v>185</v>
      </c>
      <c r="E77" s="16">
        <f>'[1]04'!E79</f>
        <v>0</v>
      </c>
      <c r="F77" s="15">
        <f t="shared" si="17"/>
        <v>315</v>
      </c>
      <c r="G77" s="15">
        <f>'[1]04'!H79</f>
        <v>130</v>
      </c>
      <c r="H77" s="16">
        <f>'[1]04'!I79</f>
        <v>0</v>
      </c>
      <c r="I77" s="16">
        <f>'[1]04'!J79</f>
        <v>22</v>
      </c>
      <c r="J77" s="16">
        <f>'[1]04'!K79</f>
        <v>0</v>
      </c>
      <c r="K77" s="15">
        <f t="shared" si="15"/>
        <v>152</v>
      </c>
      <c r="L77" s="18">
        <f>frq!C77</f>
        <v>1</v>
      </c>
      <c r="M77" s="16">
        <f t="shared" si="11"/>
        <v>130</v>
      </c>
      <c r="N77" s="16">
        <f t="shared" si="12"/>
        <v>0</v>
      </c>
      <c r="O77" s="16">
        <f t="shared" si="13"/>
        <v>22</v>
      </c>
      <c r="P77" s="16">
        <f t="shared" si="14"/>
        <v>0</v>
      </c>
      <c r="Q77" s="17">
        <f t="shared" si="16"/>
        <v>152</v>
      </c>
    </row>
    <row r="78" spans="1:19">
      <c r="A78" s="8" t="s">
        <v>120</v>
      </c>
      <c r="B78" s="15">
        <f>'[1]04'!B80</f>
        <v>130</v>
      </c>
      <c r="C78" s="16">
        <f>'[1]04'!C80</f>
        <v>0</v>
      </c>
      <c r="D78" s="16">
        <f>'[1]04'!D80</f>
        <v>185</v>
      </c>
      <c r="E78" s="16">
        <f>'[1]04'!E80</f>
        <v>0</v>
      </c>
      <c r="F78" s="15">
        <f t="shared" si="17"/>
        <v>315</v>
      </c>
      <c r="G78" s="15">
        <f>'[1]04'!H80</f>
        <v>130</v>
      </c>
      <c r="H78" s="16">
        <f>'[1]04'!I80</f>
        <v>0</v>
      </c>
      <c r="I78" s="16">
        <f>'[1]04'!J80</f>
        <v>22</v>
      </c>
      <c r="J78" s="16">
        <f>'[1]04'!K80</f>
        <v>0</v>
      </c>
      <c r="K78" s="15">
        <f t="shared" si="15"/>
        <v>152</v>
      </c>
      <c r="L78" s="18">
        <f>frq!C78</f>
        <v>1</v>
      </c>
      <c r="M78" s="16">
        <f t="shared" si="11"/>
        <v>130</v>
      </c>
      <c r="N78" s="16">
        <f t="shared" si="12"/>
        <v>0</v>
      </c>
      <c r="O78" s="16">
        <f t="shared" si="13"/>
        <v>22</v>
      </c>
      <c r="P78" s="16">
        <f t="shared" si="14"/>
        <v>0</v>
      </c>
      <c r="Q78" s="17">
        <f t="shared" si="16"/>
        <v>152</v>
      </c>
    </row>
    <row r="79" spans="1:19">
      <c r="A79" s="8" t="s">
        <v>121</v>
      </c>
      <c r="B79" s="15">
        <f>'[1]04'!B81</f>
        <v>130</v>
      </c>
      <c r="C79" s="16">
        <f>'[1]04'!C81</f>
        <v>0</v>
      </c>
      <c r="D79" s="16">
        <f>'[1]04'!D81</f>
        <v>185</v>
      </c>
      <c r="E79" s="16">
        <f>'[1]04'!E81</f>
        <v>0</v>
      </c>
      <c r="F79" s="15">
        <f t="shared" si="17"/>
        <v>315</v>
      </c>
      <c r="G79" s="15">
        <f>'[1]04'!H81</f>
        <v>130</v>
      </c>
      <c r="H79" s="16">
        <f>'[1]04'!I81</f>
        <v>0</v>
      </c>
      <c r="I79" s="16">
        <f>'[1]04'!J81</f>
        <v>22</v>
      </c>
      <c r="J79" s="16">
        <f>'[1]04'!K81</f>
        <v>0</v>
      </c>
      <c r="K79" s="15">
        <f t="shared" si="15"/>
        <v>152</v>
      </c>
      <c r="L79" s="18">
        <f>frq!C79</f>
        <v>1</v>
      </c>
      <c r="M79" s="16">
        <f t="shared" si="11"/>
        <v>130</v>
      </c>
      <c r="N79" s="16">
        <f t="shared" si="12"/>
        <v>0</v>
      </c>
      <c r="O79" s="16">
        <f t="shared" si="13"/>
        <v>22</v>
      </c>
      <c r="P79" s="16">
        <f t="shared" si="14"/>
        <v>0</v>
      </c>
      <c r="Q79" s="17">
        <f t="shared" si="16"/>
        <v>152</v>
      </c>
    </row>
    <row r="80" spans="1:19">
      <c r="A80" s="8" t="s">
        <v>122</v>
      </c>
      <c r="B80" s="15">
        <f>'[1]04'!B82</f>
        <v>130</v>
      </c>
      <c r="C80" s="16">
        <f>'[1]04'!C82</f>
        <v>0</v>
      </c>
      <c r="D80" s="16">
        <f>'[1]04'!D82</f>
        <v>185</v>
      </c>
      <c r="E80" s="16">
        <f>'[1]04'!E82</f>
        <v>0</v>
      </c>
      <c r="F80" s="15">
        <f t="shared" si="17"/>
        <v>315</v>
      </c>
      <c r="G80" s="15">
        <f>'[1]04'!H82</f>
        <v>130</v>
      </c>
      <c r="H80" s="16">
        <f>'[1]04'!I82</f>
        <v>0</v>
      </c>
      <c r="I80" s="16">
        <f>'[1]04'!J82</f>
        <v>22</v>
      </c>
      <c r="J80" s="16">
        <f>'[1]04'!K82</f>
        <v>0</v>
      </c>
      <c r="K80" s="15">
        <f t="shared" si="15"/>
        <v>152</v>
      </c>
      <c r="L80" s="18">
        <f>frq!C80</f>
        <v>1</v>
      </c>
      <c r="M80" s="16">
        <f t="shared" si="11"/>
        <v>130</v>
      </c>
      <c r="N80" s="16">
        <f t="shared" si="12"/>
        <v>0</v>
      </c>
      <c r="O80" s="16">
        <f t="shared" si="13"/>
        <v>22</v>
      </c>
      <c r="P80" s="16">
        <f t="shared" si="14"/>
        <v>0</v>
      </c>
      <c r="Q80" s="17">
        <f t="shared" si="16"/>
        <v>152</v>
      </c>
    </row>
    <row r="81" spans="1:17">
      <c r="A81" s="8" t="s">
        <v>123</v>
      </c>
      <c r="B81" s="15">
        <f>'[1]04'!B83</f>
        <v>130</v>
      </c>
      <c r="C81" s="16">
        <f>'[1]04'!C83</f>
        <v>0</v>
      </c>
      <c r="D81" s="16">
        <f>'[1]04'!D83</f>
        <v>185</v>
      </c>
      <c r="E81" s="16">
        <f>'[1]04'!E83</f>
        <v>0</v>
      </c>
      <c r="F81" s="15">
        <f t="shared" si="17"/>
        <v>315</v>
      </c>
      <c r="G81" s="15">
        <f>'[1]04'!H83</f>
        <v>130</v>
      </c>
      <c r="H81" s="16">
        <f>'[1]04'!I83</f>
        <v>0</v>
      </c>
      <c r="I81" s="16">
        <f>'[1]04'!J83</f>
        <v>18</v>
      </c>
      <c r="J81" s="16">
        <f>'[1]04'!K83</f>
        <v>0</v>
      </c>
      <c r="K81" s="15">
        <f t="shared" si="15"/>
        <v>148</v>
      </c>
      <c r="L81" s="18">
        <f>frq!C81</f>
        <v>1</v>
      </c>
      <c r="M81" s="16">
        <f t="shared" si="11"/>
        <v>130</v>
      </c>
      <c r="N81" s="16">
        <f t="shared" si="12"/>
        <v>0</v>
      </c>
      <c r="O81" s="16">
        <f t="shared" si="13"/>
        <v>18</v>
      </c>
      <c r="P81" s="16">
        <f t="shared" si="14"/>
        <v>0</v>
      </c>
      <c r="Q81" s="17">
        <f t="shared" si="16"/>
        <v>148</v>
      </c>
    </row>
    <row r="82" spans="1:17">
      <c r="A82" s="8" t="s">
        <v>124</v>
      </c>
      <c r="B82" s="15">
        <f>'[1]04'!B84</f>
        <v>130</v>
      </c>
      <c r="C82" s="16">
        <f>'[1]04'!C84</f>
        <v>0</v>
      </c>
      <c r="D82" s="16">
        <f>'[1]04'!D84</f>
        <v>185</v>
      </c>
      <c r="E82" s="16">
        <f>'[1]04'!E84</f>
        <v>0</v>
      </c>
      <c r="F82" s="15">
        <f t="shared" si="17"/>
        <v>315</v>
      </c>
      <c r="G82" s="15">
        <f>'[1]04'!H84</f>
        <v>130</v>
      </c>
      <c r="H82" s="16">
        <f>'[1]04'!I84</f>
        <v>0</v>
      </c>
      <c r="I82" s="16">
        <f>'[1]04'!J84</f>
        <v>22</v>
      </c>
      <c r="J82" s="16">
        <f>'[1]04'!K84</f>
        <v>0</v>
      </c>
      <c r="K82" s="15">
        <f t="shared" si="15"/>
        <v>152</v>
      </c>
      <c r="L82" s="18">
        <f>frq!C82</f>
        <v>1</v>
      </c>
      <c r="M82" s="16">
        <f t="shared" si="11"/>
        <v>130</v>
      </c>
      <c r="N82" s="16">
        <f t="shared" si="12"/>
        <v>0</v>
      </c>
      <c r="O82" s="16">
        <f t="shared" si="13"/>
        <v>22</v>
      </c>
      <c r="P82" s="16">
        <f t="shared" si="14"/>
        <v>0</v>
      </c>
      <c r="Q82" s="17">
        <f t="shared" si="16"/>
        <v>152</v>
      </c>
    </row>
    <row r="83" spans="1:17">
      <c r="A83" s="8" t="s">
        <v>125</v>
      </c>
      <c r="B83" s="15">
        <f>'[1]04'!B85</f>
        <v>130</v>
      </c>
      <c r="C83" s="16">
        <f>'[1]04'!C85</f>
        <v>0</v>
      </c>
      <c r="D83" s="16">
        <f>'[1]04'!D85</f>
        <v>185</v>
      </c>
      <c r="E83" s="16">
        <f>'[1]04'!E85</f>
        <v>0</v>
      </c>
      <c r="F83" s="15">
        <f t="shared" si="17"/>
        <v>315</v>
      </c>
      <c r="G83" s="15">
        <f>'[1]04'!H85</f>
        <v>130</v>
      </c>
      <c r="H83" s="16">
        <f>'[1]04'!I85</f>
        <v>0</v>
      </c>
      <c r="I83" s="16">
        <f>'[1]04'!J85</f>
        <v>24</v>
      </c>
      <c r="J83" s="16">
        <f>'[1]04'!K85</f>
        <v>0</v>
      </c>
      <c r="K83" s="15">
        <f t="shared" si="15"/>
        <v>154</v>
      </c>
      <c r="L83" s="18">
        <f>frq!C83</f>
        <v>1</v>
      </c>
      <c r="M83" s="16">
        <f t="shared" si="11"/>
        <v>130</v>
      </c>
      <c r="N83" s="16">
        <f t="shared" si="12"/>
        <v>0</v>
      </c>
      <c r="O83" s="16">
        <f t="shared" si="13"/>
        <v>24</v>
      </c>
      <c r="P83" s="16">
        <f t="shared" si="14"/>
        <v>0</v>
      </c>
      <c r="Q83" s="17">
        <f t="shared" si="16"/>
        <v>154</v>
      </c>
    </row>
    <row r="84" spans="1:17">
      <c r="A84" s="8" t="s">
        <v>126</v>
      </c>
      <c r="B84" s="15">
        <f>'[1]04'!B86</f>
        <v>130</v>
      </c>
      <c r="C84" s="16">
        <f>'[1]04'!C86</f>
        <v>0</v>
      </c>
      <c r="D84" s="16">
        <f>'[1]04'!D86</f>
        <v>185</v>
      </c>
      <c r="E84" s="16">
        <f>'[1]04'!E86</f>
        <v>0</v>
      </c>
      <c r="F84" s="15">
        <f t="shared" si="17"/>
        <v>315</v>
      </c>
      <c r="G84" s="15">
        <f>'[1]04'!H86</f>
        <v>130</v>
      </c>
      <c r="H84" s="16">
        <f>'[1]04'!I86</f>
        <v>0</v>
      </c>
      <c r="I84" s="16">
        <f>'[1]04'!J86</f>
        <v>24</v>
      </c>
      <c r="J84" s="16">
        <f>'[1]04'!K86</f>
        <v>0</v>
      </c>
      <c r="K84" s="15">
        <f t="shared" si="15"/>
        <v>154</v>
      </c>
      <c r="L84" s="18">
        <f>frq!C84</f>
        <v>1</v>
      </c>
      <c r="M84" s="16">
        <f t="shared" si="11"/>
        <v>130</v>
      </c>
      <c r="N84" s="16">
        <f t="shared" si="12"/>
        <v>0</v>
      </c>
      <c r="O84" s="16">
        <f t="shared" si="13"/>
        <v>24</v>
      </c>
      <c r="P84" s="16">
        <f t="shared" si="14"/>
        <v>0</v>
      </c>
      <c r="Q84" s="17">
        <f t="shared" si="16"/>
        <v>154</v>
      </c>
    </row>
    <row r="85" spans="1:17">
      <c r="A85" s="8" t="s">
        <v>127</v>
      </c>
      <c r="B85" s="15">
        <f>'[1]04'!B87</f>
        <v>130</v>
      </c>
      <c r="C85" s="16">
        <f>'[1]04'!C87</f>
        <v>0</v>
      </c>
      <c r="D85" s="16">
        <f>'[1]04'!D87</f>
        <v>185</v>
      </c>
      <c r="E85" s="16">
        <f>'[1]04'!E87</f>
        <v>0</v>
      </c>
      <c r="F85" s="15">
        <f t="shared" si="17"/>
        <v>315</v>
      </c>
      <c r="G85" s="15">
        <f>'[1]04'!H87</f>
        <v>130</v>
      </c>
      <c r="H85" s="16">
        <f>'[1]04'!I87</f>
        <v>0</v>
      </c>
      <c r="I85" s="16">
        <f>'[1]04'!J87</f>
        <v>24</v>
      </c>
      <c r="J85" s="16">
        <f>'[1]04'!K87</f>
        <v>0</v>
      </c>
      <c r="K85" s="15">
        <f t="shared" si="15"/>
        <v>154</v>
      </c>
      <c r="L85" s="18">
        <f>frq!C85</f>
        <v>1</v>
      </c>
      <c r="M85" s="16">
        <f t="shared" si="11"/>
        <v>130</v>
      </c>
      <c r="N85" s="16">
        <f t="shared" si="12"/>
        <v>0</v>
      </c>
      <c r="O85" s="16">
        <f t="shared" si="13"/>
        <v>24</v>
      </c>
      <c r="P85" s="16">
        <f t="shared" si="14"/>
        <v>0</v>
      </c>
      <c r="Q85" s="17">
        <f t="shared" si="16"/>
        <v>154</v>
      </c>
    </row>
    <row r="86" spans="1:17">
      <c r="A86" s="8" t="s">
        <v>128</v>
      </c>
      <c r="B86" s="15">
        <f>'[1]04'!B88</f>
        <v>130</v>
      </c>
      <c r="C86" s="16">
        <f>'[1]04'!C88</f>
        <v>0</v>
      </c>
      <c r="D86" s="16">
        <f>'[1]04'!D88</f>
        <v>185</v>
      </c>
      <c r="E86" s="16">
        <f>'[1]04'!E88</f>
        <v>0</v>
      </c>
      <c r="F86" s="15">
        <f t="shared" si="17"/>
        <v>315</v>
      </c>
      <c r="G86" s="15">
        <f>'[1]04'!H88</f>
        <v>130</v>
      </c>
      <c r="H86" s="16">
        <f>'[1]04'!I88</f>
        <v>0</v>
      </c>
      <c r="I86" s="16">
        <f>'[1]04'!J88</f>
        <v>24</v>
      </c>
      <c r="J86" s="16">
        <f>'[1]04'!K88</f>
        <v>0</v>
      </c>
      <c r="K86" s="15">
        <f t="shared" si="15"/>
        <v>154</v>
      </c>
      <c r="L86" s="18">
        <f>frq!C86</f>
        <v>1</v>
      </c>
      <c r="M86" s="16">
        <f t="shared" si="11"/>
        <v>130</v>
      </c>
      <c r="N86" s="16">
        <f t="shared" si="12"/>
        <v>0</v>
      </c>
      <c r="O86" s="16">
        <f t="shared" si="13"/>
        <v>24</v>
      </c>
      <c r="P86" s="16">
        <f t="shared" si="14"/>
        <v>0</v>
      </c>
      <c r="Q86" s="17">
        <f t="shared" si="16"/>
        <v>154</v>
      </c>
    </row>
    <row r="87" spans="1:17">
      <c r="A87" s="8" t="s">
        <v>129</v>
      </c>
      <c r="B87" s="15">
        <f>'[1]04'!B89</f>
        <v>130</v>
      </c>
      <c r="C87" s="16">
        <f>'[1]04'!C89</f>
        <v>0</v>
      </c>
      <c r="D87" s="16">
        <f>'[1]04'!D89</f>
        <v>185</v>
      </c>
      <c r="E87" s="16">
        <f>'[1]04'!E89</f>
        <v>0</v>
      </c>
      <c r="F87" s="15">
        <f t="shared" si="17"/>
        <v>315</v>
      </c>
      <c r="G87" s="15">
        <f>'[1]04'!H89</f>
        <v>130</v>
      </c>
      <c r="H87" s="16">
        <f>'[1]04'!I89</f>
        <v>0</v>
      </c>
      <c r="I87" s="16">
        <f>'[1]04'!J89</f>
        <v>20</v>
      </c>
      <c r="J87" s="16">
        <f>'[1]04'!K89</f>
        <v>0</v>
      </c>
      <c r="K87" s="15">
        <f t="shared" si="15"/>
        <v>150</v>
      </c>
      <c r="L87" s="18">
        <f>frq!C87</f>
        <v>1</v>
      </c>
      <c r="M87" s="16">
        <f t="shared" si="11"/>
        <v>130</v>
      </c>
      <c r="N87" s="16">
        <f t="shared" si="12"/>
        <v>0</v>
      </c>
      <c r="O87" s="16">
        <f t="shared" si="13"/>
        <v>20</v>
      </c>
      <c r="P87" s="16">
        <f t="shared" si="14"/>
        <v>0</v>
      </c>
      <c r="Q87" s="17">
        <f t="shared" si="16"/>
        <v>150</v>
      </c>
    </row>
    <row r="88" spans="1:17">
      <c r="A88" s="8" t="s">
        <v>130</v>
      </c>
      <c r="B88" s="15">
        <f>'[1]04'!B90</f>
        <v>130</v>
      </c>
      <c r="C88" s="16">
        <f>'[1]04'!C90</f>
        <v>0</v>
      </c>
      <c r="D88" s="16">
        <f>'[1]04'!D90</f>
        <v>185</v>
      </c>
      <c r="E88" s="16">
        <f>'[1]04'!E90</f>
        <v>0</v>
      </c>
      <c r="F88" s="15">
        <f t="shared" si="17"/>
        <v>315</v>
      </c>
      <c r="G88" s="15">
        <f>'[1]04'!H90</f>
        <v>130</v>
      </c>
      <c r="H88" s="16">
        <f>'[1]04'!I90</f>
        <v>0</v>
      </c>
      <c r="I88" s="16">
        <f>'[1]04'!J90</f>
        <v>24</v>
      </c>
      <c r="J88" s="16">
        <f>'[1]04'!K90</f>
        <v>0</v>
      </c>
      <c r="K88" s="15">
        <f t="shared" si="15"/>
        <v>154</v>
      </c>
      <c r="L88" s="18">
        <f>frq!C88</f>
        <v>1</v>
      </c>
      <c r="M88" s="16">
        <f t="shared" si="11"/>
        <v>130</v>
      </c>
      <c r="N88" s="16">
        <f t="shared" si="12"/>
        <v>0</v>
      </c>
      <c r="O88" s="16">
        <f t="shared" si="13"/>
        <v>24</v>
      </c>
      <c r="P88" s="16">
        <f t="shared" si="14"/>
        <v>0</v>
      </c>
      <c r="Q88" s="17">
        <f t="shared" si="16"/>
        <v>154</v>
      </c>
    </row>
    <row r="89" spans="1:17">
      <c r="A89" s="8" t="s">
        <v>131</v>
      </c>
      <c r="B89" s="15">
        <f>'[1]04'!B91</f>
        <v>130</v>
      </c>
      <c r="C89" s="16">
        <f>'[1]04'!C91</f>
        <v>0</v>
      </c>
      <c r="D89" s="16">
        <f>'[1]04'!D91</f>
        <v>185</v>
      </c>
      <c r="E89" s="16">
        <f>'[1]04'!E91</f>
        <v>0</v>
      </c>
      <c r="F89" s="15">
        <f t="shared" si="17"/>
        <v>315</v>
      </c>
      <c r="G89" s="15">
        <f>'[1]04'!H91</f>
        <v>130</v>
      </c>
      <c r="H89" s="16">
        <f>'[1]04'!I91</f>
        <v>0</v>
      </c>
      <c r="I89" s="16">
        <f>'[1]04'!J91</f>
        <v>24</v>
      </c>
      <c r="J89" s="16">
        <f>'[1]04'!K91</f>
        <v>0</v>
      </c>
      <c r="K89" s="15">
        <f t="shared" si="15"/>
        <v>154</v>
      </c>
      <c r="L89" s="18">
        <f>frq!C89</f>
        <v>1</v>
      </c>
      <c r="M89" s="16">
        <f t="shared" si="11"/>
        <v>130</v>
      </c>
      <c r="N89" s="16">
        <f t="shared" si="12"/>
        <v>0</v>
      </c>
      <c r="O89" s="16">
        <f t="shared" si="13"/>
        <v>24</v>
      </c>
      <c r="P89" s="16">
        <f t="shared" si="14"/>
        <v>0</v>
      </c>
      <c r="Q89" s="17">
        <f t="shared" si="16"/>
        <v>154</v>
      </c>
    </row>
    <row r="90" spans="1:17">
      <c r="A90" s="8" t="s">
        <v>132</v>
      </c>
      <c r="B90" s="15">
        <f>'[1]04'!B92</f>
        <v>130</v>
      </c>
      <c r="C90" s="16">
        <f>'[1]04'!C92</f>
        <v>0</v>
      </c>
      <c r="D90" s="16">
        <f>'[1]04'!D92</f>
        <v>185</v>
      </c>
      <c r="E90" s="16">
        <f>'[1]04'!E92</f>
        <v>0</v>
      </c>
      <c r="F90" s="15">
        <f t="shared" si="17"/>
        <v>315</v>
      </c>
      <c r="G90" s="15">
        <f>'[1]04'!H92</f>
        <v>130</v>
      </c>
      <c r="H90" s="16">
        <f>'[1]04'!I92</f>
        <v>0</v>
      </c>
      <c r="I90" s="16">
        <f>'[1]04'!J92</f>
        <v>24</v>
      </c>
      <c r="J90" s="16">
        <f>'[1]04'!K92</f>
        <v>0</v>
      </c>
      <c r="K90" s="15">
        <f t="shared" si="15"/>
        <v>154</v>
      </c>
      <c r="L90" s="18">
        <f>frq!C90</f>
        <v>1</v>
      </c>
      <c r="M90" s="16">
        <f t="shared" si="11"/>
        <v>130</v>
      </c>
      <c r="N90" s="16">
        <f t="shared" si="12"/>
        <v>0</v>
      </c>
      <c r="O90" s="16">
        <f t="shared" si="13"/>
        <v>24</v>
      </c>
      <c r="P90" s="16">
        <f t="shared" si="14"/>
        <v>0</v>
      </c>
      <c r="Q90" s="17">
        <f t="shared" si="16"/>
        <v>154</v>
      </c>
    </row>
    <row r="91" spans="1:17">
      <c r="A91" s="8" t="s">
        <v>133</v>
      </c>
      <c r="B91" s="15">
        <f>'[1]04'!B93</f>
        <v>130</v>
      </c>
      <c r="C91" s="16">
        <f>'[1]04'!C93</f>
        <v>0</v>
      </c>
      <c r="D91" s="16">
        <f>'[1]04'!D93</f>
        <v>185</v>
      </c>
      <c r="E91" s="16">
        <f>'[1]04'!E93</f>
        <v>0</v>
      </c>
      <c r="F91" s="15">
        <f t="shared" si="17"/>
        <v>315</v>
      </c>
      <c r="G91" s="15">
        <f>'[1]04'!H93</f>
        <v>130</v>
      </c>
      <c r="H91" s="16">
        <f>'[1]04'!I93</f>
        <v>0</v>
      </c>
      <c r="I91" s="16">
        <f>'[1]04'!J93</f>
        <v>26</v>
      </c>
      <c r="J91" s="16">
        <f>'[1]04'!K93</f>
        <v>0</v>
      </c>
      <c r="K91" s="15">
        <f t="shared" si="15"/>
        <v>156</v>
      </c>
      <c r="L91" s="18">
        <f>frq!C91</f>
        <v>1</v>
      </c>
      <c r="M91" s="16">
        <f t="shared" si="11"/>
        <v>130</v>
      </c>
      <c r="N91" s="16">
        <f t="shared" si="12"/>
        <v>0</v>
      </c>
      <c r="O91" s="16">
        <f t="shared" si="13"/>
        <v>26</v>
      </c>
      <c r="P91" s="16">
        <f t="shared" si="14"/>
        <v>0</v>
      </c>
      <c r="Q91" s="17">
        <f t="shared" si="16"/>
        <v>156</v>
      </c>
    </row>
    <row r="92" spans="1:17">
      <c r="A92" s="8" t="s">
        <v>134</v>
      </c>
      <c r="B92" s="15">
        <f>'[1]04'!B94</f>
        <v>130</v>
      </c>
      <c r="C92" s="16">
        <f>'[1]04'!C94</f>
        <v>0</v>
      </c>
      <c r="D92" s="16">
        <f>'[1]04'!D94</f>
        <v>185</v>
      </c>
      <c r="E92" s="16">
        <f>'[1]04'!E94</f>
        <v>0</v>
      </c>
      <c r="F92" s="15">
        <f t="shared" si="17"/>
        <v>315</v>
      </c>
      <c r="G92" s="15">
        <f>'[1]04'!H94</f>
        <v>130</v>
      </c>
      <c r="H92" s="16">
        <f>'[1]04'!I94</f>
        <v>0</v>
      </c>
      <c r="I92" s="16">
        <f>'[1]04'!J94</f>
        <v>26</v>
      </c>
      <c r="J92" s="16">
        <f>'[1]04'!K94</f>
        <v>0</v>
      </c>
      <c r="K92" s="15">
        <f t="shared" si="15"/>
        <v>156</v>
      </c>
      <c r="L92" s="18">
        <f>frq!C92</f>
        <v>1</v>
      </c>
      <c r="M92" s="16">
        <f t="shared" si="11"/>
        <v>130</v>
      </c>
      <c r="N92" s="16">
        <f t="shared" si="12"/>
        <v>0</v>
      </c>
      <c r="O92" s="16">
        <f t="shared" si="13"/>
        <v>26</v>
      </c>
      <c r="P92" s="16">
        <f t="shared" si="14"/>
        <v>0</v>
      </c>
      <c r="Q92" s="17">
        <f t="shared" si="16"/>
        <v>156</v>
      </c>
    </row>
    <row r="93" spans="1:17">
      <c r="A93" s="8" t="s">
        <v>135</v>
      </c>
      <c r="B93" s="15">
        <f>'[1]04'!B95</f>
        <v>130</v>
      </c>
      <c r="C93" s="16">
        <f>'[1]04'!C95</f>
        <v>0</v>
      </c>
      <c r="D93" s="16">
        <f>'[1]04'!D95</f>
        <v>185</v>
      </c>
      <c r="E93" s="16">
        <f>'[1]04'!E95</f>
        <v>0</v>
      </c>
      <c r="F93" s="15">
        <f t="shared" si="17"/>
        <v>315</v>
      </c>
      <c r="G93" s="15">
        <f>'[1]04'!H95</f>
        <v>130</v>
      </c>
      <c r="H93" s="16">
        <f>'[1]04'!I95</f>
        <v>0</v>
      </c>
      <c r="I93" s="16">
        <f>'[1]04'!J95</f>
        <v>23</v>
      </c>
      <c r="J93" s="16">
        <f>'[1]04'!K95</f>
        <v>0</v>
      </c>
      <c r="K93" s="15">
        <f t="shared" si="15"/>
        <v>153</v>
      </c>
      <c r="L93" s="18">
        <f>frq!C93</f>
        <v>1</v>
      </c>
      <c r="M93" s="16">
        <f t="shared" si="11"/>
        <v>130</v>
      </c>
      <c r="N93" s="16">
        <f t="shared" si="12"/>
        <v>0</v>
      </c>
      <c r="O93" s="16">
        <f t="shared" si="13"/>
        <v>23</v>
      </c>
      <c r="P93" s="16">
        <f t="shared" si="14"/>
        <v>0</v>
      </c>
      <c r="Q93" s="17">
        <f t="shared" si="16"/>
        <v>153</v>
      </c>
    </row>
    <row r="94" spans="1:17">
      <c r="A94" s="8" t="s">
        <v>136</v>
      </c>
      <c r="B94" s="15">
        <f>'[1]04'!B96</f>
        <v>130</v>
      </c>
      <c r="C94" s="16">
        <f>'[1]04'!C96</f>
        <v>0</v>
      </c>
      <c r="D94" s="16">
        <f>'[1]04'!D96</f>
        <v>185</v>
      </c>
      <c r="E94" s="16">
        <f>'[1]04'!E96</f>
        <v>0</v>
      </c>
      <c r="F94" s="15">
        <f t="shared" si="17"/>
        <v>315</v>
      </c>
      <c r="G94" s="15">
        <f>'[1]04'!H96</f>
        <v>130</v>
      </c>
      <c r="H94" s="16">
        <f>'[1]04'!I96</f>
        <v>0</v>
      </c>
      <c r="I94" s="16">
        <f>'[1]04'!J96</f>
        <v>26</v>
      </c>
      <c r="J94" s="16">
        <f>'[1]04'!K96</f>
        <v>0</v>
      </c>
      <c r="K94" s="15">
        <f t="shared" si="15"/>
        <v>156</v>
      </c>
      <c r="L94" s="18">
        <f>frq!C94</f>
        <v>1</v>
      </c>
      <c r="M94" s="16">
        <f t="shared" si="11"/>
        <v>130</v>
      </c>
      <c r="N94" s="16">
        <f t="shared" si="12"/>
        <v>0</v>
      </c>
      <c r="O94" s="16">
        <f t="shared" si="13"/>
        <v>26</v>
      </c>
      <c r="P94" s="16">
        <f t="shared" si="14"/>
        <v>0</v>
      </c>
      <c r="Q94" s="17">
        <f t="shared" si="16"/>
        <v>156</v>
      </c>
    </row>
    <row r="95" spans="1:17">
      <c r="A95" s="8" t="s">
        <v>137</v>
      </c>
      <c r="B95" s="15">
        <f>'[1]04'!B97</f>
        <v>130</v>
      </c>
      <c r="C95" s="16">
        <f>'[1]04'!C97</f>
        <v>0</v>
      </c>
      <c r="D95" s="16">
        <f>'[1]04'!D97</f>
        <v>185</v>
      </c>
      <c r="E95" s="16">
        <f>'[1]04'!E97</f>
        <v>0</v>
      </c>
      <c r="F95" s="15">
        <f t="shared" si="17"/>
        <v>315</v>
      </c>
      <c r="G95" s="15">
        <f>'[1]04'!H97</f>
        <v>130</v>
      </c>
      <c r="H95" s="16">
        <f>'[1]04'!I97</f>
        <v>0</v>
      </c>
      <c r="I95" s="16">
        <f>'[1]04'!J97</f>
        <v>26</v>
      </c>
      <c r="J95" s="16">
        <f>'[1]04'!K97</f>
        <v>0</v>
      </c>
      <c r="K95" s="15">
        <f t="shared" si="15"/>
        <v>156</v>
      </c>
      <c r="L95" s="18">
        <f>frq!C95</f>
        <v>1</v>
      </c>
      <c r="M95" s="16">
        <f t="shared" si="11"/>
        <v>130</v>
      </c>
      <c r="N95" s="16">
        <f t="shared" si="12"/>
        <v>0</v>
      </c>
      <c r="O95" s="16">
        <f t="shared" si="13"/>
        <v>26</v>
      </c>
      <c r="P95" s="16">
        <f t="shared" si="14"/>
        <v>0</v>
      </c>
      <c r="Q95" s="17">
        <f t="shared" si="16"/>
        <v>156</v>
      </c>
    </row>
    <row r="96" spans="1:17">
      <c r="A96" s="8" t="s">
        <v>138</v>
      </c>
      <c r="B96" s="15">
        <f>'[1]04'!B98</f>
        <v>130</v>
      </c>
      <c r="C96" s="16">
        <f>'[1]04'!C98</f>
        <v>0</v>
      </c>
      <c r="D96" s="16">
        <f>'[1]04'!D98</f>
        <v>185</v>
      </c>
      <c r="E96" s="16">
        <f>'[1]04'!E98</f>
        <v>0</v>
      </c>
      <c r="F96" s="15">
        <f t="shared" si="17"/>
        <v>315</v>
      </c>
      <c r="G96" s="15">
        <f>'[1]04'!H98</f>
        <v>130</v>
      </c>
      <c r="H96" s="16">
        <f>'[1]04'!I98</f>
        <v>0</v>
      </c>
      <c r="I96" s="16">
        <f>'[1]04'!J98</f>
        <v>26</v>
      </c>
      <c r="J96" s="16">
        <f>'[1]04'!K98</f>
        <v>0</v>
      </c>
      <c r="K96" s="15">
        <f t="shared" si="15"/>
        <v>156</v>
      </c>
      <c r="L96" s="18">
        <f>frq!C96</f>
        <v>1</v>
      </c>
      <c r="M96" s="16">
        <f t="shared" si="11"/>
        <v>130</v>
      </c>
      <c r="N96" s="16">
        <f t="shared" si="12"/>
        <v>0</v>
      </c>
      <c r="O96" s="16">
        <f t="shared" si="13"/>
        <v>26</v>
      </c>
      <c r="P96" s="16">
        <f t="shared" si="14"/>
        <v>0</v>
      </c>
      <c r="Q96" s="17">
        <f t="shared" si="16"/>
        <v>156</v>
      </c>
    </row>
    <row r="97" spans="1:17">
      <c r="A97" s="8" t="s">
        <v>139</v>
      </c>
      <c r="B97" s="15">
        <f>'[1]04'!B99</f>
        <v>130</v>
      </c>
      <c r="C97" s="16">
        <f>'[1]04'!C99</f>
        <v>0</v>
      </c>
      <c r="D97" s="16">
        <f>'[1]04'!D99</f>
        <v>185</v>
      </c>
      <c r="E97" s="16">
        <f>'[1]04'!E99</f>
        <v>0</v>
      </c>
      <c r="F97" s="15">
        <f t="shared" si="17"/>
        <v>315</v>
      </c>
      <c r="G97" s="15">
        <f>'[1]04'!H99</f>
        <v>130</v>
      </c>
      <c r="H97" s="16">
        <f>'[1]04'!I99</f>
        <v>0</v>
      </c>
      <c r="I97" s="16">
        <f>'[1]04'!J99</f>
        <v>26</v>
      </c>
      <c r="J97" s="16">
        <f>'[1]04'!K99</f>
        <v>0</v>
      </c>
      <c r="K97" s="15">
        <f t="shared" si="15"/>
        <v>156</v>
      </c>
      <c r="L97" s="18">
        <f>frq!C97</f>
        <v>1</v>
      </c>
      <c r="M97" s="16">
        <f t="shared" si="11"/>
        <v>130</v>
      </c>
      <c r="N97" s="16">
        <f t="shared" si="12"/>
        <v>0</v>
      </c>
      <c r="O97" s="16">
        <f t="shared" si="13"/>
        <v>26</v>
      </c>
      <c r="P97" s="16">
        <f t="shared" si="14"/>
        <v>0</v>
      </c>
      <c r="Q97" s="17">
        <f t="shared" si="16"/>
        <v>156</v>
      </c>
    </row>
    <row r="98" spans="1:17">
      <c r="A98" s="8" t="s">
        <v>140</v>
      </c>
      <c r="B98" s="15">
        <f>'[1]04'!B100</f>
        <v>130</v>
      </c>
      <c r="C98" s="16">
        <f>'[1]04'!C100</f>
        <v>0</v>
      </c>
      <c r="D98" s="16">
        <f>'[1]04'!D100</f>
        <v>185</v>
      </c>
      <c r="E98" s="16">
        <f>'[1]04'!E100</f>
        <v>0</v>
      </c>
      <c r="F98" s="15">
        <f t="shared" si="17"/>
        <v>315</v>
      </c>
      <c r="G98" s="15">
        <f>'[1]04'!H100</f>
        <v>130</v>
      </c>
      <c r="H98" s="16">
        <f>'[1]04'!I100</f>
        <v>0</v>
      </c>
      <c r="I98" s="16">
        <f>'[1]04'!J100</f>
        <v>26</v>
      </c>
      <c r="J98" s="16">
        <f>'[1]04'!K100</f>
        <v>0</v>
      </c>
      <c r="K98" s="15">
        <f t="shared" si="15"/>
        <v>156</v>
      </c>
      <c r="L98" s="18">
        <f>frq!C98</f>
        <v>1</v>
      </c>
      <c r="M98" s="16">
        <f t="shared" si="11"/>
        <v>130</v>
      </c>
      <c r="N98" s="16">
        <f t="shared" si="12"/>
        <v>0</v>
      </c>
      <c r="O98" s="16">
        <f t="shared" si="13"/>
        <v>26</v>
      </c>
      <c r="P98" s="16">
        <f t="shared" si="14"/>
        <v>0</v>
      </c>
      <c r="Q98" s="17">
        <f t="shared" si="16"/>
        <v>156</v>
      </c>
    </row>
    <row r="99" spans="1:17">
      <c r="A99" s="8" t="s">
        <v>175</v>
      </c>
      <c r="B99" s="15">
        <f t="shared" ref="B99:Q99" si="18">SUM(B3:B98)/4000</f>
        <v>3.12</v>
      </c>
      <c r="C99" s="15">
        <f t="shared" si="18"/>
        <v>0</v>
      </c>
      <c r="D99" s="15">
        <f t="shared" si="18"/>
        <v>4.4400000000000004</v>
      </c>
      <c r="E99" s="15">
        <f t="shared" si="18"/>
        <v>0</v>
      </c>
      <c r="F99" s="15">
        <f t="shared" si="18"/>
        <v>7.56</v>
      </c>
      <c r="G99" s="15">
        <f t="shared" si="18"/>
        <v>3.12</v>
      </c>
      <c r="H99" s="15">
        <f t="shared" si="18"/>
        <v>0</v>
      </c>
      <c r="I99" s="15">
        <f t="shared" si="18"/>
        <v>0.61399999999999999</v>
      </c>
      <c r="J99" s="15">
        <f t="shared" si="18"/>
        <v>0</v>
      </c>
      <c r="K99" s="15">
        <f t="shared" si="18"/>
        <v>3.734</v>
      </c>
      <c r="L99" s="15">
        <f t="shared" si="18"/>
        <v>2.4E-2</v>
      </c>
      <c r="M99" s="15">
        <f t="shared" si="18"/>
        <v>3.12</v>
      </c>
      <c r="N99" s="15">
        <f t="shared" si="18"/>
        <v>0</v>
      </c>
      <c r="O99" s="15">
        <f t="shared" si="18"/>
        <v>0.61399999999999999</v>
      </c>
      <c r="P99" s="15">
        <f t="shared" si="18"/>
        <v>0</v>
      </c>
      <c r="Q99" s="15">
        <f t="shared" si="18"/>
        <v>3.734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44655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196">
        <f>'[2]04'!B5</f>
        <v>84</v>
      </c>
      <c r="C3" s="197">
        <f>'[2]04'!C5</f>
        <v>0</v>
      </c>
      <c r="D3" s="197">
        <f>'[2]04'!D5</f>
        <v>0</v>
      </c>
      <c r="E3" s="197">
        <f>'[2]04'!E5</f>
        <v>0</v>
      </c>
      <c r="F3" s="15">
        <f>SUM(B3:E3)</f>
        <v>84</v>
      </c>
      <c r="G3" s="196">
        <f>'[2]04'!H5</f>
        <v>36</v>
      </c>
      <c r="H3" s="197">
        <f>'[2]04'!I5</f>
        <v>0</v>
      </c>
      <c r="I3" s="197">
        <f>'[2]04'!J5</f>
        <v>0</v>
      </c>
      <c r="J3" s="197">
        <f>'[2]04'!K5</f>
        <v>0</v>
      </c>
      <c r="K3" s="15">
        <f>SUM(G3:J3)</f>
        <v>36</v>
      </c>
      <c r="L3" s="18">
        <f>frq!C3</f>
        <v>1</v>
      </c>
      <c r="M3" s="167">
        <f>IF($L3=1,G3,IF(AND($L3=0.985,G3&gt;0.985*B3),B3*0.985,IF(AND($L3=0.965,G3&gt;0.965*B3),0.965*B3,G3)))-R3</f>
        <v>35.6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35.6</v>
      </c>
      <c r="R3" s="18">
        <v>0.4</v>
      </c>
    </row>
    <row r="4" spans="1:18">
      <c r="A4" s="8" t="s">
        <v>46</v>
      </c>
      <c r="B4" s="196">
        <f>'[2]04'!B6</f>
        <v>84</v>
      </c>
      <c r="C4" s="197">
        <f>'[2]04'!C6</f>
        <v>0</v>
      </c>
      <c r="D4" s="197">
        <f>'[2]04'!D6</f>
        <v>0</v>
      </c>
      <c r="E4" s="197">
        <f>'[2]04'!E6</f>
        <v>0</v>
      </c>
      <c r="F4" s="15">
        <f>SUM(B4:E4)</f>
        <v>84</v>
      </c>
      <c r="G4" s="196">
        <f>'[2]04'!H6</f>
        <v>36</v>
      </c>
      <c r="H4" s="197">
        <f>'[2]04'!I6</f>
        <v>0</v>
      </c>
      <c r="I4" s="197">
        <f>'[2]04'!J6</f>
        <v>0</v>
      </c>
      <c r="J4" s="197">
        <f>'[2]04'!K6</f>
        <v>0</v>
      </c>
      <c r="K4" s="15">
        <f t="shared" ref="K4:K67" si="3">SUM(G4:J4)</f>
        <v>36</v>
      </c>
      <c r="L4" s="18">
        <f>frq!C4</f>
        <v>1</v>
      </c>
      <c r="M4" s="167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</row>
    <row r="5" spans="1:18">
      <c r="A5" s="8" t="s">
        <v>47</v>
      </c>
      <c r="B5" s="196">
        <f>'[2]04'!B7</f>
        <v>84</v>
      </c>
      <c r="C5" s="197">
        <f>'[2]04'!C7</f>
        <v>0</v>
      </c>
      <c r="D5" s="197">
        <f>'[2]04'!D7</f>
        <v>0</v>
      </c>
      <c r="E5" s="197">
        <f>'[2]04'!E7</f>
        <v>0</v>
      </c>
      <c r="F5" s="15">
        <f t="shared" ref="F5:F68" si="6">SUM(B5:E5)</f>
        <v>84</v>
      </c>
      <c r="G5" s="196">
        <f>'[2]04'!H7</f>
        <v>36</v>
      </c>
      <c r="H5" s="197">
        <f>'[2]04'!I7</f>
        <v>0</v>
      </c>
      <c r="I5" s="197">
        <f>'[2]04'!J7</f>
        <v>0</v>
      </c>
      <c r="J5" s="197">
        <f>'[2]04'!K7</f>
        <v>0</v>
      </c>
      <c r="K5" s="15">
        <f t="shared" si="3"/>
        <v>36</v>
      </c>
      <c r="L5" s="18">
        <f>frq!C5</f>
        <v>1</v>
      </c>
      <c r="M5" s="167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</row>
    <row r="6" spans="1:18">
      <c r="A6" s="8" t="s">
        <v>48</v>
      </c>
      <c r="B6" s="196">
        <f>'[2]04'!B8</f>
        <v>84</v>
      </c>
      <c r="C6" s="197">
        <f>'[2]04'!C8</f>
        <v>0</v>
      </c>
      <c r="D6" s="197">
        <f>'[2]04'!D8</f>
        <v>0</v>
      </c>
      <c r="E6" s="197">
        <f>'[2]04'!E8</f>
        <v>0</v>
      </c>
      <c r="F6" s="15">
        <f t="shared" si="6"/>
        <v>84</v>
      </c>
      <c r="G6" s="196">
        <f>'[2]04'!H8</f>
        <v>36</v>
      </c>
      <c r="H6" s="197">
        <f>'[2]04'!I8</f>
        <v>0</v>
      </c>
      <c r="I6" s="197">
        <f>'[2]04'!J8</f>
        <v>0</v>
      </c>
      <c r="J6" s="197">
        <f>'[2]04'!K8</f>
        <v>0</v>
      </c>
      <c r="K6" s="15">
        <f t="shared" si="3"/>
        <v>36</v>
      </c>
      <c r="L6" s="18">
        <f>frq!C6</f>
        <v>1</v>
      </c>
      <c r="M6" s="167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</row>
    <row r="7" spans="1:18">
      <c r="A7" s="8" t="s">
        <v>49</v>
      </c>
      <c r="B7" s="196">
        <f>'[2]04'!B9</f>
        <v>84</v>
      </c>
      <c r="C7" s="197">
        <f>'[2]04'!C9</f>
        <v>0</v>
      </c>
      <c r="D7" s="197">
        <f>'[2]04'!D9</f>
        <v>0</v>
      </c>
      <c r="E7" s="197">
        <f>'[2]04'!E9</f>
        <v>0</v>
      </c>
      <c r="F7" s="15">
        <f t="shared" si="6"/>
        <v>84</v>
      </c>
      <c r="G7" s="196">
        <f>'[2]04'!H9</f>
        <v>37</v>
      </c>
      <c r="H7" s="197">
        <f>'[2]04'!I9</f>
        <v>0</v>
      </c>
      <c r="I7" s="197">
        <f>'[2]04'!J9</f>
        <v>0</v>
      </c>
      <c r="J7" s="197">
        <f>'[2]04'!K9</f>
        <v>0</v>
      </c>
      <c r="K7" s="15">
        <f t="shared" si="3"/>
        <v>37</v>
      </c>
      <c r="L7" s="18">
        <f>frq!C7</f>
        <v>1</v>
      </c>
      <c r="M7" s="167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196">
        <f>'[2]04'!B10</f>
        <v>84</v>
      </c>
      <c r="C8" s="197">
        <f>'[2]04'!C10</f>
        <v>0</v>
      </c>
      <c r="D8" s="197">
        <f>'[2]04'!D10</f>
        <v>0</v>
      </c>
      <c r="E8" s="197">
        <f>'[2]04'!E10</f>
        <v>0</v>
      </c>
      <c r="F8" s="15">
        <f t="shared" si="6"/>
        <v>84</v>
      </c>
      <c r="G8" s="196">
        <f>'[2]04'!H10</f>
        <v>37</v>
      </c>
      <c r="H8" s="197">
        <f>'[2]04'!I10</f>
        <v>0</v>
      </c>
      <c r="I8" s="197">
        <f>'[2]04'!J10</f>
        <v>0</v>
      </c>
      <c r="J8" s="197">
        <f>'[2]04'!K10</f>
        <v>0</v>
      </c>
      <c r="K8" s="15">
        <f t="shared" si="3"/>
        <v>37</v>
      </c>
      <c r="L8" s="18">
        <f>frq!C8</f>
        <v>1</v>
      </c>
      <c r="M8" s="167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196">
        <f>'[2]04'!B11</f>
        <v>84</v>
      </c>
      <c r="C9" s="197">
        <f>'[2]04'!C11</f>
        <v>0</v>
      </c>
      <c r="D9" s="197">
        <f>'[2]04'!D11</f>
        <v>0</v>
      </c>
      <c r="E9" s="197">
        <f>'[2]04'!E11</f>
        <v>0</v>
      </c>
      <c r="F9" s="15">
        <f t="shared" si="6"/>
        <v>84</v>
      </c>
      <c r="G9" s="196">
        <f>'[2]04'!H11</f>
        <v>37</v>
      </c>
      <c r="H9" s="197">
        <f>'[2]04'!I11</f>
        <v>0</v>
      </c>
      <c r="I9" s="197">
        <f>'[2]04'!J11</f>
        <v>0</v>
      </c>
      <c r="J9" s="197">
        <f>'[2]04'!K11</f>
        <v>0</v>
      </c>
      <c r="K9" s="15">
        <f t="shared" si="3"/>
        <v>37</v>
      </c>
      <c r="L9" s="18">
        <f>frq!C9</f>
        <v>1</v>
      </c>
      <c r="M9" s="167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196">
        <f>'[2]04'!B12</f>
        <v>84</v>
      </c>
      <c r="C10" s="197">
        <f>'[2]04'!C12</f>
        <v>0</v>
      </c>
      <c r="D10" s="197">
        <f>'[2]04'!D12</f>
        <v>0</v>
      </c>
      <c r="E10" s="197">
        <f>'[2]04'!E12</f>
        <v>0</v>
      </c>
      <c r="F10" s="15">
        <f t="shared" si="6"/>
        <v>84</v>
      </c>
      <c r="G10" s="196">
        <f>'[2]04'!H12</f>
        <v>37</v>
      </c>
      <c r="H10" s="197">
        <f>'[2]04'!I12</f>
        <v>0</v>
      </c>
      <c r="I10" s="197">
        <f>'[2]04'!J12</f>
        <v>0</v>
      </c>
      <c r="J10" s="197">
        <f>'[2]04'!K12</f>
        <v>0</v>
      </c>
      <c r="K10" s="15">
        <f t="shared" si="3"/>
        <v>37</v>
      </c>
      <c r="L10" s="18">
        <f>frq!C10</f>
        <v>1</v>
      </c>
      <c r="M10" s="167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196">
        <f>'[2]04'!B13</f>
        <v>84</v>
      </c>
      <c r="C11" s="197">
        <f>'[2]04'!C13</f>
        <v>0</v>
      </c>
      <c r="D11" s="197">
        <f>'[2]04'!D13</f>
        <v>0</v>
      </c>
      <c r="E11" s="197">
        <f>'[2]04'!E13</f>
        <v>0</v>
      </c>
      <c r="F11" s="15">
        <f t="shared" si="6"/>
        <v>84</v>
      </c>
      <c r="G11" s="196">
        <f>'[2]04'!H13</f>
        <v>37</v>
      </c>
      <c r="H11" s="197">
        <f>'[2]04'!I13</f>
        <v>0</v>
      </c>
      <c r="I11" s="197">
        <f>'[2]04'!J13</f>
        <v>0</v>
      </c>
      <c r="J11" s="197">
        <f>'[2]04'!K13</f>
        <v>0</v>
      </c>
      <c r="K11" s="15">
        <f t="shared" si="3"/>
        <v>37</v>
      </c>
      <c r="L11" s="18">
        <f>frq!C11</f>
        <v>1</v>
      </c>
      <c r="M11" s="167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196">
        <f>'[2]04'!B14</f>
        <v>84</v>
      </c>
      <c r="C12" s="197">
        <f>'[2]04'!C14</f>
        <v>0</v>
      </c>
      <c r="D12" s="197">
        <f>'[2]04'!D14</f>
        <v>0</v>
      </c>
      <c r="E12" s="197">
        <f>'[2]04'!E14</f>
        <v>0</v>
      </c>
      <c r="F12" s="15">
        <f t="shared" si="6"/>
        <v>84</v>
      </c>
      <c r="G12" s="196">
        <f>'[2]04'!H14</f>
        <v>37</v>
      </c>
      <c r="H12" s="197">
        <f>'[2]04'!I14</f>
        <v>0</v>
      </c>
      <c r="I12" s="197">
        <f>'[2]04'!J14</f>
        <v>0</v>
      </c>
      <c r="J12" s="197">
        <f>'[2]04'!K14</f>
        <v>0</v>
      </c>
      <c r="K12" s="15">
        <f t="shared" si="3"/>
        <v>37</v>
      </c>
      <c r="L12" s="18">
        <f>frq!C12</f>
        <v>1</v>
      </c>
      <c r="M12" s="167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196">
        <f>'[2]04'!B15</f>
        <v>84</v>
      </c>
      <c r="C13" s="197">
        <f>'[2]04'!C15</f>
        <v>0</v>
      </c>
      <c r="D13" s="197">
        <f>'[2]04'!D15</f>
        <v>0</v>
      </c>
      <c r="E13" s="197">
        <f>'[2]04'!E15</f>
        <v>0</v>
      </c>
      <c r="F13" s="15">
        <f t="shared" si="6"/>
        <v>84</v>
      </c>
      <c r="G13" s="196">
        <f>'[2]04'!H15</f>
        <v>37</v>
      </c>
      <c r="H13" s="197">
        <f>'[2]04'!I15</f>
        <v>0</v>
      </c>
      <c r="I13" s="197">
        <f>'[2]04'!J15</f>
        <v>0</v>
      </c>
      <c r="J13" s="197">
        <f>'[2]04'!K15</f>
        <v>0</v>
      </c>
      <c r="K13" s="15">
        <f t="shared" si="3"/>
        <v>37</v>
      </c>
      <c r="L13" s="18">
        <f>frq!C13</f>
        <v>1</v>
      </c>
      <c r="M13" s="167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196">
        <f>'[2]04'!B16</f>
        <v>84</v>
      </c>
      <c r="C14" s="197">
        <f>'[2]04'!C16</f>
        <v>0</v>
      </c>
      <c r="D14" s="197">
        <f>'[2]04'!D16</f>
        <v>0</v>
      </c>
      <c r="E14" s="197">
        <f>'[2]04'!E16</f>
        <v>0</v>
      </c>
      <c r="F14" s="15">
        <f t="shared" si="6"/>
        <v>84</v>
      </c>
      <c r="G14" s="196">
        <f>'[2]04'!H16</f>
        <v>37</v>
      </c>
      <c r="H14" s="197">
        <f>'[2]04'!I16</f>
        <v>0</v>
      </c>
      <c r="I14" s="197">
        <f>'[2]04'!J16</f>
        <v>0</v>
      </c>
      <c r="J14" s="197">
        <f>'[2]04'!K16</f>
        <v>0</v>
      </c>
      <c r="K14" s="15">
        <f t="shared" si="3"/>
        <v>37</v>
      </c>
      <c r="L14" s="18">
        <f>frq!C14</f>
        <v>1</v>
      </c>
      <c r="M14" s="167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196">
        <f>'[2]04'!B17</f>
        <v>84</v>
      </c>
      <c r="C15" s="197">
        <f>'[2]04'!C17</f>
        <v>0</v>
      </c>
      <c r="D15" s="197">
        <f>'[2]04'!D17</f>
        <v>0</v>
      </c>
      <c r="E15" s="197">
        <f>'[2]04'!E17</f>
        <v>0</v>
      </c>
      <c r="F15" s="15">
        <f t="shared" si="6"/>
        <v>84</v>
      </c>
      <c r="G15" s="196">
        <f>'[2]04'!H17</f>
        <v>37</v>
      </c>
      <c r="H15" s="197">
        <f>'[2]04'!I17</f>
        <v>0</v>
      </c>
      <c r="I15" s="197">
        <f>'[2]04'!J17</f>
        <v>0</v>
      </c>
      <c r="J15" s="197">
        <f>'[2]04'!K17</f>
        <v>0</v>
      </c>
      <c r="K15" s="15">
        <f t="shared" si="3"/>
        <v>37</v>
      </c>
      <c r="L15" s="18">
        <f>frq!C15</f>
        <v>1</v>
      </c>
      <c r="M15" s="167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196">
        <f>'[2]04'!B18</f>
        <v>84</v>
      </c>
      <c r="C16" s="197">
        <f>'[2]04'!C18</f>
        <v>0</v>
      </c>
      <c r="D16" s="197">
        <f>'[2]04'!D18</f>
        <v>0</v>
      </c>
      <c r="E16" s="197">
        <f>'[2]04'!E18</f>
        <v>0</v>
      </c>
      <c r="F16" s="15">
        <f t="shared" si="6"/>
        <v>84</v>
      </c>
      <c r="G16" s="196">
        <f>'[2]04'!H18</f>
        <v>37</v>
      </c>
      <c r="H16" s="197">
        <f>'[2]04'!I18</f>
        <v>0</v>
      </c>
      <c r="I16" s="197">
        <f>'[2]04'!J18</f>
        <v>0</v>
      </c>
      <c r="J16" s="197">
        <f>'[2]04'!K18</f>
        <v>0</v>
      </c>
      <c r="K16" s="15">
        <f t="shared" si="3"/>
        <v>37</v>
      </c>
      <c r="L16" s="18">
        <f>frq!C16</f>
        <v>1</v>
      </c>
      <c r="M16" s="167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196">
        <f>'[2]04'!B19</f>
        <v>84</v>
      </c>
      <c r="C17" s="197">
        <f>'[2]04'!C19</f>
        <v>0</v>
      </c>
      <c r="D17" s="197">
        <f>'[2]04'!D19</f>
        <v>0</v>
      </c>
      <c r="E17" s="197">
        <f>'[2]04'!E19</f>
        <v>0</v>
      </c>
      <c r="F17" s="15">
        <f t="shared" si="6"/>
        <v>84</v>
      </c>
      <c r="G17" s="196">
        <f>'[2]04'!H19</f>
        <v>37</v>
      </c>
      <c r="H17" s="197">
        <f>'[2]04'!I19</f>
        <v>0</v>
      </c>
      <c r="I17" s="197">
        <f>'[2]04'!J19</f>
        <v>0</v>
      </c>
      <c r="J17" s="197">
        <f>'[2]04'!K19</f>
        <v>0</v>
      </c>
      <c r="K17" s="15">
        <f t="shared" si="3"/>
        <v>37</v>
      </c>
      <c r="L17" s="18">
        <f>frq!C17</f>
        <v>1</v>
      </c>
      <c r="M17" s="167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196">
        <f>'[2]04'!B20</f>
        <v>84</v>
      </c>
      <c r="C18" s="197">
        <f>'[2]04'!C20</f>
        <v>0</v>
      </c>
      <c r="D18" s="197">
        <f>'[2]04'!D20</f>
        <v>0</v>
      </c>
      <c r="E18" s="197">
        <f>'[2]04'!E20</f>
        <v>0</v>
      </c>
      <c r="F18" s="15">
        <f t="shared" si="6"/>
        <v>84</v>
      </c>
      <c r="G18" s="196">
        <f>'[2]04'!H20</f>
        <v>37</v>
      </c>
      <c r="H18" s="197">
        <f>'[2]04'!I20</f>
        <v>0</v>
      </c>
      <c r="I18" s="197">
        <f>'[2]04'!J20</f>
        <v>0</v>
      </c>
      <c r="J18" s="197">
        <f>'[2]04'!K20</f>
        <v>0</v>
      </c>
      <c r="K18" s="15">
        <f t="shared" si="3"/>
        <v>37</v>
      </c>
      <c r="L18" s="18">
        <f>frq!C18</f>
        <v>1</v>
      </c>
      <c r="M18" s="167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196">
        <f>'[2]04'!B21</f>
        <v>84</v>
      </c>
      <c r="C19" s="197">
        <f>'[2]04'!C21</f>
        <v>0</v>
      </c>
      <c r="D19" s="197">
        <f>'[2]04'!D21</f>
        <v>0</v>
      </c>
      <c r="E19" s="197">
        <f>'[2]04'!E21</f>
        <v>0</v>
      </c>
      <c r="F19" s="15">
        <f t="shared" si="6"/>
        <v>84</v>
      </c>
      <c r="G19" s="196">
        <f>'[2]04'!H21</f>
        <v>37</v>
      </c>
      <c r="H19" s="197">
        <f>'[2]04'!I21</f>
        <v>0</v>
      </c>
      <c r="I19" s="197">
        <f>'[2]04'!J21</f>
        <v>0</v>
      </c>
      <c r="J19" s="197">
        <f>'[2]04'!K21</f>
        <v>0</v>
      </c>
      <c r="K19" s="15">
        <f t="shared" si="3"/>
        <v>37</v>
      </c>
      <c r="L19" s="18">
        <f>frq!C19</f>
        <v>1</v>
      </c>
      <c r="M19" s="167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196">
        <f>'[2]04'!B22</f>
        <v>84</v>
      </c>
      <c r="C20" s="197">
        <f>'[2]04'!C22</f>
        <v>0</v>
      </c>
      <c r="D20" s="197">
        <f>'[2]04'!D22</f>
        <v>0</v>
      </c>
      <c r="E20" s="197">
        <f>'[2]04'!E22</f>
        <v>0</v>
      </c>
      <c r="F20" s="15">
        <f t="shared" si="6"/>
        <v>84</v>
      </c>
      <c r="G20" s="196">
        <f>'[2]04'!H22</f>
        <v>37</v>
      </c>
      <c r="H20" s="197">
        <f>'[2]04'!I22</f>
        <v>0</v>
      </c>
      <c r="I20" s="197">
        <f>'[2]04'!J22</f>
        <v>0</v>
      </c>
      <c r="J20" s="197">
        <f>'[2]04'!K22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196">
        <f>'[2]04'!B23</f>
        <v>84</v>
      </c>
      <c r="C21" s="197">
        <f>'[2]04'!C23</f>
        <v>0</v>
      </c>
      <c r="D21" s="197">
        <f>'[2]04'!D23</f>
        <v>0</v>
      </c>
      <c r="E21" s="197">
        <f>'[2]04'!E23</f>
        <v>0</v>
      </c>
      <c r="F21" s="15">
        <f t="shared" si="6"/>
        <v>84</v>
      </c>
      <c r="G21" s="196">
        <f>'[2]04'!H23</f>
        <v>37</v>
      </c>
      <c r="H21" s="197">
        <f>'[2]04'!I23</f>
        <v>0</v>
      </c>
      <c r="I21" s="197">
        <f>'[2]04'!J23</f>
        <v>0</v>
      </c>
      <c r="J21" s="197">
        <f>'[2]04'!K23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196">
        <f>'[2]04'!B24</f>
        <v>84</v>
      </c>
      <c r="C22" s="197">
        <f>'[2]04'!C24</f>
        <v>0</v>
      </c>
      <c r="D22" s="197">
        <f>'[2]04'!D24</f>
        <v>0</v>
      </c>
      <c r="E22" s="197">
        <f>'[2]04'!E24</f>
        <v>0</v>
      </c>
      <c r="F22" s="15">
        <f t="shared" si="6"/>
        <v>84</v>
      </c>
      <c r="G22" s="196">
        <f>'[2]04'!H24</f>
        <v>37</v>
      </c>
      <c r="H22" s="197">
        <f>'[2]04'!I24</f>
        <v>0</v>
      </c>
      <c r="I22" s="197">
        <f>'[2]04'!J24</f>
        <v>0</v>
      </c>
      <c r="J22" s="197">
        <f>'[2]04'!K24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196">
        <f>'[2]04'!B25</f>
        <v>84</v>
      </c>
      <c r="C23" s="197">
        <f>'[2]04'!C25</f>
        <v>0</v>
      </c>
      <c r="D23" s="197">
        <f>'[2]04'!D25</f>
        <v>0</v>
      </c>
      <c r="E23" s="197">
        <f>'[2]04'!E25</f>
        <v>0</v>
      </c>
      <c r="F23" s="15">
        <f t="shared" si="6"/>
        <v>84</v>
      </c>
      <c r="G23" s="196">
        <f>'[2]04'!H25</f>
        <v>37</v>
      </c>
      <c r="H23" s="197">
        <f>'[2]04'!I25</f>
        <v>0</v>
      </c>
      <c r="I23" s="197">
        <f>'[2]04'!J25</f>
        <v>0</v>
      </c>
      <c r="J23" s="197">
        <f>'[2]04'!K25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196">
        <f>'[2]04'!B26</f>
        <v>84</v>
      </c>
      <c r="C24" s="197">
        <f>'[2]04'!C26</f>
        <v>0</v>
      </c>
      <c r="D24" s="197">
        <f>'[2]04'!D26</f>
        <v>0</v>
      </c>
      <c r="E24" s="197">
        <f>'[2]04'!E26</f>
        <v>0</v>
      </c>
      <c r="F24" s="15">
        <f t="shared" si="6"/>
        <v>84</v>
      </c>
      <c r="G24" s="196">
        <f>'[2]04'!H26</f>
        <v>37</v>
      </c>
      <c r="H24" s="197">
        <f>'[2]04'!I26</f>
        <v>0</v>
      </c>
      <c r="I24" s="197">
        <f>'[2]04'!J26</f>
        <v>0</v>
      </c>
      <c r="J24" s="197">
        <f>'[2]04'!K26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196">
        <f>'[2]04'!B27</f>
        <v>84</v>
      </c>
      <c r="C25" s="197">
        <f>'[2]04'!C27</f>
        <v>0</v>
      </c>
      <c r="D25" s="197">
        <f>'[2]04'!D27</f>
        <v>0</v>
      </c>
      <c r="E25" s="197">
        <f>'[2]04'!E27</f>
        <v>0</v>
      </c>
      <c r="F25" s="15">
        <f t="shared" si="6"/>
        <v>84</v>
      </c>
      <c r="G25" s="196">
        <f>'[2]04'!H27</f>
        <v>37</v>
      </c>
      <c r="H25" s="197">
        <f>'[2]04'!I27</f>
        <v>0</v>
      </c>
      <c r="I25" s="197">
        <f>'[2]04'!J27</f>
        <v>0</v>
      </c>
      <c r="J25" s="197">
        <f>'[2]04'!K27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196">
        <f>'[2]04'!B28</f>
        <v>84</v>
      </c>
      <c r="C26" s="197">
        <f>'[2]04'!C28</f>
        <v>0</v>
      </c>
      <c r="D26" s="197">
        <f>'[2]04'!D28</f>
        <v>0</v>
      </c>
      <c r="E26" s="197">
        <f>'[2]04'!E28</f>
        <v>0</v>
      </c>
      <c r="F26" s="15">
        <f t="shared" si="6"/>
        <v>84</v>
      </c>
      <c r="G26" s="196">
        <f>'[2]04'!H28</f>
        <v>37</v>
      </c>
      <c r="H26" s="197">
        <f>'[2]04'!I28</f>
        <v>0</v>
      </c>
      <c r="I26" s="197">
        <f>'[2]04'!J28</f>
        <v>0</v>
      </c>
      <c r="J26" s="197">
        <f>'[2]04'!K28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196">
        <f>'[2]04'!B29</f>
        <v>84</v>
      </c>
      <c r="C27" s="197">
        <f>'[2]04'!C29</f>
        <v>0</v>
      </c>
      <c r="D27" s="197">
        <f>'[2]04'!D29</f>
        <v>0</v>
      </c>
      <c r="E27" s="197">
        <f>'[2]04'!E29</f>
        <v>0</v>
      </c>
      <c r="F27" s="15">
        <f t="shared" si="6"/>
        <v>84</v>
      </c>
      <c r="G27" s="196">
        <f>'[2]04'!H29</f>
        <v>37</v>
      </c>
      <c r="H27" s="197">
        <f>'[2]04'!I29</f>
        <v>0</v>
      </c>
      <c r="I27" s="197">
        <f>'[2]04'!J29</f>
        <v>0</v>
      </c>
      <c r="J27" s="197">
        <f>'[2]04'!K29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196">
        <f>'[2]04'!B30</f>
        <v>84</v>
      </c>
      <c r="C28" s="197">
        <f>'[2]04'!C30</f>
        <v>0</v>
      </c>
      <c r="D28" s="197">
        <f>'[2]04'!D30</f>
        <v>0</v>
      </c>
      <c r="E28" s="197">
        <f>'[2]04'!E30</f>
        <v>0</v>
      </c>
      <c r="F28" s="15">
        <f t="shared" si="6"/>
        <v>84</v>
      </c>
      <c r="G28" s="196">
        <f>'[2]04'!H30</f>
        <v>37</v>
      </c>
      <c r="H28" s="197">
        <f>'[2]04'!I30</f>
        <v>0</v>
      </c>
      <c r="I28" s="197">
        <f>'[2]04'!J30</f>
        <v>0</v>
      </c>
      <c r="J28" s="197">
        <f>'[2]04'!K30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196">
        <f>'[2]04'!B31</f>
        <v>84</v>
      </c>
      <c r="C29" s="197">
        <f>'[2]04'!C31</f>
        <v>0</v>
      </c>
      <c r="D29" s="197">
        <f>'[2]04'!D31</f>
        <v>0</v>
      </c>
      <c r="E29" s="197">
        <f>'[2]04'!E31</f>
        <v>0</v>
      </c>
      <c r="F29" s="15">
        <f t="shared" si="6"/>
        <v>84</v>
      </c>
      <c r="G29" s="196">
        <f>'[2]04'!H31</f>
        <v>37</v>
      </c>
      <c r="H29" s="197">
        <f>'[2]04'!I31</f>
        <v>0</v>
      </c>
      <c r="I29" s="197">
        <f>'[2]04'!J31</f>
        <v>0</v>
      </c>
      <c r="J29" s="197">
        <f>'[2]04'!K31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196">
        <f>'[2]04'!B32</f>
        <v>84</v>
      </c>
      <c r="C30" s="197">
        <f>'[2]04'!C32</f>
        <v>0</v>
      </c>
      <c r="D30" s="197">
        <f>'[2]04'!D32</f>
        <v>0</v>
      </c>
      <c r="E30" s="197">
        <f>'[2]04'!E32</f>
        <v>0</v>
      </c>
      <c r="F30" s="15">
        <f t="shared" si="6"/>
        <v>84</v>
      </c>
      <c r="G30" s="196">
        <f>'[2]04'!H32</f>
        <v>37</v>
      </c>
      <c r="H30" s="197">
        <f>'[2]04'!I32</f>
        <v>0</v>
      </c>
      <c r="I30" s="197">
        <f>'[2]04'!J32</f>
        <v>0</v>
      </c>
      <c r="J30" s="197">
        <f>'[2]04'!K32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196">
        <f>'[2]04'!B33</f>
        <v>84</v>
      </c>
      <c r="C31" s="197">
        <f>'[2]04'!C33</f>
        <v>0</v>
      </c>
      <c r="D31" s="197">
        <f>'[2]04'!D33</f>
        <v>0</v>
      </c>
      <c r="E31" s="197">
        <f>'[2]04'!E33</f>
        <v>0</v>
      </c>
      <c r="F31" s="15">
        <f t="shared" si="6"/>
        <v>84</v>
      </c>
      <c r="G31" s="196">
        <f>'[2]04'!H33</f>
        <v>37</v>
      </c>
      <c r="H31" s="197">
        <f>'[2]04'!I33</f>
        <v>0</v>
      </c>
      <c r="I31" s="197">
        <f>'[2]04'!J33</f>
        <v>0</v>
      </c>
      <c r="J31" s="197">
        <f>'[2]04'!K33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196">
        <f>'[2]04'!B34</f>
        <v>84</v>
      </c>
      <c r="C32" s="197">
        <f>'[2]04'!C34</f>
        <v>0</v>
      </c>
      <c r="D32" s="197">
        <f>'[2]04'!D34</f>
        <v>0</v>
      </c>
      <c r="E32" s="197">
        <f>'[2]04'!E34</f>
        <v>0</v>
      </c>
      <c r="F32" s="15">
        <f t="shared" si="6"/>
        <v>84</v>
      </c>
      <c r="G32" s="196">
        <f>'[2]04'!H34</f>
        <v>37</v>
      </c>
      <c r="H32" s="197">
        <f>'[2]04'!I34</f>
        <v>0</v>
      </c>
      <c r="I32" s="197">
        <f>'[2]04'!J34</f>
        <v>0</v>
      </c>
      <c r="J32" s="197">
        <f>'[2]04'!K34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196">
        <f>'[2]04'!B35</f>
        <v>84</v>
      </c>
      <c r="C33" s="197">
        <f>'[2]04'!C35</f>
        <v>0</v>
      </c>
      <c r="D33" s="197">
        <f>'[2]04'!D35</f>
        <v>0</v>
      </c>
      <c r="E33" s="197">
        <f>'[2]04'!E35</f>
        <v>0</v>
      </c>
      <c r="F33" s="15">
        <f t="shared" si="6"/>
        <v>84</v>
      </c>
      <c r="G33" s="196">
        <f>'[2]04'!H35</f>
        <v>37</v>
      </c>
      <c r="H33" s="197">
        <f>'[2]04'!I35</f>
        <v>0</v>
      </c>
      <c r="I33" s="197">
        <f>'[2]04'!J35</f>
        <v>0</v>
      </c>
      <c r="J33" s="197">
        <f>'[2]04'!K35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196">
        <f>'[2]04'!B36</f>
        <v>84</v>
      </c>
      <c r="C34" s="197">
        <f>'[2]04'!C36</f>
        <v>0</v>
      </c>
      <c r="D34" s="197">
        <f>'[2]04'!D36</f>
        <v>0</v>
      </c>
      <c r="E34" s="197">
        <f>'[2]04'!E36</f>
        <v>0</v>
      </c>
      <c r="F34" s="15">
        <f t="shared" si="6"/>
        <v>84</v>
      </c>
      <c r="G34" s="196">
        <f>'[2]04'!H36</f>
        <v>37</v>
      </c>
      <c r="H34" s="197">
        <f>'[2]04'!I36</f>
        <v>0</v>
      </c>
      <c r="I34" s="197">
        <f>'[2]04'!J36</f>
        <v>0</v>
      </c>
      <c r="J34" s="197">
        <f>'[2]04'!K36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196">
        <f>'[2]04'!B37</f>
        <v>84</v>
      </c>
      <c r="C35" s="197">
        <f>'[2]04'!C37</f>
        <v>0</v>
      </c>
      <c r="D35" s="197">
        <f>'[2]04'!D37</f>
        <v>0</v>
      </c>
      <c r="E35" s="197">
        <f>'[2]04'!E37</f>
        <v>0</v>
      </c>
      <c r="F35" s="15">
        <f t="shared" si="6"/>
        <v>84</v>
      </c>
      <c r="G35" s="196">
        <f>'[2]04'!H37</f>
        <v>37</v>
      </c>
      <c r="H35" s="197">
        <f>'[2]04'!I37</f>
        <v>0</v>
      </c>
      <c r="I35" s="197">
        <f>'[2]04'!J37</f>
        <v>0</v>
      </c>
      <c r="J35" s="197">
        <f>'[2]04'!K37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196">
        <f>'[2]04'!B38</f>
        <v>84</v>
      </c>
      <c r="C36" s="197">
        <f>'[2]04'!C38</f>
        <v>0</v>
      </c>
      <c r="D36" s="197">
        <f>'[2]04'!D38</f>
        <v>0</v>
      </c>
      <c r="E36" s="197">
        <f>'[2]04'!E38</f>
        <v>0</v>
      </c>
      <c r="F36" s="15">
        <f t="shared" si="6"/>
        <v>84</v>
      </c>
      <c r="G36" s="196">
        <f>'[2]04'!H38</f>
        <v>37</v>
      </c>
      <c r="H36" s="197">
        <f>'[2]04'!I38</f>
        <v>0</v>
      </c>
      <c r="I36" s="197">
        <f>'[2]04'!J38</f>
        <v>0</v>
      </c>
      <c r="J36" s="197">
        <f>'[2]04'!K38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196">
        <f>'[2]04'!B39</f>
        <v>84</v>
      </c>
      <c r="C37" s="197">
        <f>'[2]04'!C39</f>
        <v>0</v>
      </c>
      <c r="D37" s="197">
        <f>'[2]04'!D39</f>
        <v>0</v>
      </c>
      <c r="E37" s="197">
        <f>'[2]04'!E39</f>
        <v>0</v>
      </c>
      <c r="F37" s="15">
        <f t="shared" si="6"/>
        <v>84</v>
      </c>
      <c r="G37" s="196">
        <f>'[2]04'!H39</f>
        <v>37</v>
      </c>
      <c r="H37" s="197">
        <f>'[2]04'!I39</f>
        <v>0</v>
      </c>
      <c r="I37" s="197">
        <f>'[2]04'!J39</f>
        <v>0</v>
      </c>
      <c r="J37" s="197">
        <f>'[2]04'!K39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196">
        <f>'[2]04'!B40</f>
        <v>84</v>
      </c>
      <c r="C38" s="197">
        <f>'[2]04'!C40</f>
        <v>0</v>
      </c>
      <c r="D38" s="197">
        <f>'[2]04'!D40</f>
        <v>0</v>
      </c>
      <c r="E38" s="197">
        <f>'[2]04'!E40</f>
        <v>0</v>
      </c>
      <c r="F38" s="15">
        <f t="shared" si="6"/>
        <v>84</v>
      </c>
      <c r="G38" s="196">
        <f>'[2]04'!H40</f>
        <v>37</v>
      </c>
      <c r="H38" s="197">
        <f>'[2]04'!I40</f>
        <v>0</v>
      </c>
      <c r="I38" s="197">
        <f>'[2]04'!J40</f>
        <v>0</v>
      </c>
      <c r="J38" s="197">
        <f>'[2]04'!K40</f>
        <v>0</v>
      </c>
      <c r="K38" s="15">
        <f t="shared" si="3"/>
        <v>37</v>
      </c>
      <c r="L38" s="18">
        <f>frq!C38</f>
        <v>1</v>
      </c>
      <c r="M38" s="167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196">
        <f>'[2]04'!B41</f>
        <v>84</v>
      </c>
      <c r="C39" s="197">
        <f>'[2]04'!C41</f>
        <v>0</v>
      </c>
      <c r="D39" s="197">
        <f>'[2]04'!D41</f>
        <v>0</v>
      </c>
      <c r="E39" s="197">
        <f>'[2]04'!E41</f>
        <v>0</v>
      </c>
      <c r="F39" s="15">
        <f t="shared" si="6"/>
        <v>84</v>
      </c>
      <c r="G39" s="196">
        <f>'[2]04'!H41</f>
        <v>36</v>
      </c>
      <c r="H39" s="197">
        <f>'[2]04'!I41</f>
        <v>0</v>
      </c>
      <c r="I39" s="197">
        <f>'[2]04'!J41</f>
        <v>0</v>
      </c>
      <c r="J39" s="197">
        <f>'[2]04'!K41</f>
        <v>0</v>
      </c>
      <c r="K39" s="15">
        <f t="shared" si="3"/>
        <v>36</v>
      </c>
      <c r="L39" s="18">
        <f>frq!C39</f>
        <v>1</v>
      </c>
      <c r="M39" s="167">
        <f t="shared" si="4"/>
        <v>35.299999999999997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35.299999999999997</v>
      </c>
      <c r="R39" s="18">
        <v>0.7</v>
      </c>
    </row>
    <row r="40" spans="1:18">
      <c r="A40" s="8" t="s">
        <v>82</v>
      </c>
      <c r="B40" s="196">
        <f>'[2]04'!B42</f>
        <v>84</v>
      </c>
      <c r="C40" s="197">
        <f>'[2]04'!C42</f>
        <v>0</v>
      </c>
      <c r="D40" s="197">
        <f>'[2]04'!D42</f>
        <v>0</v>
      </c>
      <c r="E40" s="197">
        <f>'[2]04'!E42</f>
        <v>0</v>
      </c>
      <c r="F40" s="15">
        <f t="shared" si="6"/>
        <v>84</v>
      </c>
      <c r="G40" s="196">
        <f>'[2]04'!H42</f>
        <v>36</v>
      </c>
      <c r="H40" s="197">
        <f>'[2]04'!I42</f>
        <v>0</v>
      </c>
      <c r="I40" s="197">
        <f>'[2]04'!J42</f>
        <v>0</v>
      </c>
      <c r="J40" s="197">
        <f>'[2]04'!K42</f>
        <v>0</v>
      </c>
      <c r="K40" s="15">
        <f t="shared" si="3"/>
        <v>36</v>
      </c>
      <c r="L40" s="18">
        <f>frq!C40</f>
        <v>1</v>
      </c>
      <c r="M40" s="167">
        <f t="shared" si="4"/>
        <v>35.299999999999997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35.299999999999997</v>
      </c>
      <c r="R40" s="18">
        <v>0.7</v>
      </c>
    </row>
    <row r="41" spans="1:18">
      <c r="A41" s="8" t="s">
        <v>83</v>
      </c>
      <c r="B41" s="196">
        <f>'[2]04'!B43</f>
        <v>84</v>
      </c>
      <c r="C41" s="197">
        <f>'[2]04'!C43</f>
        <v>0</v>
      </c>
      <c r="D41" s="197">
        <f>'[2]04'!D43</f>
        <v>0</v>
      </c>
      <c r="E41" s="197">
        <f>'[2]04'!E43</f>
        <v>0</v>
      </c>
      <c r="F41" s="15">
        <f t="shared" si="6"/>
        <v>84</v>
      </c>
      <c r="G41" s="196">
        <f>'[2]04'!H43</f>
        <v>36</v>
      </c>
      <c r="H41" s="197">
        <f>'[2]04'!I43</f>
        <v>0</v>
      </c>
      <c r="I41" s="197">
        <f>'[2]04'!J43</f>
        <v>0</v>
      </c>
      <c r="J41" s="197">
        <f>'[2]04'!K43</f>
        <v>0</v>
      </c>
      <c r="K41" s="15">
        <f t="shared" si="3"/>
        <v>36</v>
      </c>
      <c r="L41" s="18">
        <f>frq!C41</f>
        <v>1</v>
      </c>
      <c r="M41" s="167">
        <f t="shared" si="4"/>
        <v>35.299999999999997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35.299999999999997</v>
      </c>
      <c r="R41" s="18">
        <v>0.7</v>
      </c>
    </row>
    <row r="42" spans="1:18">
      <c r="A42" s="8" t="s">
        <v>84</v>
      </c>
      <c r="B42" s="196">
        <f>'[2]04'!B44</f>
        <v>84</v>
      </c>
      <c r="C42" s="197">
        <f>'[2]04'!C44</f>
        <v>0</v>
      </c>
      <c r="D42" s="197">
        <f>'[2]04'!D44</f>
        <v>0</v>
      </c>
      <c r="E42" s="197">
        <f>'[2]04'!E44</f>
        <v>0</v>
      </c>
      <c r="F42" s="15">
        <f t="shared" si="6"/>
        <v>84</v>
      </c>
      <c r="G42" s="196">
        <f>'[2]04'!H44</f>
        <v>36</v>
      </c>
      <c r="H42" s="197">
        <f>'[2]04'!I44</f>
        <v>0</v>
      </c>
      <c r="I42" s="197">
        <f>'[2]04'!J44</f>
        <v>0</v>
      </c>
      <c r="J42" s="197">
        <f>'[2]04'!K44</f>
        <v>0</v>
      </c>
      <c r="K42" s="15">
        <f t="shared" si="3"/>
        <v>36</v>
      </c>
      <c r="L42" s="18">
        <f>frq!C42</f>
        <v>1</v>
      </c>
      <c r="M42" s="167">
        <f t="shared" si="4"/>
        <v>35.299999999999997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35.299999999999997</v>
      </c>
      <c r="R42" s="18">
        <v>0.7</v>
      </c>
    </row>
    <row r="43" spans="1:18">
      <c r="A43" s="8" t="s">
        <v>85</v>
      </c>
      <c r="B43" s="196">
        <f>'[2]04'!B45</f>
        <v>84</v>
      </c>
      <c r="C43" s="197">
        <f>'[2]04'!C45</f>
        <v>0</v>
      </c>
      <c r="D43" s="197">
        <f>'[2]04'!D45</f>
        <v>0</v>
      </c>
      <c r="E43" s="197">
        <f>'[2]04'!E45</f>
        <v>0</v>
      </c>
      <c r="F43" s="15">
        <f t="shared" si="6"/>
        <v>84</v>
      </c>
      <c r="G43" s="196">
        <f>'[2]04'!H45</f>
        <v>36</v>
      </c>
      <c r="H43" s="197">
        <f>'[2]04'!I45</f>
        <v>0</v>
      </c>
      <c r="I43" s="197">
        <f>'[2]04'!J45</f>
        <v>0</v>
      </c>
      <c r="J43" s="197">
        <f>'[2]04'!K45</f>
        <v>0</v>
      </c>
      <c r="K43" s="15">
        <f t="shared" si="3"/>
        <v>36</v>
      </c>
      <c r="L43" s="18">
        <f>frq!C43</f>
        <v>1</v>
      </c>
      <c r="M43" s="167">
        <f t="shared" si="4"/>
        <v>35.299999999999997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35.299999999999997</v>
      </c>
      <c r="R43" s="18">
        <v>0.7</v>
      </c>
    </row>
    <row r="44" spans="1:18">
      <c r="A44" s="8" t="s">
        <v>86</v>
      </c>
      <c r="B44" s="196">
        <f>'[2]04'!B46</f>
        <v>84</v>
      </c>
      <c r="C44" s="197">
        <f>'[2]04'!C46</f>
        <v>0</v>
      </c>
      <c r="D44" s="197">
        <f>'[2]04'!D46</f>
        <v>0</v>
      </c>
      <c r="E44" s="197">
        <f>'[2]04'!E46</f>
        <v>0</v>
      </c>
      <c r="F44" s="15">
        <f t="shared" si="6"/>
        <v>84</v>
      </c>
      <c r="G44" s="196">
        <f>'[2]04'!H46</f>
        <v>36</v>
      </c>
      <c r="H44" s="197">
        <f>'[2]04'!I46</f>
        <v>0</v>
      </c>
      <c r="I44" s="197">
        <f>'[2]04'!J46</f>
        <v>0</v>
      </c>
      <c r="J44" s="197">
        <f>'[2]04'!K46</f>
        <v>0</v>
      </c>
      <c r="K44" s="15">
        <f t="shared" si="3"/>
        <v>36</v>
      </c>
      <c r="L44" s="18">
        <f>frq!C44</f>
        <v>1</v>
      </c>
      <c r="M44" s="167">
        <f t="shared" si="4"/>
        <v>35.299999999999997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35.299999999999997</v>
      </c>
      <c r="R44" s="18">
        <v>0.7</v>
      </c>
    </row>
    <row r="45" spans="1:18">
      <c r="A45" s="8" t="s">
        <v>87</v>
      </c>
      <c r="B45" s="196">
        <f>'[2]04'!B47</f>
        <v>84</v>
      </c>
      <c r="C45" s="197">
        <f>'[2]04'!C47</f>
        <v>0</v>
      </c>
      <c r="D45" s="197">
        <f>'[2]04'!D47</f>
        <v>0</v>
      </c>
      <c r="E45" s="197">
        <f>'[2]04'!E47</f>
        <v>0</v>
      </c>
      <c r="F45" s="15">
        <f t="shared" si="6"/>
        <v>84</v>
      </c>
      <c r="G45" s="196">
        <f>'[2]04'!H47</f>
        <v>36</v>
      </c>
      <c r="H45" s="197">
        <f>'[2]04'!I47</f>
        <v>0</v>
      </c>
      <c r="I45" s="197">
        <f>'[2]04'!J47</f>
        <v>0</v>
      </c>
      <c r="J45" s="197">
        <f>'[2]04'!K47</f>
        <v>0</v>
      </c>
      <c r="K45" s="15">
        <f t="shared" si="3"/>
        <v>36</v>
      </c>
      <c r="L45" s="18">
        <f>frq!C45</f>
        <v>1</v>
      </c>
      <c r="M45" s="167">
        <f t="shared" si="4"/>
        <v>35.299999999999997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35.299999999999997</v>
      </c>
      <c r="R45" s="18">
        <v>0.7</v>
      </c>
    </row>
    <row r="46" spans="1:18">
      <c r="A46" s="8" t="s">
        <v>88</v>
      </c>
      <c r="B46" s="196">
        <f>'[2]04'!B48</f>
        <v>84</v>
      </c>
      <c r="C46" s="197">
        <f>'[2]04'!C48</f>
        <v>0</v>
      </c>
      <c r="D46" s="197">
        <f>'[2]04'!D48</f>
        <v>0</v>
      </c>
      <c r="E46" s="197">
        <f>'[2]04'!E48</f>
        <v>0</v>
      </c>
      <c r="F46" s="15">
        <f t="shared" si="6"/>
        <v>84</v>
      </c>
      <c r="G46" s="196">
        <f>'[2]04'!H48</f>
        <v>35</v>
      </c>
      <c r="H46" s="197">
        <f>'[2]04'!I48</f>
        <v>0</v>
      </c>
      <c r="I46" s="197">
        <f>'[2]04'!J48</f>
        <v>0</v>
      </c>
      <c r="J46" s="197">
        <f>'[2]04'!K48</f>
        <v>0</v>
      </c>
      <c r="K46" s="15">
        <f t="shared" si="3"/>
        <v>35</v>
      </c>
      <c r="L46" s="18">
        <f>frq!C46</f>
        <v>1</v>
      </c>
      <c r="M46" s="167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34.299999999999997</v>
      </c>
      <c r="R46" s="18">
        <v>0.7</v>
      </c>
    </row>
    <row r="47" spans="1:18">
      <c r="A47" s="8" t="s">
        <v>89</v>
      </c>
      <c r="B47" s="196">
        <f>'[2]04'!B49</f>
        <v>84</v>
      </c>
      <c r="C47" s="197">
        <f>'[2]04'!C49</f>
        <v>0</v>
      </c>
      <c r="D47" s="197">
        <f>'[2]04'!D49</f>
        <v>0</v>
      </c>
      <c r="E47" s="197">
        <f>'[2]04'!E49</f>
        <v>0</v>
      </c>
      <c r="F47" s="15">
        <f t="shared" si="6"/>
        <v>84</v>
      </c>
      <c r="G47" s="196">
        <f>'[2]04'!H49</f>
        <v>35</v>
      </c>
      <c r="H47" s="197">
        <f>'[2]04'!I49</f>
        <v>0</v>
      </c>
      <c r="I47" s="197">
        <f>'[2]04'!J49</f>
        <v>0</v>
      </c>
      <c r="J47" s="197">
        <f>'[2]04'!K49</f>
        <v>0</v>
      </c>
      <c r="K47" s="15">
        <f t="shared" si="3"/>
        <v>35</v>
      </c>
      <c r="L47" s="18">
        <f>frq!C47</f>
        <v>1</v>
      </c>
      <c r="M47" s="167">
        <f t="shared" si="4"/>
        <v>34.299999999999997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34.299999999999997</v>
      </c>
      <c r="R47" s="18">
        <v>0.7</v>
      </c>
    </row>
    <row r="48" spans="1:18">
      <c r="A48" s="8" t="s">
        <v>90</v>
      </c>
      <c r="B48" s="196">
        <f>'[2]04'!B50</f>
        <v>84</v>
      </c>
      <c r="C48" s="197">
        <f>'[2]04'!C50</f>
        <v>0</v>
      </c>
      <c r="D48" s="197">
        <f>'[2]04'!D50</f>
        <v>0</v>
      </c>
      <c r="E48" s="197">
        <f>'[2]04'!E50</f>
        <v>0</v>
      </c>
      <c r="F48" s="15">
        <f t="shared" si="6"/>
        <v>84</v>
      </c>
      <c r="G48" s="196">
        <f>'[2]04'!H50</f>
        <v>35</v>
      </c>
      <c r="H48" s="197">
        <f>'[2]04'!I50</f>
        <v>0</v>
      </c>
      <c r="I48" s="197">
        <f>'[2]04'!J50</f>
        <v>0</v>
      </c>
      <c r="J48" s="197">
        <f>'[2]04'!K50</f>
        <v>0</v>
      </c>
      <c r="K48" s="15">
        <f t="shared" si="3"/>
        <v>35</v>
      </c>
      <c r="L48" s="18">
        <f>frq!C48</f>
        <v>1</v>
      </c>
      <c r="M48" s="167">
        <f t="shared" si="4"/>
        <v>34.299999999999997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34.299999999999997</v>
      </c>
      <c r="R48" s="18">
        <v>0.7</v>
      </c>
    </row>
    <row r="49" spans="1:18">
      <c r="A49" s="8" t="s">
        <v>91</v>
      </c>
      <c r="B49" s="196">
        <f>'[2]04'!B51</f>
        <v>84</v>
      </c>
      <c r="C49" s="197">
        <f>'[2]04'!C51</f>
        <v>0</v>
      </c>
      <c r="D49" s="197">
        <f>'[2]04'!D51</f>
        <v>0</v>
      </c>
      <c r="E49" s="197">
        <f>'[2]04'!E51</f>
        <v>0</v>
      </c>
      <c r="F49" s="15">
        <f t="shared" si="6"/>
        <v>84</v>
      </c>
      <c r="G49" s="196">
        <f>'[2]04'!H51</f>
        <v>35</v>
      </c>
      <c r="H49" s="197">
        <f>'[2]04'!I51</f>
        <v>0</v>
      </c>
      <c r="I49" s="197">
        <f>'[2]04'!J51</f>
        <v>0</v>
      </c>
      <c r="J49" s="197">
        <f>'[2]04'!K51</f>
        <v>0</v>
      </c>
      <c r="K49" s="15">
        <f t="shared" si="3"/>
        <v>35</v>
      </c>
      <c r="L49" s="18">
        <f>frq!C49</f>
        <v>1</v>
      </c>
      <c r="M49" s="167">
        <f t="shared" si="4"/>
        <v>34.299999999999997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34.299999999999997</v>
      </c>
      <c r="R49" s="18">
        <v>0.7</v>
      </c>
    </row>
    <row r="50" spans="1:18">
      <c r="A50" s="8" t="s">
        <v>92</v>
      </c>
      <c r="B50" s="196">
        <f>'[2]04'!B52</f>
        <v>84</v>
      </c>
      <c r="C50" s="197">
        <f>'[2]04'!C52</f>
        <v>0</v>
      </c>
      <c r="D50" s="197">
        <f>'[2]04'!D52</f>
        <v>0</v>
      </c>
      <c r="E50" s="197">
        <f>'[2]04'!E52</f>
        <v>0</v>
      </c>
      <c r="F50" s="15">
        <f t="shared" si="6"/>
        <v>84</v>
      </c>
      <c r="G50" s="196">
        <f>'[2]04'!H52</f>
        <v>35</v>
      </c>
      <c r="H50" s="197">
        <f>'[2]04'!I52</f>
        <v>0</v>
      </c>
      <c r="I50" s="197">
        <f>'[2]04'!J52</f>
        <v>0</v>
      </c>
      <c r="J50" s="197">
        <f>'[2]04'!K52</f>
        <v>0</v>
      </c>
      <c r="K50" s="15">
        <f t="shared" si="3"/>
        <v>35</v>
      </c>
      <c r="L50" s="18">
        <f>frq!C50</f>
        <v>1</v>
      </c>
      <c r="M50" s="167">
        <f t="shared" si="4"/>
        <v>34.299999999999997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34.299999999999997</v>
      </c>
      <c r="R50" s="18">
        <v>0.7</v>
      </c>
    </row>
    <row r="51" spans="1:18">
      <c r="A51" s="8" t="s">
        <v>93</v>
      </c>
      <c r="B51" s="196">
        <f>'[2]04'!B53</f>
        <v>84</v>
      </c>
      <c r="C51" s="197">
        <f>'[2]04'!C53</f>
        <v>0</v>
      </c>
      <c r="D51" s="197">
        <f>'[2]04'!D53</f>
        <v>0</v>
      </c>
      <c r="E51" s="197">
        <f>'[2]04'!E53</f>
        <v>0</v>
      </c>
      <c r="F51" s="15">
        <f t="shared" si="6"/>
        <v>84</v>
      </c>
      <c r="G51" s="196">
        <f>'[2]04'!H53</f>
        <v>34</v>
      </c>
      <c r="H51" s="197">
        <f>'[2]04'!I53</f>
        <v>0</v>
      </c>
      <c r="I51" s="197">
        <f>'[2]04'!J53</f>
        <v>0</v>
      </c>
      <c r="J51" s="197">
        <f>'[2]04'!K53</f>
        <v>0</v>
      </c>
      <c r="K51" s="15">
        <f t="shared" si="3"/>
        <v>34</v>
      </c>
      <c r="L51" s="18">
        <f>frq!C51</f>
        <v>1</v>
      </c>
      <c r="M51" s="167">
        <f t="shared" si="4"/>
        <v>33.299999999999997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33.299999999999997</v>
      </c>
      <c r="R51" s="18">
        <v>0.7</v>
      </c>
    </row>
    <row r="52" spans="1:18">
      <c r="A52" s="8" t="s">
        <v>94</v>
      </c>
      <c r="B52" s="196">
        <f>'[2]04'!B54</f>
        <v>84</v>
      </c>
      <c r="C52" s="197">
        <f>'[2]04'!C54</f>
        <v>0</v>
      </c>
      <c r="D52" s="197">
        <f>'[2]04'!D54</f>
        <v>0</v>
      </c>
      <c r="E52" s="197">
        <f>'[2]04'!E54</f>
        <v>0</v>
      </c>
      <c r="F52" s="15">
        <f t="shared" si="6"/>
        <v>84</v>
      </c>
      <c r="G52" s="196">
        <f>'[2]04'!H54</f>
        <v>34</v>
      </c>
      <c r="H52" s="197">
        <f>'[2]04'!I54</f>
        <v>0</v>
      </c>
      <c r="I52" s="197">
        <f>'[2]04'!J54</f>
        <v>0</v>
      </c>
      <c r="J52" s="197">
        <f>'[2]04'!K54</f>
        <v>0</v>
      </c>
      <c r="K52" s="15">
        <f t="shared" si="3"/>
        <v>34</v>
      </c>
      <c r="L52" s="18">
        <f>frq!C52</f>
        <v>1</v>
      </c>
      <c r="M52" s="167">
        <f t="shared" si="4"/>
        <v>33.299999999999997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33.299999999999997</v>
      </c>
      <c r="R52" s="18">
        <v>0.7</v>
      </c>
    </row>
    <row r="53" spans="1:18">
      <c r="A53" s="8" t="s">
        <v>95</v>
      </c>
      <c r="B53" s="196">
        <f>'[2]04'!B55</f>
        <v>84</v>
      </c>
      <c r="C53" s="197">
        <f>'[2]04'!C55</f>
        <v>0</v>
      </c>
      <c r="D53" s="197">
        <f>'[2]04'!D55</f>
        <v>0</v>
      </c>
      <c r="E53" s="197">
        <f>'[2]04'!E55</f>
        <v>0</v>
      </c>
      <c r="F53" s="15">
        <f t="shared" si="6"/>
        <v>84</v>
      </c>
      <c r="G53" s="196">
        <f>'[2]04'!H55</f>
        <v>34</v>
      </c>
      <c r="H53" s="197">
        <f>'[2]04'!I55</f>
        <v>0</v>
      </c>
      <c r="I53" s="197">
        <f>'[2]04'!J55</f>
        <v>0</v>
      </c>
      <c r="J53" s="197">
        <f>'[2]04'!K55</f>
        <v>0</v>
      </c>
      <c r="K53" s="15">
        <f t="shared" si="3"/>
        <v>34</v>
      </c>
      <c r="L53" s="18">
        <f>frq!C53</f>
        <v>1</v>
      </c>
      <c r="M53" s="167">
        <f t="shared" si="4"/>
        <v>33.299999999999997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33.299999999999997</v>
      </c>
      <c r="R53" s="18">
        <v>0.7</v>
      </c>
    </row>
    <row r="54" spans="1:18">
      <c r="A54" s="8" t="s">
        <v>96</v>
      </c>
      <c r="B54" s="196">
        <f>'[2]04'!B56</f>
        <v>84</v>
      </c>
      <c r="C54" s="197">
        <f>'[2]04'!C56</f>
        <v>0</v>
      </c>
      <c r="D54" s="197">
        <f>'[2]04'!D56</f>
        <v>0</v>
      </c>
      <c r="E54" s="197">
        <f>'[2]04'!E56</f>
        <v>0</v>
      </c>
      <c r="F54" s="15">
        <f t="shared" si="6"/>
        <v>84</v>
      </c>
      <c r="G54" s="196">
        <f>'[2]04'!H56</f>
        <v>34</v>
      </c>
      <c r="H54" s="197">
        <f>'[2]04'!I56</f>
        <v>0</v>
      </c>
      <c r="I54" s="197">
        <f>'[2]04'!J56</f>
        <v>0</v>
      </c>
      <c r="J54" s="197">
        <f>'[2]04'!K56</f>
        <v>0</v>
      </c>
      <c r="K54" s="15">
        <f t="shared" si="3"/>
        <v>34</v>
      </c>
      <c r="L54" s="18">
        <f>frq!C54</f>
        <v>1</v>
      </c>
      <c r="M54" s="167">
        <f t="shared" si="4"/>
        <v>33.299999999999997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33.299999999999997</v>
      </c>
      <c r="R54" s="18">
        <v>0.7</v>
      </c>
    </row>
    <row r="55" spans="1:18">
      <c r="A55" s="8" t="s">
        <v>97</v>
      </c>
      <c r="B55" s="196">
        <f>'[2]04'!B57</f>
        <v>84</v>
      </c>
      <c r="C55" s="197">
        <f>'[2]04'!C57</f>
        <v>0</v>
      </c>
      <c r="D55" s="197">
        <f>'[2]04'!D57</f>
        <v>0</v>
      </c>
      <c r="E55" s="197">
        <f>'[2]04'!E57</f>
        <v>0</v>
      </c>
      <c r="F55" s="15">
        <f t="shared" si="6"/>
        <v>84</v>
      </c>
      <c r="G55" s="196">
        <f>'[2]04'!H57</f>
        <v>33</v>
      </c>
      <c r="H55" s="197">
        <f>'[2]04'!I57</f>
        <v>0</v>
      </c>
      <c r="I55" s="197">
        <f>'[2]04'!J57</f>
        <v>0</v>
      </c>
      <c r="J55" s="197">
        <f>'[2]04'!K57</f>
        <v>0</v>
      </c>
      <c r="K55" s="15">
        <f t="shared" si="3"/>
        <v>33</v>
      </c>
      <c r="L55" s="18">
        <f>frq!C55</f>
        <v>1</v>
      </c>
      <c r="M55" s="167">
        <f t="shared" si="4"/>
        <v>32.299999999999997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32.299999999999997</v>
      </c>
      <c r="R55" s="18">
        <v>0.7</v>
      </c>
    </row>
    <row r="56" spans="1:18">
      <c r="A56" s="8" t="s">
        <v>98</v>
      </c>
      <c r="B56" s="196">
        <f>'[2]04'!B58</f>
        <v>84</v>
      </c>
      <c r="C56" s="197">
        <f>'[2]04'!C58</f>
        <v>0</v>
      </c>
      <c r="D56" s="197">
        <f>'[2]04'!D58</f>
        <v>0</v>
      </c>
      <c r="E56" s="197">
        <f>'[2]04'!E58</f>
        <v>0</v>
      </c>
      <c r="F56" s="15">
        <f t="shared" si="6"/>
        <v>84</v>
      </c>
      <c r="G56" s="196">
        <f>'[2]04'!H58</f>
        <v>33</v>
      </c>
      <c r="H56" s="197">
        <f>'[2]04'!I58</f>
        <v>0</v>
      </c>
      <c r="I56" s="197">
        <f>'[2]04'!J58</f>
        <v>0</v>
      </c>
      <c r="J56" s="197">
        <f>'[2]04'!K58</f>
        <v>0</v>
      </c>
      <c r="K56" s="15">
        <f t="shared" si="3"/>
        <v>33</v>
      </c>
      <c r="L56" s="18">
        <f>frq!C56</f>
        <v>1</v>
      </c>
      <c r="M56" s="167">
        <f t="shared" si="4"/>
        <v>32.299999999999997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32.299999999999997</v>
      </c>
      <c r="R56" s="18">
        <v>0.7</v>
      </c>
    </row>
    <row r="57" spans="1:18">
      <c r="A57" s="8" t="s">
        <v>99</v>
      </c>
      <c r="B57" s="196">
        <f>'[2]04'!B59</f>
        <v>84</v>
      </c>
      <c r="C57" s="197">
        <f>'[2]04'!C59</f>
        <v>0</v>
      </c>
      <c r="D57" s="197">
        <f>'[2]04'!D59</f>
        <v>0</v>
      </c>
      <c r="E57" s="197">
        <f>'[2]04'!E59</f>
        <v>0</v>
      </c>
      <c r="F57" s="15">
        <f t="shared" si="6"/>
        <v>84</v>
      </c>
      <c r="G57" s="196">
        <f>'[2]04'!H59</f>
        <v>33</v>
      </c>
      <c r="H57" s="197">
        <f>'[2]04'!I59</f>
        <v>0</v>
      </c>
      <c r="I57" s="197">
        <f>'[2]04'!J59</f>
        <v>0</v>
      </c>
      <c r="J57" s="197">
        <f>'[2]04'!K59</f>
        <v>0</v>
      </c>
      <c r="K57" s="15">
        <f t="shared" si="3"/>
        <v>33</v>
      </c>
      <c r="L57" s="18">
        <f>frq!C57</f>
        <v>1</v>
      </c>
      <c r="M57" s="167">
        <f t="shared" si="4"/>
        <v>32.299999999999997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32.299999999999997</v>
      </c>
      <c r="R57" s="18">
        <v>0.7</v>
      </c>
    </row>
    <row r="58" spans="1:18">
      <c r="A58" s="8" t="s">
        <v>100</v>
      </c>
      <c r="B58" s="196">
        <f>'[2]04'!B60</f>
        <v>84</v>
      </c>
      <c r="C58" s="197">
        <f>'[2]04'!C60</f>
        <v>0</v>
      </c>
      <c r="D58" s="197">
        <f>'[2]04'!D60</f>
        <v>0</v>
      </c>
      <c r="E58" s="197">
        <f>'[2]04'!E60</f>
        <v>0</v>
      </c>
      <c r="F58" s="15">
        <f t="shared" si="6"/>
        <v>84</v>
      </c>
      <c r="G58" s="196">
        <f>'[2]04'!H60</f>
        <v>33</v>
      </c>
      <c r="H58" s="197">
        <f>'[2]04'!I60</f>
        <v>0</v>
      </c>
      <c r="I58" s="197">
        <f>'[2]04'!J60</f>
        <v>0</v>
      </c>
      <c r="J58" s="197">
        <f>'[2]04'!K60</f>
        <v>0</v>
      </c>
      <c r="K58" s="15">
        <f t="shared" si="3"/>
        <v>33</v>
      </c>
      <c r="L58" s="18">
        <f>frq!C58</f>
        <v>1</v>
      </c>
      <c r="M58" s="167">
        <f t="shared" si="4"/>
        <v>32.299999999999997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32.299999999999997</v>
      </c>
      <c r="R58" s="18">
        <v>0.7</v>
      </c>
    </row>
    <row r="59" spans="1:18">
      <c r="A59" s="8" t="s">
        <v>101</v>
      </c>
      <c r="B59" s="196">
        <f>'[2]04'!B61</f>
        <v>84</v>
      </c>
      <c r="C59" s="197">
        <f>'[2]04'!C61</f>
        <v>0</v>
      </c>
      <c r="D59" s="197">
        <f>'[2]04'!D61</f>
        <v>0</v>
      </c>
      <c r="E59" s="197">
        <f>'[2]04'!E61</f>
        <v>0</v>
      </c>
      <c r="F59" s="15">
        <f t="shared" si="6"/>
        <v>84</v>
      </c>
      <c r="G59" s="196">
        <f>'[2]04'!H61</f>
        <v>33</v>
      </c>
      <c r="H59" s="197">
        <f>'[2]04'!I61</f>
        <v>0</v>
      </c>
      <c r="I59" s="197">
        <f>'[2]04'!J61</f>
        <v>0</v>
      </c>
      <c r="J59" s="197">
        <f>'[2]04'!K61</f>
        <v>0</v>
      </c>
      <c r="K59" s="15">
        <f t="shared" si="3"/>
        <v>33</v>
      </c>
      <c r="L59" s="18">
        <f>frq!C59</f>
        <v>1</v>
      </c>
      <c r="M59" s="167">
        <f t="shared" si="4"/>
        <v>32.299999999999997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32.299999999999997</v>
      </c>
      <c r="R59" s="18">
        <v>0.7</v>
      </c>
    </row>
    <row r="60" spans="1:18">
      <c r="A60" s="8" t="s">
        <v>102</v>
      </c>
      <c r="B60" s="196">
        <f>'[2]04'!B62</f>
        <v>84</v>
      </c>
      <c r="C60" s="197">
        <f>'[2]04'!C62</f>
        <v>0</v>
      </c>
      <c r="D60" s="197">
        <f>'[2]04'!D62</f>
        <v>0</v>
      </c>
      <c r="E60" s="197">
        <f>'[2]04'!E62</f>
        <v>0</v>
      </c>
      <c r="F60" s="15">
        <f t="shared" si="6"/>
        <v>84</v>
      </c>
      <c r="G60" s="196">
        <f>'[2]04'!H62</f>
        <v>33</v>
      </c>
      <c r="H60" s="197">
        <f>'[2]04'!I62</f>
        <v>0</v>
      </c>
      <c r="I60" s="197">
        <f>'[2]04'!J62</f>
        <v>0</v>
      </c>
      <c r="J60" s="197">
        <f>'[2]04'!K62</f>
        <v>0</v>
      </c>
      <c r="K60" s="15">
        <f t="shared" si="3"/>
        <v>33</v>
      </c>
      <c r="L60" s="18">
        <f>frq!C60</f>
        <v>1</v>
      </c>
      <c r="M60" s="167">
        <f t="shared" si="4"/>
        <v>32.299999999999997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32.299999999999997</v>
      </c>
      <c r="R60" s="18">
        <v>0.7</v>
      </c>
    </row>
    <row r="61" spans="1:18">
      <c r="A61" s="8" t="s">
        <v>103</v>
      </c>
      <c r="B61" s="196">
        <f>'[2]04'!B63</f>
        <v>84</v>
      </c>
      <c r="C61" s="197">
        <f>'[2]04'!C63</f>
        <v>0</v>
      </c>
      <c r="D61" s="197">
        <f>'[2]04'!D63</f>
        <v>0</v>
      </c>
      <c r="E61" s="197">
        <f>'[2]04'!E63</f>
        <v>0</v>
      </c>
      <c r="F61" s="15">
        <f t="shared" si="6"/>
        <v>84</v>
      </c>
      <c r="G61" s="196">
        <f>'[2]04'!H63</f>
        <v>33</v>
      </c>
      <c r="H61" s="197">
        <f>'[2]04'!I63</f>
        <v>0</v>
      </c>
      <c r="I61" s="197">
        <f>'[2]04'!J63</f>
        <v>0</v>
      </c>
      <c r="J61" s="197">
        <f>'[2]04'!K63</f>
        <v>0</v>
      </c>
      <c r="K61" s="15">
        <f t="shared" si="3"/>
        <v>33</v>
      </c>
      <c r="L61" s="18">
        <f>frq!C61</f>
        <v>1</v>
      </c>
      <c r="M61" s="167">
        <f t="shared" si="4"/>
        <v>32.299999999999997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32.299999999999997</v>
      </c>
      <c r="R61" s="18">
        <v>0.7</v>
      </c>
    </row>
    <row r="62" spans="1:18">
      <c r="A62" s="8" t="s">
        <v>104</v>
      </c>
      <c r="B62" s="196">
        <f>'[2]04'!B64</f>
        <v>84</v>
      </c>
      <c r="C62" s="197">
        <f>'[2]04'!C64</f>
        <v>0</v>
      </c>
      <c r="D62" s="197">
        <f>'[2]04'!D64</f>
        <v>0</v>
      </c>
      <c r="E62" s="197">
        <f>'[2]04'!E64</f>
        <v>0</v>
      </c>
      <c r="F62" s="15">
        <f t="shared" si="6"/>
        <v>84</v>
      </c>
      <c r="G62" s="196">
        <f>'[2]04'!H64</f>
        <v>33</v>
      </c>
      <c r="H62" s="197">
        <f>'[2]04'!I64</f>
        <v>0</v>
      </c>
      <c r="I62" s="197">
        <f>'[2]04'!J64</f>
        <v>0</v>
      </c>
      <c r="J62" s="197">
        <f>'[2]04'!K64</f>
        <v>0</v>
      </c>
      <c r="K62" s="15">
        <f t="shared" si="3"/>
        <v>33</v>
      </c>
      <c r="L62" s="18">
        <f>frq!C62</f>
        <v>1</v>
      </c>
      <c r="M62" s="167">
        <f t="shared" si="4"/>
        <v>32.299999999999997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32.299999999999997</v>
      </c>
      <c r="R62" s="18">
        <v>0.7</v>
      </c>
    </row>
    <row r="63" spans="1:18">
      <c r="A63" s="8" t="s">
        <v>105</v>
      </c>
      <c r="B63" s="196">
        <f>'[2]04'!B65</f>
        <v>84</v>
      </c>
      <c r="C63" s="197">
        <f>'[2]04'!C65</f>
        <v>0</v>
      </c>
      <c r="D63" s="197">
        <f>'[2]04'!D65</f>
        <v>0</v>
      </c>
      <c r="E63" s="197">
        <f>'[2]04'!E65</f>
        <v>0</v>
      </c>
      <c r="F63" s="15">
        <f t="shared" si="6"/>
        <v>84</v>
      </c>
      <c r="G63" s="196">
        <f>'[2]04'!H65</f>
        <v>33</v>
      </c>
      <c r="H63" s="197">
        <f>'[2]04'!I65</f>
        <v>0</v>
      </c>
      <c r="I63" s="197">
        <f>'[2]04'!J65</f>
        <v>0</v>
      </c>
      <c r="J63" s="197">
        <f>'[2]04'!K65</f>
        <v>0</v>
      </c>
      <c r="K63" s="15">
        <f t="shared" si="3"/>
        <v>33</v>
      </c>
      <c r="L63" s="18">
        <f>frq!C63</f>
        <v>1</v>
      </c>
      <c r="M63" s="167">
        <f t="shared" si="4"/>
        <v>32.299999999999997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32.299999999999997</v>
      </c>
      <c r="R63" s="18">
        <v>0.7</v>
      </c>
    </row>
    <row r="64" spans="1:18">
      <c r="A64" s="8" t="s">
        <v>106</v>
      </c>
      <c r="B64" s="196">
        <f>'[2]04'!B66</f>
        <v>84</v>
      </c>
      <c r="C64" s="197">
        <f>'[2]04'!C66</f>
        <v>0</v>
      </c>
      <c r="D64" s="197">
        <f>'[2]04'!D66</f>
        <v>0</v>
      </c>
      <c r="E64" s="197">
        <f>'[2]04'!E66</f>
        <v>0</v>
      </c>
      <c r="F64" s="15">
        <f t="shared" si="6"/>
        <v>84</v>
      </c>
      <c r="G64" s="196">
        <f>'[2]04'!H66</f>
        <v>33</v>
      </c>
      <c r="H64" s="197">
        <f>'[2]04'!I66</f>
        <v>0</v>
      </c>
      <c r="I64" s="197">
        <f>'[2]04'!J66</f>
        <v>0</v>
      </c>
      <c r="J64" s="197">
        <f>'[2]04'!K66</f>
        <v>0</v>
      </c>
      <c r="K64" s="15">
        <f t="shared" si="3"/>
        <v>33</v>
      </c>
      <c r="L64" s="18">
        <f>frq!C64</f>
        <v>1</v>
      </c>
      <c r="M64" s="167">
        <f t="shared" si="4"/>
        <v>32.299999999999997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32.299999999999997</v>
      </c>
      <c r="R64" s="18">
        <v>0.7</v>
      </c>
    </row>
    <row r="65" spans="1:18">
      <c r="A65" s="8" t="s">
        <v>107</v>
      </c>
      <c r="B65" s="196">
        <f>'[2]04'!B67</f>
        <v>84</v>
      </c>
      <c r="C65" s="197">
        <f>'[2]04'!C67</f>
        <v>0</v>
      </c>
      <c r="D65" s="197">
        <f>'[2]04'!D67</f>
        <v>0</v>
      </c>
      <c r="E65" s="197">
        <f>'[2]04'!E67</f>
        <v>0</v>
      </c>
      <c r="F65" s="15">
        <f t="shared" si="6"/>
        <v>84</v>
      </c>
      <c r="G65" s="196">
        <f>'[2]04'!H67</f>
        <v>33</v>
      </c>
      <c r="H65" s="197">
        <f>'[2]04'!I67</f>
        <v>0</v>
      </c>
      <c r="I65" s="197">
        <f>'[2]04'!J67</f>
        <v>0</v>
      </c>
      <c r="J65" s="197">
        <f>'[2]04'!K67</f>
        <v>0</v>
      </c>
      <c r="K65" s="15">
        <f t="shared" si="3"/>
        <v>33</v>
      </c>
      <c r="L65" s="18">
        <f>frq!C65</f>
        <v>1</v>
      </c>
      <c r="M65" s="167">
        <f t="shared" si="4"/>
        <v>32.299999999999997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32.299999999999997</v>
      </c>
      <c r="R65" s="18">
        <v>0.7</v>
      </c>
    </row>
    <row r="66" spans="1:18">
      <c r="A66" s="8" t="s">
        <v>108</v>
      </c>
      <c r="B66" s="196">
        <f>'[2]04'!B68</f>
        <v>84</v>
      </c>
      <c r="C66" s="197">
        <f>'[2]04'!C68</f>
        <v>0</v>
      </c>
      <c r="D66" s="197">
        <f>'[2]04'!D68</f>
        <v>0</v>
      </c>
      <c r="E66" s="197">
        <f>'[2]04'!E68</f>
        <v>0</v>
      </c>
      <c r="F66" s="15">
        <f t="shared" si="6"/>
        <v>84</v>
      </c>
      <c r="G66" s="196">
        <f>'[2]04'!H68</f>
        <v>33</v>
      </c>
      <c r="H66" s="197">
        <f>'[2]04'!I68</f>
        <v>0</v>
      </c>
      <c r="I66" s="197">
        <f>'[2]04'!J68</f>
        <v>0</v>
      </c>
      <c r="J66" s="197">
        <f>'[2]04'!K68</f>
        <v>0</v>
      </c>
      <c r="K66" s="15">
        <f t="shared" si="3"/>
        <v>33</v>
      </c>
      <c r="L66" s="18">
        <f>frq!C66</f>
        <v>1</v>
      </c>
      <c r="M66" s="167">
        <f t="shared" si="4"/>
        <v>32.299999999999997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32.299999999999997</v>
      </c>
      <c r="R66" s="18">
        <v>0.7</v>
      </c>
    </row>
    <row r="67" spans="1:18">
      <c r="A67" s="8" t="s">
        <v>109</v>
      </c>
      <c r="B67" s="196">
        <f>'[2]04'!B69</f>
        <v>84</v>
      </c>
      <c r="C67" s="197">
        <f>'[2]04'!C69</f>
        <v>0</v>
      </c>
      <c r="D67" s="197">
        <f>'[2]04'!D69</f>
        <v>0</v>
      </c>
      <c r="E67" s="197">
        <f>'[2]04'!E69</f>
        <v>0</v>
      </c>
      <c r="F67" s="15">
        <f t="shared" si="6"/>
        <v>84</v>
      </c>
      <c r="G67" s="196">
        <f>'[2]04'!H69</f>
        <v>33</v>
      </c>
      <c r="H67" s="197">
        <f>'[2]04'!I69</f>
        <v>0</v>
      </c>
      <c r="I67" s="197">
        <f>'[2]04'!J69</f>
        <v>0</v>
      </c>
      <c r="J67" s="197">
        <f>'[2]04'!K69</f>
        <v>0</v>
      </c>
      <c r="K67" s="15">
        <f t="shared" si="3"/>
        <v>33</v>
      </c>
      <c r="L67" s="18">
        <f>frq!C67</f>
        <v>1</v>
      </c>
      <c r="M67" s="167">
        <f t="shared" si="4"/>
        <v>32.299999999999997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32.299999999999997</v>
      </c>
      <c r="R67" s="18">
        <v>0.7</v>
      </c>
    </row>
    <row r="68" spans="1:18">
      <c r="A68" s="8" t="s">
        <v>110</v>
      </c>
      <c r="B68" s="196">
        <f>'[2]04'!B70</f>
        <v>84</v>
      </c>
      <c r="C68" s="197">
        <f>'[2]04'!C70</f>
        <v>0</v>
      </c>
      <c r="D68" s="197">
        <f>'[2]04'!D70</f>
        <v>0</v>
      </c>
      <c r="E68" s="197">
        <f>'[2]04'!E70</f>
        <v>0</v>
      </c>
      <c r="F68" s="15">
        <f t="shared" si="6"/>
        <v>84</v>
      </c>
      <c r="G68" s="196">
        <f>'[2]04'!H70</f>
        <v>33</v>
      </c>
      <c r="H68" s="197">
        <f>'[2]04'!I70</f>
        <v>0</v>
      </c>
      <c r="I68" s="197">
        <f>'[2]04'!J70</f>
        <v>0</v>
      </c>
      <c r="J68" s="197">
        <f>'[2]04'!K70</f>
        <v>0</v>
      </c>
      <c r="K68" s="15">
        <f t="shared" ref="K68:K98" si="13">SUM(G68:J68)</f>
        <v>33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32.299999999999997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32.299999999999997</v>
      </c>
      <c r="R68" s="18">
        <v>0.7</v>
      </c>
    </row>
    <row r="69" spans="1:18">
      <c r="A69" s="8" t="s">
        <v>111</v>
      </c>
      <c r="B69" s="196">
        <f>'[2]04'!B71</f>
        <v>84</v>
      </c>
      <c r="C69" s="197">
        <f>'[2]04'!C71</f>
        <v>0</v>
      </c>
      <c r="D69" s="197">
        <f>'[2]04'!D71</f>
        <v>0</v>
      </c>
      <c r="E69" s="197">
        <f>'[2]04'!E71</f>
        <v>0</v>
      </c>
      <c r="F69" s="15">
        <f t="shared" ref="F69:F98" si="16">SUM(B69:E69)</f>
        <v>84</v>
      </c>
      <c r="G69" s="196">
        <f>'[2]04'!H71</f>
        <v>33</v>
      </c>
      <c r="H69" s="197">
        <f>'[2]04'!I71</f>
        <v>0</v>
      </c>
      <c r="I69" s="197">
        <f>'[2]04'!J71</f>
        <v>0</v>
      </c>
      <c r="J69" s="197">
        <f>'[2]04'!K71</f>
        <v>0</v>
      </c>
      <c r="K69" s="15">
        <f t="shared" si="13"/>
        <v>33</v>
      </c>
      <c r="L69" s="18">
        <f>frq!C69</f>
        <v>1</v>
      </c>
      <c r="M69" s="167">
        <f t="shared" si="14"/>
        <v>32.299999999999997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32.299999999999997</v>
      </c>
      <c r="R69" s="18">
        <v>0.7</v>
      </c>
    </row>
    <row r="70" spans="1:18">
      <c r="A70" s="8" t="s">
        <v>112</v>
      </c>
      <c r="B70" s="196">
        <f>'[2]04'!B72</f>
        <v>84</v>
      </c>
      <c r="C70" s="197">
        <f>'[2]04'!C72</f>
        <v>0</v>
      </c>
      <c r="D70" s="197">
        <f>'[2]04'!D72</f>
        <v>0</v>
      </c>
      <c r="E70" s="197">
        <f>'[2]04'!E72</f>
        <v>0</v>
      </c>
      <c r="F70" s="15">
        <f t="shared" si="16"/>
        <v>84</v>
      </c>
      <c r="G70" s="196">
        <f>'[2]04'!H72</f>
        <v>33</v>
      </c>
      <c r="H70" s="197">
        <f>'[2]04'!I72</f>
        <v>0</v>
      </c>
      <c r="I70" s="197">
        <f>'[2]04'!J72</f>
        <v>0</v>
      </c>
      <c r="J70" s="197">
        <f>'[2]04'!K72</f>
        <v>0</v>
      </c>
      <c r="K70" s="15">
        <f t="shared" si="13"/>
        <v>33</v>
      </c>
      <c r="L70" s="18">
        <f>frq!C70</f>
        <v>1</v>
      </c>
      <c r="M70" s="167">
        <f t="shared" si="14"/>
        <v>32.299999999999997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32.299999999999997</v>
      </c>
      <c r="R70" s="18">
        <v>0.7</v>
      </c>
    </row>
    <row r="71" spans="1:18">
      <c r="A71" s="8" t="s">
        <v>113</v>
      </c>
      <c r="B71" s="196">
        <f>'[2]04'!B73</f>
        <v>84</v>
      </c>
      <c r="C71" s="197">
        <f>'[2]04'!C73</f>
        <v>0</v>
      </c>
      <c r="D71" s="197">
        <f>'[2]04'!D73</f>
        <v>0</v>
      </c>
      <c r="E71" s="197">
        <f>'[2]04'!E73</f>
        <v>0</v>
      </c>
      <c r="F71" s="15">
        <f t="shared" si="16"/>
        <v>84</v>
      </c>
      <c r="G71" s="196">
        <f>'[2]04'!H73</f>
        <v>33</v>
      </c>
      <c r="H71" s="197">
        <f>'[2]04'!I73</f>
        <v>0</v>
      </c>
      <c r="I71" s="197">
        <f>'[2]04'!J73</f>
        <v>0</v>
      </c>
      <c r="J71" s="197">
        <f>'[2]04'!K73</f>
        <v>0</v>
      </c>
      <c r="K71" s="15">
        <f t="shared" si="13"/>
        <v>33</v>
      </c>
      <c r="L71" s="18">
        <f>frq!C71</f>
        <v>1</v>
      </c>
      <c r="M71" s="167">
        <f t="shared" si="14"/>
        <v>32.299999999999997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32.299999999999997</v>
      </c>
      <c r="R71" s="18">
        <v>0.7</v>
      </c>
    </row>
    <row r="72" spans="1:18">
      <c r="A72" s="8" t="s">
        <v>114</v>
      </c>
      <c r="B72" s="196">
        <f>'[2]04'!B74</f>
        <v>84</v>
      </c>
      <c r="C72" s="197">
        <f>'[2]04'!C74</f>
        <v>0</v>
      </c>
      <c r="D72" s="197">
        <f>'[2]04'!D74</f>
        <v>0</v>
      </c>
      <c r="E72" s="197">
        <f>'[2]04'!E74</f>
        <v>0</v>
      </c>
      <c r="F72" s="15">
        <f t="shared" si="16"/>
        <v>84</v>
      </c>
      <c r="G72" s="196">
        <f>'[2]04'!H74</f>
        <v>33</v>
      </c>
      <c r="H72" s="197">
        <f>'[2]04'!I74</f>
        <v>0</v>
      </c>
      <c r="I72" s="197">
        <f>'[2]04'!J74</f>
        <v>0</v>
      </c>
      <c r="J72" s="197">
        <f>'[2]04'!K74</f>
        <v>0</v>
      </c>
      <c r="K72" s="15">
        <f t="shared" si="13"/>
        <v>33</v>
      </c>
      <c r="L72" s="18">
        <f>frq!C72</f>
        <v>1</v>
      </c>
      <c r="M72" s="167">
        <f t="shared" si="14"/>
        <v>32.299999999999997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32.299999999999997</v>
      </c>
      <c r="R72" s="18">
        <v>0.7</v>
      </c>
    </row>
    <row r="73" spans="1:18">
      <c r="A73" s="8" t="s">
        <v>115</v>
      </c>
      <c r="B73" s="196">
        <f>'[2]04'!B75</f>
        <v>84</v>
      </c>
      <c r="C73" s="197">
        <f>'[2]04'!C75</f>
        <v>0</v>
      </c>
      <c r="D73" s="197">
        <f>'[2]04'!D75</f>
        <v>0</v>
      </c>
      <c r="E73" s="197">
        <f>'[2]04'!E75</f>
        <v>0</v>
      </c>
      <c r="F73" s="15">
        <f t="shared" si="16"/>
        <v>84</v>
      </c>
      <c r="G73" s="196">
        <f>'[2]04'!H75</f>
        <v>33</v>
      </c>
      <c r="H73" s="197">
        <f>'[2]04'!I75</f>
        <v>0</v>
      </c>
      <c r="I73" s="197">
        <f>'[2]04'!J75</f>
        <v>0</v>
      </c>
      <c r="J73" s="197">
        <f>'[2]04'!K75</f>
        <v>0</v>
      </c>
      <c r="K73" s="15">
        <f t="shared" si="13"/>
        <v>33</v>
      </c>
      <c r="L73" s="18">
        <f>frq!C73</f>
        <v>1</v>
      </c>
      <c r="M73" s="167">
        <f t="shared" si="14"/>
        <v>32.299999999999997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32.299999999999997</v>
      </c>
      <c r="R73" s="18">
        <v>0.7</v>
      </c>
    </row>
    <row r="74" spans="1:18">
      <c r="A74" s="8" t="s">
        <v>116</v>
      </c>
      <c r="B74" s="196">
        <f>'[2]04'!B76</f>
        <v>84</v>
      </c>
      <c r="C74" s="197">
        <f>'[2]04'!C76</f>
        <v>0</v>
      </c>
      <c r="D74" s="197">
        <f>'[2]04'!D76</f>
        <v>0</v>
      </c>
      <c r="E74" s="197">
        <f>'[2]04'!E76</f>
        <v>0</v>
      </c>
      <c r="F74" s="15">
        <f t="shared" si="16"/>
        <v>84</v>
      </c>
      <c r="G74" s="196">
        <f>'[2]04'!H76</f>
        <v>33</v>
      </c>
      <c r="H74" s="197">
        <f>'[2]04'!I76</f>
        <v>0</v>
      </c>
      <c r="I74" s="197">
        <f>'[2]04'!J76</f>
        <v>0</v>
      </c>
      <c r="J74" s="197">
        <f>'[2]04'!K76</f>
        <v>0</v>
      </c>
      <c r="K74" s="15">
        <f t="shared" si="13"/>
        <v>33</v>
      </c>
      <c r="L74" s="18">
        <f>frq!C74</f>
        <v>1</v>
      </c>
      <c r="M74" s="167">
        <f t="shared" si="14"/>
        <v>32.299999999999997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32.299999999999997</v>
      </c>
      <c r="R74" s="18">
        <v>0.7</v>
      </c>
    </row>
    <row r="75" spans="1:18">
      <c r="A75" s="8" t="s">
        <v>117</v>
      </c>
      <c r="B75" s="196">
        <f>'[2]04'!B77</f>
        <v>84</v>
      </c>
      <c r="C75" s="197">
        <f>'[2]04'!C77</f>
        <v>0</v>
      </c>
      <c r="D75" s="197">
        <f>'[2]04'!D77</f>
        <v>0</v>
      </c>
      <c r="E75" s="197">
        <f>'[2]04'!E77</f>
        <v>0</v>
      </c>
      <c r="F75" s="15">
        <f t="shared" si="16"/>
        <v>84</v>
      </c>
      <c r="G75" s="196">
        <f>'[2]04'!H77</f>
        <v>33</v>
      </c>
      <c r="H75" s="197">
        <f>'[2]04'!I77</f>
        <v>0</v>
      </c>
      <c r="I75" s="197">
        <f>'[2]04'!J77</f>
        <v>0</v>
      </c>
      <c r="J75" s="197">
        <f>'[2]04'!K77</f>
        <v>0</v>
      </c>
      <c r="K75" s="15">
        <f t="shared" si="13"/>
        <v>33</v>
      </c>
      <c r="L75" s="18">
        <f>frq!C75</f>
        <v>1</v>
      </c>
      <c r="M75" s="167">
        <f t="shared" si="14"/>
        <v>32.6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32.6</v>
      </c>
      <c r="R75" s="18">
        <v>0.4</v>
      </c>
    </row>
    <row r="76" spans="1:18">
      <c r="A76" s="8" t="s">
        <v>118</v>
      </c>
      <c r="B76" s="196">
        <f>'[2]04'!B78</f>
        <v>84</v>
      </c>
      <c r="C76" s="197">
        <f>'[2]04'!C78</f>
        <v>0</v>
      </c>
      <c r="D76" s="197">
        <f>'[2]04'!D78</f>
        <v>0</v>
      </c>
      <c r="E76" s="197">
        <f>'[2]04'!E78</f>
        <v>0</v>
      </c>
      <c r="F76" s="15">
        <f t="shared" si="16"/>
        <v>84</v>
      </c>
      <c r="G76" s="196">
        <f>'[2]04'!H78</f>
        <v>33</v>
      </c>
      <c r="H76" s="197">
        <f>'[2]04'!I78</f>
        <v>0</v>
      </c>
      <c r="I76" s="197">
        <f>'[2]04'!J78</f>
        <v>0</v>
      </c>
      <c r="J76" s="197">
        <f>'[2]04'!K78</f>
        <v>0</v>
      </c>
      <c r="K76" s="15">
        <f t="shared" si="13"/>
        <v>33</v>
      </c>
      <c r="L76" s="18">
        <f>frq!C76</f>
        <v>1</v>
      </c>
      <c r="M76" s="167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</row>
    <row r="77" spans="1:18">
      <c r="A77" s="8" t="s">
        <v>119</v>
      </c>
      <c r="B77" s="196">
        <f>'[2]04'!B79</f>
        <v>84</v>
      </c>
      <c r="C77" s="197">
        <f>'[2]04'!C79</f>
        <v>0</v>
      </c>
      <c r="D77" s="197">
        <f>'[2]04'!D79</f>
        <v>0</v>
      </c>
      <c r="E77" s="197">
        <f>'[2]04'!E79</f>
        <v>0</v>
      </c>
      <c r="F77" s="15">
        <f t="shared" si="16"/>
        <v>84</v>
      </c>
      <c r="G77" s="196">
        <f>'[2]04'!H79</f>
        <v>33</v>
      </c>
      <c r="H77" s="197">
        <f>'[2]04'!I79</f>
        <v>0</v>
      </c>
      <c r="I77" s="197">
        <f>'[2]04'!J79</f>
        <v>0</v>
      </c>
      <c r="J77" s="197">
        <f>'[2]04'!K79</f>
        <v>0</v>
      </c>
      <c r="K77" s="15">
        <f t="shared" si="13"/>
        <v>33</v>
      </c>
      <c r="L77" s="18">
        <f>frq!C77</f>
        <v>1</v>
      </c>
      <c r="M77" s="167">
        <f t="shared" si="14"/>
        <v>32.6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32.6</v>
      </c>
      <c r="R77" s="18">
        <v>0.4</v>
      </c>
    </row>
    <row r="78" spans="1:18">
      <c r="A78" s="8" t="s">
        <v>120</v>
      </c>
      <c r="B78" s="196">
        <f>'[2]04'!B80</f>
        <v>84</v>
      </c>
      <c r="C78" s="197">
        <f>'[2]04'!C80</f>
        <v>0</v>
      </c>
      <c r="D78" s="197">
        <f>'[2]04'!D80</f>
        <v>0</v>
      </c>
      <c r="E78" s="197">
        <f>'[2]04'!E80</f>
        <v>0</v>
      </c>
      <c r="F78" s="15">
        <f t="shared" si="16"/>
        <v>84</v>
      </c>
      <c r="G78" s="196">
        <f>'[2]04'!H80</f>
        <v>33</v>
      </c>
      <c r="H78" s="197">
        <f>'[2]04'!I80</f>
        <v>0</v>
      </c>
      <c r="I78" s="197">
        <f>'[2]04'!J80</f>
        <v>0</v>
      </c>
      <c r="J78" s="197">
        <f>'[2]04'!K80</f>
        <v>0</v>
      </c>
      <c r="K78" s="15">
        <f t="shared" si="13"/>
        <v>33</v>
      </c>
      <c r="L78" s="18">
        <f>frq!C78</f>
        <v>1</v>
      </c>
      <c r="M78" s="167">
        <f t="shared" si="14"/>
        <v>32.6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32.6</v>
      </c>
      <c r="R78" s="18">
        <v>0.4</v>
      </c>
    </row>
    <row r="79" spans="1:18">
      <c r="A79" s="8" t="s">
        <v>121</v>
      </c>
      <c r="B79" s="196">
        <f>'[2]04'!B81</f>
        <v>84</v>
      </c>
      <c r="C79" s="197">
        <f>'[2]04'!C81</f>
        <v>0</v>
      </c>
      <c r="D79" s="197">
        <f>'[2]04'!D81</f>
        <v>0</v>
      </c>
      <c r="E79" s="197">
        <f>'[2]04'!E81</f>
        <v>0</v>
      </c>
      <c r="F79" s="15">
        <f t="shared" si="16"/>
        <v>84</v>
      </c>
      <c r="G79" s="196">
        <f>'[2]04'!H81</f>
        <v>34</v>
      </c>
      <c r="H79" s="197">
        <f>'[2]04'!I81</f>
        <v>0</v>
      </c>
      <c r="I79" s="197">
        <f>'[2]04'!J81</f>
        <v>0</v>
      </c>
      <c r="J79" s="197">
        <f>'[2]04'!K81</f>
        <v>0</v>
      </c>
      <c r="K79" s="15">
        <f t="shared" si="13"/>
        <v>34</v>
      </c>
      <c r="L79" s="18">
        <f>frq!C79</f>
        <v>1</v>
      </c>
      <c r="M79" s="167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</row>
    <row r="80" spans="1:18">
      <c r="A80" s="8" t="s">
        <v>122</v>
      </c>
      <c r="B80" s="196">
        <f>'[2]04'!B82</f>
        <v>84</v>
      </c>
      <c r="C80" s="197">
        <f>'[2]04'!C82</f>
        <v>0</v>
      </c>
      <c r="D80" s="197">
        <f>'[2]04'!D82</f>
        <v>0</v>
      </c>
      <c r="E80" s="197">
        <f>'[2]04'!E82</f>
        <v>0</v>
      </c>
      <c r="F80" s="15">
        <f t="shared" si="16"/>
        <v>84</v>
      </c>
      <c r="G80" s="196">
        <f>'[2]04'!H82</f>
        <v>34</v>
      </c>
      <c r="H80" s="197">
        <f>'[2]04'!I82</f>
        <v>0</v>
      </c>
      <c r="I80" s="197">
        <f>'[2]04'!J82</f>
        <v>0</v>
      </c>
      <c r="J80" s="197">
        <f>'[2]04'!K82</f>
        <v>0</v>
      </c>
      <c r="K80" s="15">
        <f t="shared" si="13"/>
        <v>34</v>
      </c>
      <c r="L80" s="18">
        <f>frq!C80</f>
        <v>1</v>
      </c>
      <c r="M80" s="167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</row>
    <row r="81" spans="1:18">
      <c r="A81" s="8" t="s">
        <v>123</v>
      </c>
      <c r="B81" s="196">
        <f>'[2]04'!B83</f>
        <v>84</v>
      </c>
      <c r="C81" s="197">
        <f>'[2]04'!C83</f>
        <v>0</v>
      </c>
      <c r="D81" s="197">
        <f>'[2]04'!D83</f>
        <v>0</v>
      </c>
      <c r="E81" s="197">
        <f>'[2]04'!E83</f>
        <v>0</v>
      </c>
      <c r="F81" s="15">
        <f t="shared" si="16"/>
        <v>84</v>
      </c>
      <c r="G81" s="196">
        <f>'[2]04'!H83</f>
        <v>34</v>
      </c>
      <c r="H81" s="197">
        <f>'[2]04'!I83</f>
        <v>0</v>
      </c>
      <c r="I81" s="197">
        <f>'[2]04'!J83</f>
        <v>0</v>
      </c>
      <c r="J81" s="197">
        <f>'[2]04'!K83</f>
        <v>0</v>
      </c>
      <c r="K81" s="15">
        <f t="shared" si="13"/>
        <v>34</v>
      </c>
      <c r="L81" s="18">
        <f>frq!C81</f>
        <v>1</v>
      </c>
      <c r="M81" s="167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</row>
    <row r="82" spans="1:18">
      <c r="A82" s="8" t="s">
        <v>124</v>
      </c>
      <c r="B82" s="196">
        <f>'[2]04'!B84</f>
        <v>84</v>
      </c>
      <c r="C82" s="197">
        <f>'[2]04'!C84</f>
        <v>0</v>
      </c>
      <c r="D82" s="197">
        <f>'[2]04'!D84</f>
        <v>0</v>
      </c>
      <c r="E82" s="197">
        <f>'[2]04'!E84</f>
        <v>0</v>
      </c>
      <c r="F82" s="15">
        <f t="shared" si="16"/>
        <v>84</v>
      </c>
      <c r="G82" s="196">
        <f>'[2]04'!H84</f>
        <v>34</v>
      </c>
      <c r="H82" s="197">
        <f>'[2]04'!I84</f>
        <v>0</v>
      </c>
      <c r="I82" s="197">
        <f>'[2]04'!J84</f>
        <v>0</v>
      </c>
      <c r="J82" s="197">
        <f>'[2]04'!K84</f>
        <v>0</v>
      </c>
      <c r="K82" s="15">
        <f t="shared" si="13"/>
        <v>34</v>
      </c>
      <c r="L82" s="18">
        <f>frq!C82</f>
        <v>1</v>
      </c>
      <c r="M82" s="167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</row>
    <row r="83" spans="1:18">
      <c r="A83" s="8" t="s">
        <v>125</v>
      </c>
      <c r="B83" s="196">
        <f>'[2]04'!B85</f>
        <v>84</v>
      </c>
      <c r="C83" s="197">
        <f>'[2]04'!C85</f>
        <v>0</v>
      </c>
      <c r="D83" s="197">
        <f>'[2]04'!D85</f>
        <v>0</v>
      </c>
      <c r="E83" s="197">
        <f>'[2]04'!E85</f>
        <v>0</v>
      </c>
      <c r="F83" s="15">
        <f t="shared" si="16"/>
        <v>84</v>
      </c>
      <c r="G83" s="196">
        <f>'[2]04'!H85</f>
        <v>34</v>
      </c>
      <c r="H83" s="197">
        <f>'[2]04'!I85</f>
        <v>0</v>
      </c>
      <c r="I83" s="197">
        <f>'[2]04'!J85</f>
        <v>0</v>
      </c>
      <c r="J83" s="197">
        <f>'[2]04'!K85</f>
        <v>0</v>
      </c>
      <c r="K83" s="15">
        <f t="shared" si="13"/>
        <v>34</v>
      </c>
      <c r="L83" s="18">
        <f>frq!C83</f>
        <v>1</v>
      </c>
      <c r="M83" s="167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</row>
    <row r="84" spans="1:18">
      <c r="A84" s="8" t="s">
        <v>126</v>
      </c>
      <c r="B84" s="196">
        <f>'[2]04'!B86</f>
        <v>84</v>
      </c>
      <c r="C84" s="197">
        <f>'[2]04'!C86</f>
        <v>0</v>
      </c>
      <c r="D84" s="197">
        <f>'[2]04'!D86</f>
        <v>0</v>
      </c>
      <c r="E84" s="197">
        <f>'[2]04'!E86</f>
        <v>0</v>
      </c>
      <c r="F84" s="15">
        <f t="shared" si="16"/>
        <v>84</v>
      </c>
      <c r="G84" s="196">
        <f>'[2]04'!H86</f>
        <v>34</v>
      </c>
      <c r="H84" s="197">
        <f>'[2]04'!I86</f>
        <v>0</v>
      </c>
      <c r="I84" s="197">
        <f>'[2]04'!J86</f>
        <v>0</v>
      </c>
      <c r="J84" s="197">
        <f>'[2]04'!K86</f>
        <v>0</v>
      </c>
      <c r="K84" s="15">
        <f t="shared" si="13"/>
        <v>34</v>
      </c>
      <c r="L84" s="18">
        <f>frq!C84</f>
        <v>1</v>
      </c>
      <c r="M84" s="167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</row>
    <row r="85" spans="1:18">
      <c r="A85" s="8" t="s">
        <v>127</v>
      </c>
      <c r="B85" s="196">
        <f>'[2]04'!B87</f>
        <v>84</v>
      </c>
      <c r="C85" s="197">
        <f>'[2]04'!C87</f>
        <v>0</v>
      </c>
      <c r="D85" s="197">
        <f>'[2]04'!D87</f>
        <v>0</v>
      </c>
      <c r="E85" s="197">
        <f>'[2]04'!E87</f>
        <v>0</v>
      </c>
      <c r="F85" s="15">
        <f t="shared" si="16"/>
        <v>84</v>
      </c>
      <c r="G85" s="196">
        <f>'[2]04'!H87</f>
        <v>34</v>
      </c>
      <c r="H85" s="197">
        <f>'[2]04'!I87</f>
        <v>0</v>
      </c>
      <c r="I85" s="197">
        <f>'[2]04'!J87</f>
        <v>0</v>
      </c>
      <c r="J85" s="197">
        <f>'[2]04'!K87</f>
        <v>0</v>
      </c>
      <c r="K85" s="15">
        <f t="shared" si="13"/>
        <v>34</v>
      </c>
      <c r="L85" s="18">
        <f>frq!C85</f>
        <v>1</v>
      </c>
      <c r="M85" s="167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</row>
    <row r="86" spans="1:18">
      <c r="A86" s="8" t="s">
        <v>128</v>
      </c>
      <c r="B86" s="196">
        <f>'[2]04'!B88</f>
        <v>84</v>
      </c>
      <c r="C86" s="197">
        <f>'[2]04'!C88</f>
        <v>0</v>
      </c>
      <c r="D86" s="197">
        <f>'[2]04'!D88</f>
        <v>0</v>
      </c>
      <c r="E86" s="197">
        <f>'[2]04'!E88</f>
        <v>0</v>
      </c>
      <c r="F86" s="15">
        <f t="shared" si="16"/>
        <v>84</v>
      </c>
      <c r="G86" s="196">
        <f>'[2]04'!H88</f>
        <v>34</v>
      </c>
      <c r="H86" s="197">
        <f>'[2]04'!I88</f>
        <v>0</v>
      </c>
      <c r="I86" s="197">
        <f>'[2]04'!J88</f>
        <v>0</v>
      </c>
      <c r="J86" s="197">
        <f>'[2]04'!K88</f>
        <v>0</v>
      </c>
      <c r="K86" s="15">
        <f t="shared" si="13"/>
        <v>34</v>
      </c>
      <c r="L86" s="18">
        <f>frq!C86</f>
        <v>1</v>
      </c>
      <c r="M86" s="167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</row>
    <row r="87" spans="1:18">
      <c r="A87" s="8" t="s">
        <v>129</v>
      </c>
      <c r="B87" s="196">
        <f>'[2]04'!B89</f>
        <v>84</v>
      </c>
      <c r="C87" s="197">
        <f>'[2]04'!C89</f>
        <v>0</v>
      </c>
      <c r="D87" s="197">
        <f>'[2]04'!D89</f>
        <v>0</v>
      </c>
      <c r="E87" s="197">
        <f>'[2]04'!E89</f>
        <v>0</v>
      </c>
      <c r="F87" s="15">
        <f t="shared" si="16"/>
        <v>84</v>
      </c>
      <c r="G87" s="196">
        <f>'[2]04'!H89</f>
        <v>34</v>
      </c>
      <c r="H87" s="197">
        <f>'[2]04'!I89</f>
        <v>0</v>
      </c>
      <c r="I87" s="197">
        <f>'[2]04'!J89</f>
        <v>0</v>
      </c>
      <c r="J87" s="197">
        <f>'[2]04'!K89</f>
        <v>0</v>
      </c>
      <c r="K87" s="15">
        <f t="shared" si="13"/>
        <v>34</v>
      </c>
      <c r="L87" s="18">
        <f>frq!C87</f>
        <v>1</v>
      </c>
      <c r="M87" s="167">
        <f t="shared" si="14"/>
        <v>33.6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33.6</v>
      </c>
      <c r="R87" s="18">
        <v>0.4</v>
      </c>
    </row>
    <row r="88" spans="1:18">
      <c r="A88" s="8" t="s">
        <v>130</v>
      </c>
      <c r="B88" s="196">
        <f>'[2]04'!B90</f>
        <v>84</v>
      </c>
      <c r="C88" s="197">
        <f>'[2]04'!C90</f>
        <v>0</v>
      </c>
      <c r="D88" s="197">
        <f>'[2]04'!D90</f>
        <v>0</v>
      </c>
      <c r="E88" s="197">
        <f>'[2]04'!E90</f>
        <v>0</v>
      </c>
      <c r="F88" s="15">
        <f t="shared" si="16"/>
        <v>84</v>
      </c>
      <c r="G88" s="196">
        <f>'[2]04'!H90</f>
        <v>34</v>
      </c>
      <c r="H88" s="197">
        <f>'[2]04'!I90</f>
        <v>0</v>
      </c>
      <c r="I88" s="197">
        <f>'[2]04'!J90</f>
        <v>0</v>
      </c>
      <c r="J88" s="197">
        <f>'[2]04'!K90</f>
        <v>0</v>
      </c>
      <c r="K88" s="15">
        <f t="shared" si="13"/>
        <v>34</v>
      </c>
      <c r="L88" s="18">
        <f>frq!C88</f>
        <v>1</v>
      </c>
      <c r="M88" s="167">
        <f t="shared" si="14"/>
        <v>33.6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33.6</v>
      </c>
      <c r="R88" s="18">
        <v>0.4</v>
      </c>
    </row>
    <row r="89" spans="1:18">
      <c r="A89" s="8" t="s">
        <v>131</v>
      </c>
      <c r="B89" s="196">
        <f>'[2]04'!B91</f>
        <v>84</v>
      </c>
      <c r="C89" s="197">
        <f>'[2]04'!C91</f>
        <v>0</v>
      </c>
      <c r="D89" s="197">
        <f>'[2]04'!D91</f>
        <v>0</v>
      </c>
      <c r="E89" s="197">
        <f>'[2]04'!E91</f>
        <v>0</v>
      </c>
      <c r="F89" s="15">
        <f t="shared" si="16"/>
        <v>84</v>
      </c>
      <c r="G89" s="196">
        <f>'[2]04'!H91</f>
        <v>34</v>
      </c>
      <c r="H89" s="197">
        <f>'[2]04'!I91</f>
        <v>0</v>
      </c>
      <c r="I89" s="197">
        <f>'[2]04'!J91</f>
        <v>0</v>
      </c>
      <c r="J89" s="197">
        <f>'[2]04'!K91</f>
        <v>0</v>
      </c>
      <c r="K89" s="15">
        <f t="shared" si="13"/>
        <v>34</v>
      </c>
      <c r="L89" s="18">
        <f>frq!C89</f>
        <v>1</v>
      </c>
      <c r="M89" s="167">
        <f t="shared" si="14"/>
        <v>33.6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33.6</v>
      </c>
      <c r="R89" s="18">
        <v>0.4</v>
      </c>
    </row>
    <row r="90" spans="1:18">
      <c r="A90" s="8" t="s">
        <v>132</v>
      </c>
      <c r="B90" s="196">
        <f>'[2]04'!B92</f>
        <v>84</v>
      </c>
      <c r="C90" s="197">
        <f>'[2]04'!C92</f>
        <v>0</v>
      </c>
      <c r="D90" s="197">
        <f>'[2]04'!D92</f>
        <v>0</v>
      </c>
      <c r="E90" s="197">
        <f>'[2]04'!E92</f>
        <v>0</v>
      </c>
      <c r="F90" s="15">
        <f t="shared" si="16"/>
        <v>84</v>
      </c>
      <c r="G90" s="196">
        <f>'[2]04'!H92</f>
        <v>34</v>
      </c>
      <c r="H90" s="197">
        <f>'[2]04'!I92</f>
        <v>0</v>
      </c>
      <c r="I90" s="197">
        <f>'[2]04'!J92</f>
        <v>0</v>
      </c>
      <c r="J90" s="197">
        <f>'[2]04'!K92</f>
        <v>0</v>
      </c>
      <c r="K90" s="15">
        <f t="shared" si="13"/>
        <v>34</v>
      </c>
      <c r="L90" s="18">
        <f>frq!C90</f>
        <v>1</v>
      </c>
      <c r="M90" s="167">
        <f t="shared" si="14"/>
        <v>33.6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33.6</v>
      </c>
      <c r="R90" s="18">
        <v>0.4</v>
      </c>
    </row>
    <row r="91" spans="1:18">
      <c r="A91" s="8" t="s">
        <v>133</v>
      </c>
      <c r="B91" s="196">
        <f>'[2]04'!B93</f>
        <v>84</v>
      </c>
      <c r="C91" s="197">
        <f>'[2]04'!C93</f>
        <v>0</v>
      </c>
      <c r="D91" s="197">
        <f>'[2]04'!D93</f>
        <v>0</v>
      </c>
      <c r="E91" s="197">
        <f>'[2]04'!E93</f>
        <v>0</v>
      </c>
      <c r="F91" s="15">
        <f t="shared" si="16"/>
        <v>84</v>
      </c>
      <c r="G91" s="196">
        <f>'[2]04'!H93</f>
        <v>36</v>
      </c>
      <c r="H91" s="197">
        <f>'[2]04'!I93</f>
        <v>0</v>
      </c>
      <c r="I91" s="197">
        <f>'[2]04'!J93</f>
        <v>0</v>
      </c>
      <c r="J91" s="197">
        <f>'[2]04'!K93</f>
        <v>0</v>
      </c>
      <c r="K91" s="15">
        <f t="shared" si="13"/>
        <v>36</v>
      </c>
      <c r="L91" s="18">
        <f>frq!C91</f>
        <v>1</v>
      </c>
      <c r="M91" s="167">
        <f t="shared" si="14"/>
        <v>35.6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35.6</v>
      </c>
      <c r="R91" s="18">
        <v>0.4</v>
      </c>
    </row>
    <row r="92" spans="1:18">
      <c r="A92" s="8" t="s">
        <v>134</v>
      </c>
      <c r="B92" s="196">
        <f>'[2]04'!B94</f>
        <v>84</v>
      </c>
      <c r="C92" s="197">
        <f>'[2]04'!C94</f>
        <v>0</v>
      </c>
      <c r="D92" s="197">
        <f>'[2]04'!D94</f>
        <v>0</v>
      </c>
      <c r="E92" s="197">
        <f>'[2]04'!E94</f>
        <v>0</v>
      </c>
      <c r="F92" s="15">
        <f t="shared" si="16"/>
        <v>84</v>
      </c>
      <c r="G92" s="196">
        <f>'[2]04'!H94</f>
        <v>36</v>
      </c>
      <c r="H92" s="197">
        <f>'[2]04'!I94</f>
        <v>0</v>
      </c>
      <c r="I92" s="197">
        <f>'[2]04'!J94</f>
        <v>0</v>
      </c>
      <c r="J92" s="197">
        <f>'[2]04'!K94</f>
        <v>0</v>
      </c>
      <c r="K92" s="15">
        <f t="shared" si="13"/>
        <v>36</v>
      </c>
      <c r="L92" s="18">
        <f>frq!C92</f>
        <v>1</v>
      </c>
      <c r="M92" s="167">
        <f t="shared" si="14"/>
        <v>35.6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35.6</v>
      </c>
      <c r="R92" s="18">
        <v>0.4</v>
      </c>
    </row>
    <row r="93" spans="1:18">
      <c r="A93" s="8" t="s">
        <v>135</v>
      </c>
      <c r="B93" s="196">
        <f>'[2]04'!B95</f>
        <v>84</v>
      </c>
      <c r="C93" s="197">
        <f>'[2]04'!C95</f>
        <v>0</v>
      </c>
      <c r="D93" s="197">
        <f>'[2]04'!D95</f>
        <v>0</v>
      </c>
      <c r="E93" s="197">
        <f>'[2]04'!E95</f>
        <v>0</v>
      </c>
      <c r="F93" s="15">
        <f t="shared" si="16"/>
        <v>84</v>
      </c>
      <c r="G93" s="196">
        <f>'[2]04'!H95</f>
        <v>36</v>
      </c>
      <c r="H93" s="197">
        <f>'[2]04'!I95</f>
        <v>0</v>
      </c>
      <c r="I93" s="197">
        <f>'[2]04'!J95</f>
        <v>0</v>
      </c>
      <c r="J93" s="197">
        <f>'[2]04'!K95</f>
        <v>0</v>
      </c>
      <c r="K93" s="15">
        <f t="shared" si="13"/>
        <v>36</v>
      </c>
      <c r="L93" s="18">
        <f>frq!C93</f>
        <v>1</v>
      </c>
      <c r="M93" s="167">
        <f t="shared" si="14"/>
        <v>35.6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35.6</v>
      </c>
      <c r="R93" s="18">
        <v>0.4</v>
      </c>
    </row>
    <row r="94" spans="1:18">
      <c r="A94" s="8" t="s">
        <v>136</v>
      </c>
      <c r="B94" s="196">
        <f>'[2]04'!B96</f>
        <v>84</v>
      </c>
      <c r="C94" s="197">
        <f>'[2]04'!C96</f>
        <v>0</v>
      </c>
      <c r="D94" s="197">
        <f>'[2]04'!D96</f>
        <v>0</v>
      </c>
      <c r="E94" s="197">
        <f>'[2]04'!E96</f>
        <v>0</v>
      </c>
      <c r="F94" s="15">
        <f t="shared" si="16"/>
        <v>84</v>
      </c>
      <c r="G94" s="196">
        <f>'[2]04'!H96</f>
        <v>36</v>
      </c>
      <c r="H94" s="197">
        <f>'[2]04'!I96</f>
        <v>0</v>
      </c>
      <c r="I94" s="197">
        <f>'[2]04'!J96</f>
        <v>0</v>
      </c>
      <c r="J94" s="197">
        <f>'[2]04'!K96</f>
        <v>0</v>
      </c>
      <c r="K94" s="15">
        <f t="shared" si="13"/>
        <v>36</v>
      </c>
      <c r="L94" s="18">
        <f>frq!C94</f>
        <v>1</v>
      </c>
      <c r="M94" s="167">
        <f t="shared" si="14"/>
        <v>35.6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35.6</v>
      </c>
      <c r="R94" s="18">
        <v>0.4</v>
      </c>
    </row>
    <row r="95" spans="1:18">
      <c r="A95" s="8" t="s">
        <v>137</v>
      </c>
      <c r="B95" s="196">
        <f>'[2]04'!B97</f>
        <v>84</v>
      </c>
      <c r="C95" s="197">
        <f>'[2]04'!C97</f>
        <v>0</v>
      </c>
      <c r="D95" s="197">
        <f>'[2]04'!D97</f>
        <v>0</v>
      </c>
      <c r="E95" s="197">
        <f>'[2]04'!E97</f>
        <v>0</v>
      </c>
      <c r="F95" s="15">
        <f t="shared" si="16"/>
        <v>84</v>
      </c>
      <c r="G95" s="196">
        <f>'[2]04'!H97</f>
        <v>36</v>
      </c>
      <c r="H95" s="197">
        <f>'[2]04'!I97</f>
        <v>0</v>
      </c>
      <c r="I95" s="197">
        <f>'[2]04'!J97</f>
        <v>0</v>
      </c>
      <c r="J95" s="197">
        <f>'[2]04'!K97</f>
        <v>0</v>
      </c>
      <c r="K95" s="15">
        <f t="shared" si="13"/>
        <v>36</v>
      </c>
      <c r="L95" s="18">
        <f>frq!C95</f>
        <v>1</v>
      </c>
      <c r="M95" s="167">
        <f t="shared" si="14"/>
        <v>35.6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35.6</v>
      </c>
      <c r="R95" s="18">
        <v>0.4</v>
      </c>
    </row>
    <row r="96" spans="1:18">
      <c r="A96" s="8" t="s">
        <v>138</v>
      </c>
      <c r="B96" s="196">
        <f>'[2]04'!B98</f>
        <v>84</v>
      </c>
      <c r="C96" s="197">
        <f>'[2]04'!C98</f>
        <v>0</v>
      </c>
      <c r="D96" s="197">
        <f>'[2]04'!D98</f>
        <v>0</v>
      </c>
      <c r="E96" s="197">
        <f>'[2]04'!E98</f>
        <v>0</v>
      </c>
      <c r="F96" s="15">
        <f t="shared" si="16"/>
        <v>84</v>
      </c>
      <c r="G96" s="196">
        <f>'[2]04'!H98</f>
        <v>36</v>
      </c>
      <c r="H96" s="197">
        <f>'[2]04'!I98</f>
        <v>0</v>
      </c>
      <c r="I96" s="197">
        <f>'[2]04'!J98</f>
        <v>0</v>
      </c>
      <c r="J96" s="197">
        <f>'[2]04'!K98</f>
        <v>0</v>
      </c>
      <c r="K96" s="15">
        <f t="shared" si="13"/>
        <v>36</v>
      </c>
      <c r="L96" s="18">
        <f>frq!C96</f>
        <v>1</v>
      </c>
      <c r="M96" s="167">
        <f t="shared" si="14"/>
        <v>35.6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35.6</v>
      </c>
      <c r="R96" s="18">
        <v>0.4</v>
      </c>
    </row>
    <row r="97" spans="1:18">
      <c r="A97" s="8" t="s">
        <v>139</v>
      </c>
      <c r="B97" s="196">
        <f>'[2]04'!B99</f>
        <v>84</v>
      </c>
      <c r="C97" s="197">
        <f>'[2]04'!C99</f>
        <v>0</v>
      </c>
      <c r="D97" s="197">
        <f>'[2]04'!D99</f>
        <v>0</v>
      </c>
      <c r="E97" s="197">
        <f>'[2]04'!E99</f>
        <v>0</v>
      </c>
      <c r="F97" s="15">
        <f t="shared" si="16"/>
        <v>84</v>
      </c>
      <c r="G97" s="196">
        <f>'[2]04'!H99</f>
        <v>36</v>
      </c>
      <c r="H97" s="197">
        <f>'[2]04'!I99</f>
        <v>0</v>
      </c>
      <c r="I97" s="197">
        <f>'[2]04'!J99</f>
        <v>0</v>
      </c>
      <c r="J97" s="197">
        <f>'[2]04'!K99</f>
        <v>0</v>
      </c>
      <c r="K97" s="15">
        <f t="shared" si="13"/>
        <v>36</v>
      </c>
      <c r="L97" s="18">
        <f>frq!C97</f>
        <v>1</v>
      </c>
      <c r="M97" s="167">
        <f t="shared" si="14"/>
        <v>35.6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35.6</v>
      </c>
      <c r="R97" s="18">
        <v>0.4</v>
      </c>
    </row>
    <row r="98" spans="1:18" ht="15.75" thickBot="1">
      <c r="A98" s="8" t="s">
        <v>140</v>
      </c>
      <c r="B98" s="196">
        <f>'[2]04'!B100</f>
        <v>84</v>
      </c>
      <c r="C98" s="197">
        <f>'[2]04'!C100</f>
        <v>0</v>
      </c>
      <c r="D98" s="197">
        <f>'[2]04'!D100</f>
        <v>0</v>
      </c>
      <c r="E98" s="197">
        <f>'[2]04'!E100</f>
        <v>0</v>
      </c>
      <c r="F98" s="15">
        <f t="shared" si="16"/>
        <v>84</v>
      </c>
      <c r="G98" s="196">
        <f>'[2]04'!H100</f>
        <v>36</v>
      </c>
      <c r="H98" s="197">
        <f>'[2]04'!I100</f>
        <v>0</v>
      </c>
      <c r="I98" s="197">
        <f>'[2]04'!J100</f>
        <v>0</v>
      </c>
      <c r="J98" s="197">
        <f>'[2]04'!K100</f>
        <v>0</v>
      </c>
      <c r="K98" s="15">
        <f t="shared" si="13"/>
        <v>36</v>
      </c>
      <c r="L98" s="18">
        <f>frq!C98</f>
        <v>1</v>
      </c>
      <c r="M98" s="167">
        <f t="shared" si="14"/>
        <v>35.6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35.6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0.84475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0.84475</v>
      </c>
      <c r="L99" s="171">
        <f t="shared" si="17"/>
        <v>2.4E-2</v>
      </c>
      <c r="M99" s="171">
        <f t="shared" si="17"/>
        <v>0.8324499999999998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0.8324499999999998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44655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4" t="s">
        <v>173</v>
      </c>
      <c r="AX1" s="224"/>
      <c r="AY1" s="224"/>
      <c r="AZ1" s="224"/>
      <c r="BA1" s="224"/>
      <c r="BB1" s="224"/>
      <c r="BD1" s="224" t="s">
        <v>174</v>
      </c>
      <c r="BE1" s="224"/>
      <c r="BF1" s="224"/>
      <c r="BG1" s="224"/>
      <c r="BH1" s="224"/>
      <c r="BI1" s="224"/>
      <c r="BL1" s="8" t="s">
        <v>203</v>
      </c>
      <c r="BM1" s="8" t="s">
        <v>204</v>
      </c>
      <c r="BN1" s="224" t="s">
        <v>374</v>
      </c>
      <c r="BO1" s="224"/>
      <c r="BP1" s="225" t="s">
        <v>373</v>
      </c>
      <c r="BQ1" s="225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'[3]04'!B5</f>
        <v>320</v>
      </c>
      <c r="C3" s="16">
        <f>'[3]04'!C5</f>
        <v>0</v>
      </c>
      <c r="D3" s="16">
        <f>'[3]04'!D5</f>
        <v>0</v>
      </c>
      <c r="E3" s="16">
        <f>'[3]04'!E5</f>
        <v>0</v>
      </c>
      <c r="F3" s="16">
        <f>'[3]04'!F5</f>
        <v>980</v>
      </c>
      <c r="G3" s="16">
        <f>'[3]04'!G5</f>
        <v>0</v>
      </c>
      <c r="H3" s="17">
        <f>SUM(B3:G3)</f>
        <v>1300</v>
      </c>
      <c r="I3" s="15">
        <f>'[3]04'!J5</f>
        <v>315</v>
      </c>
      <c r="J3" s="16">
        <f>'[3]04'!K5</f>
        <v>0</v>
      </c>
      <c r="K3" s="16">
        <f>'[3]04'!L5</f>
        <v>0</v>
      </c>
      <c r="L3" s="16">
        <f>'[3]04'!M5</f>
        <v>0</v>
      </c>
      <c r="M3" s="16">
        <f>'[3]04'!N5</f>
        <v>0</v>
      </c>
      <c r="N3" s="16">
        <f>'[3]04'!O5</f>
        <v>0</v>
      </c>
      <c r="O3" s="17">
        <f>SUM(I3:N3)</f>
        <v>315</v>
      </c>
      <c r="P3" s="18">
        <f>frq!C3</f>
        <v>1</v>
      </c>
      <c r="Q3" s="15">
        <f t="shared" ref="Q3:V18" si="0">IF($P3=1,I3,IF(AND($P3=0.985,I3&gt;0.985*B3),B3*0.985,IF(AND($P3=0.965,I3&gt;0.965*B3),0.965*B3,I3)))</f>
        <v>315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315</v>
      </c>
      <c r="X3" s="8">
        <f>AW3</f>
        <v>31.5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31.5</v>
      </c>
      <c r="AE3" s="8">
        <f>BD3</f>
        <v>31.5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31.5</v>
      </c>
      <c r="AL3" s="8">
        <f t="shared" ref="AL3:AQ18" si="3">Q3-X3-AE3</f>
        <v>252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252</v>
      </c>
      <c r="AT3" s="8">
        <v>32</v>
      </c>
      <c r="AU3" s="8">
        <v>32</v>
      </c>
      <c r="AW3" s="199">
        <v>31.5</v>
      </c>
      <c r="AX3" s="199">
        <v>0</v>
      </c>
      <c r="AY3" s="199">
        <v>0</v>
      </c>
      <c r="AZ3" s="199">
        <v>0</v>
      </c>
      <c r="BA3" s="199">
        <v>0</v>
      </c>
      <c r="BB3" s="199">
        <v>0</v>
      </c>
      <c r="BC3" s="8">
        <f>SUM(AW3:BB3)</f>
        <v>31.5</v>
      </c>
      <c r="BD3" s="199">
        <v>31.5</v>
      </c>
      <c r="BE3" s="199">
        <v>0</v>
      </c>
      <c r="BF3" s="199">
        <v>0</v>
      </c>
      <c r="BG3" s="199">
        <v>0</v>
      </c>
      <c r="BH3" s="199">
        <v>0</v>
      </c>
      <c r="BI3" s="199">
        <v>0</v>
      </c>
      <c r="BJ3" s="8">
        <f>SUM(BD3:BI3)</f>
        <v>31.5</v>
      </c>
      <c r="BL3" s="8">
        <f>AT3</f>
        <v>32</v>
      </c>
      <c r="BM3" s="8">
        <f>AU3</f>
        <v>32</v>
      </c>
      <c r="BN3" s="8">
        <f>BC3</f>
        <v>31.5</v>
      </c>
      <c r="BO3" s="8">
        <f>BJ3</f>
        <v>31.5</v>
      </c>
      <c r="BP3" s="182">
        <f>BL3-BN3</f>
        <v>0.5</v>
      </c>
      <c r="BQ3" s="182">
        <f>BM3-BO3</f>
        <v>0.5</v>
      </c>
    </row>
    <row r="4" spans="1:69">
      <c r="A4" s="8" t="s">
        <v>46</v>
      </c>
      <c r="B4" s="15">
        <f>'[3]04'!B6</f>
        <v>320</v>
      </c>
      <c r="C4" s="16">
        <f>'[3]04'!C6</f>
        <v>0</v>
      </c>
      <c r="D4" s="16">
        <f>'[3]04'!D6</f>
        <v>0</v>
      </c>
      <c r="E4" s="16">
        <f>'[3]04'!E6</f>
        <v>0</v>
      </c>
      <c r="F4" s="16">
        <f>'[3]04'!F6</f>
        <v>980</v>
      </c>
      <c r="G4" s="16">
        <f>'[3]04'!G6</f>
        <v>0</v>
      </c>
      <c r="H4" s="17">
        <f>SUM(B4:G4)</f>
        <v>1300</v>
      </c>
      <c r="I4" s="15">
        <f>'[3]04'!J6</f>
        <v>315</v>
      </c>
      <c r="J4" s="16">
        <f>'[3]04'!K6</f>
        <v>0</v>
      </c>
      <c r="K4" s="16">
        <f>'[3]04'!L6</f>
        <v>0</v>
      </c>
      <c r="L4" s="16">
        <f>'[3]04'!M6</f>
        <v>0</v>
      </c>
      <c r="M4" s="16">
        <f>'[3]04'!N6</f>
        <v>0</v>
      </c>
      <c r="N4" s="16">
        <f>'[3]04'!O6</f>
        <v>0</v>
      </c>
      <c r="O4" s="17">
        <f>SUM(I4:N4)</f>
        <v>315</v>
      </c>
      <c r="P4" s="18">
        <f>frq!C4</f>
        <v>1</v>
      </c>
      <c r="Q4" s="15">
        <f>IF($P4=1,I4,IF(AND($P4=0.985,I4&gt;0.985*B4),B4*0.985,IF(AND($P4=0.965,I4&gt;0.965*B4),0.965*B4,I4)))</f>
        <v>315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315</v>
      </c>
      <c r="X4" s="8">
        <f t="shared" ref="X4:X67" si="4">AW4</f>
        <v>31.5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31.5</v>
      </c>
      <c r="AE4" s="8">
        <f t="shared" ref="AE4:AE67" si="11">BD4</f>
        <v>31.5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31.5</v>
      </c>
      <c r="AL4" s="8">
        <f t="shared" si="3"/>
        <v>252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252</v>
      </c>
      <c r="AT4" s="8">
        <v>32</v>
      </c>
      <c r="AU4" s="8">
        <v>32</v>
      </c>
      <c r="AW4" s="199">
        <v>31.5</v>
      </c>
      <c r="AX4" s="199">
        <v>0</v>
      </c>
      <c r="AY4" s="199">
        <v>0</v>
      </c>
      <c r="AZ4" s="199">
        <v>0</v>
      </c>
      <c r="BA4" s="199">
        <v>0</v>
      </c>
      <c r="BB4" s="199">
        <v>0</v>
      </c>
      <c r="BC4" s="8">
        <f t="shared" ref="BC4:BC67" si="19">SUM(AW4:BB4)</f>
        <v>31.5</v>
      </c>
      <c r="BD4" s="199">
        <v>31.5</v>
      </c>
      <c r="BE4" s="199">
        <v>0</v>
      </c>
      <c r="BF4" s="199">
        <v>0</v>
      </c>
      <c r="BG4" s="199">
        <v>0</v>
      </c>
      <c r="BH4" s="199">
        <v>0</v>
      </c>
      <c r="BI4" s="199">
        <v>0</v>
      </c>
      <c r="BJ4" s="8">
        <f t="shared" ref="BJ4:BJ67" si="20">SUM(BD4:BI4)</f>
        <v>31.5</v>
      </c>
      <c r="BL4" s="8">
        <f t="shared" ref="BL4:BL67" si="21">AT4</f>
        <v>32</v>
      </c>
      <c r="BM4" s="8">
        <f t="shared" ref="BM4:BM67" si="22">AU4</f>
        <v>32</v>
      </c>
      <c r="BN4" s="8">
        <f t="shared" ref="BN4:BN67" si="23">BC4</f>
        <v>31.5</v>
      </c>
      <c r="BO4" s="8">
        <f t="shared" ref="BO4:BO67" si="24">BJ4</f>
        <v>31.5</v>
      </c>
      <c r="BP4" s="182">
        <f t="shared" ref="BP4:BP67" si="25">BL4-BN4</f>
        <v>0.5</v>
      </c>
      <c r="BQ4" s="182">
        <f t="shared" ref="BQ4:BQ67" si="26">BM4-BO4</f>
        <v>0.5</v>
      </c>
    </row>
    <row r="5" spans="1:69">
      <c r="A5" s="8" t="s">
        <v>47</v>
      </c>
      <c r="B5" s="15">
        <f>'[3]04'!B7</f>
        <v>320</v>
      </c>
      <c r="C5" s="16">
        <f>'[3]04'!C7</f>
        <v>0</v>
      </c>
      <c r="D5" s="16">
        <f>'[3]04'!D7</f>
        <v>0</v>
      </c>
      <c r="E5" s="16">
        <f>'[3]04'!E7</f>
        <v>0</v>
      </c>
      <c r="F5" s="16">
        <f>'[3]04'!F7</f>
        <v>980</v>
      </c>
      <c r="G5" s="16">
        <f>'[3]04'!G7</f>
        <v>0</v>
      </c>
      <c r="H5" s="17">
        <f t="shared" ref="H5:H68" si="27">SUM(B5:G5)</f>
        <v>1300</v>
      </c>
      <c r="I5" s="15">
        <f>'[3]04'!J7</f>
        <v>315</v>
      </c>
      <c r="J5" s="16">
        <f>'[3]04'!K7</f>
        <v>0</v>
      </c>
      <c r="K5" s="16">
        <f>'[3]04'!L7</f>
        <v>0</v>
      </c>
      <c r="L5" s="16">
        <f>'[3]04'!M7</f>
        <v>0</v>
      </c>
      <c r="M5" s="16">
        <f>'[3]04'!N7</f>
        <v>0</v>
      </c>
      <c r="N5" s="16">
        <f>'[3]04'!O7</f>
        <v>0</v>
      </c>
      <c r="O5" s="17">
        <f t="shared" ref="O5:O68" si="28">SUM(I5:N5)</f>
        <v>315</v>
      </c>
      <c r="P5" s="18">
        <f>frq!C5</f>
        <v>1</v>
      </c>
      <c r="Q5" s="15">
        <f t="shared" ref="Q5:V56" si="29">IF($P5=1,I5,IF(AND($P5=0.985,I5&gt;0.985*B5),B5*0.985,IF(AND($P5=0.965,I5&gt;0.965*B5),0.965*B5,I5)))</f>
        <v>315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315</v>
      </c>
      <c r="X5" s="8">
        <f t="shared" si="4"/>
        <v>31.5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31.5</v>
      </c>
      <c r="AE5" s="8">
        <f t="shared" si="11"/>
        <v>31.5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31.5</v>
      </c>
      <c r="AL5" s="8">
        <f t="shared" si="3"/>
        <v>252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252</v>
      </c>
      <c r="AT5" s="8">
        <v>32</v>
      </c>
      <c r="AU5" s="8">
        <v>32</v>
      </c>
      <c r="AW5" s="199">
        <v>31.5</v>
      </c>
      <c r="AX5" s="199">
        <v>0</v>
      </c>
      <c r="AY5" s="199">
        <v>0</v>
      </c>
      <c r="AZ5" s="199">
        <v>0</v>
      </c>
      <c r="BA5" s="199">
        <v>0</v>
      </c>
      <c r="BB5" s="199">
        <v>0</v>
      </c>
      <c r="BC5" s="8">
        <f t="shared" si="19"/>
        <v>31.5</v>
      </c>
      <c r="BD5" s="199">
        <v>31.5</v>
      </c>
      <c r="BE5" s="199">
        <v>0</v>
      </c>
      <c r="BF5" s="199">
        <v>0</v>
      </c>
      <c r="BG5" s="199">
        <v>0</v>
      </c>
      <c r="BH5" s="199">
        <v>0</v>
      </c>
      <c r="BI5" s="199">
        <v>0</v>
      </c>
      <c r="BJ5" s="8">
        <f t="shared" si="20"/>
        <v>31.5</v>
      </c>
      <c r="BL5" s="8">
        <f t="shared" si="21"/>
        <v>32</v>
      </c>
      <c r="BM5" s="8">
        <f t="shared" si="22"/>
        <v>32</v>
      </c>
      <c r="BN5" s="8">
        <f t="shared" si="23"/>
        <v>31.5</v>
      </c>
      <c r="BO5" s="8">
        <f t="shared" si="24"/>
        <v>31.5</v>
      </c>
      <c r="BP5" s="182">
        <f t="shared" si="25"/>
        <v>0.5</v>
      </c>
      <c r="BQ5" s="182">
        <f t="shared" si="26"/>
        <v>0.5</v>
      </c>
    </row>
    <row r="6" spans="1:69">
      <c r="A6" s="8" t="s">
        <v>48</v>
      </c>
      <c r="B6" s="15">
        <f>'[3]04'!B8</f>
        <v>320</v>
      </c>
      <c r="C6" s="16">
        <f>'[3]04'!C8</f>
        <v>0</v>
      </c>
      <c r="D6" s="16">
        <f>'[3]04'!D8</f>
        <v>0</v>
      </c>
      <c r="E6" s="16">
        <f>'[3]04'!E8</f>
        <v>0</v>
      </c>
      <c r="F6" s="16">
        <f>'[3]04'!F8</f>
        <v>980</v>
      </c>
      <c r="G6" s="16">
        <f>'[3]04'!G8</f>
        <v>0</v>
      </c>
      <c r="H6" s="17">
        <f t="shared" si="27"/>
        <v>1300</v>
      </c>
      <c r="I6" s="15">
        <f>'[3]04'!J8</f>
        <v>315</v>
      </c>
      <c r="J6" s="16">
        <f>'[3]04'!K8</f>
        <v>0</v>
      </c>
      <c r="K6" s="16">
        <f>'[3]04'!L8</f>
        <v>0</v>
      </c>
      <c r="L6" s="16">
        <f>'[3]04'!M8</f>
        <v>0</v>
      </c>
      <c r="M6" s="16">
        <f>'[3]04'!N8</f>
        <v>0</v>
      </c>
      <c r="N6" s="16">
        <f>'[3]04'!O8</f>
        <v>0</v>
      </c>
      <c r="O6" s="17">
        <f t="shared" si="28"/>
        <v>315</v>
      </c>
      <c r="P6" s="18">
        <f>frq!C6</f>
        <v>1</v>
      </c>
      <c r="Q6" s="15">
        <f t="shared" si="29"/>
        <v>315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315</v>
      </c>
      <c r="X6" s="8">
        <f t="shared" si="4"/>
        <v>31.5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31.5</v>
      </c>
      <c r="AE6" s="8">
        <f t="shared" si="11"/>
        <v>31.5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31.5</v>
      </c>
      <c r="AL6" s="8">
        <f t="shared" si="3"/>
        <v>252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252</v>
      </c>
      <c r="AT6" s="8">
        <v>32</v>
      </c>
      <c r="AU6" s="8">
        <v>32</v>
      </c>
      <c r="AW6" s="199">
        <v>31.5</v>
      </c>
      <c r="AX6" s="199">
        <v>0</v>
      </c>
      <c r="AY6" s="199">
        <v>0</v>
      </c>
      <c r="AZ6" s="199">
        <v>0</v>
      </c>
      <c r="BA6" s="199">
        <v>0</v>
      </c>
      <c r="BB6" s="199">
        <v>0</v>
      </c>
      <c r="BC6" s="8">
        <f t="shared" si="19"/>
        <v>31.5</v>
      </c>
      <c r="BD6" s="199">
        <v>31.5</v>
      </c>
      <c r="BE6" s="199">
        <v>0</v>
      </c>
      <c r="BF6" s="199">
        <v>0</v>
      </c>
      <c r="BG6" s="199">
        <v>0</v>
      </c>
      <c r="BH6" s="199">
        <v>0</v>
      </c>
      <c r="BI6" s="199">
        <v>0</v>
      </c>
      <c r="BJ6" s="8">
        <f t="shared" si="20"/>
        <v>31.5</v>
      </c>
      <c r="BL6" s="8">
        <f t="shared" si="21"/>
        <v>32</v>
      </c>
      <c r="BM6" s="8">
        <f t="shared" si="22"/>
        <v>32</v>
      </c>
      <c r="BN6" s="8">
        <f t="shared" si="23"/>
        <v>31.5</v>
      </c>
      <c r="BO6" s="8">
        <f t="shared" si="24"/>
        <v>31.5</v>
      </c>
      <c r="BP6" s="182">
        <f t="shared" si="25"/>
        <v>0.5</v>
      </c>
      <c r="BQ6" s="182">
        <f t="shared" si="26"/>
        <v>0.5</v>
      </c>
    </row>
    <row r="7" spans="1:69">
      <c r="A7" s="8" t="s">
        <v>49</v>
      </c>
      <c r="B7" s="15">
        <f>'[3]04'!B9</f>
        <v>320</v>
      </c>
      <c r="C7" s="16">
        <f>'[3]04'!C9</f>
        <v>0</v>
      </c>
      <c r="D7" s="16">
        <f>'[3]04'!D9</f>
        <v>0</v>
      </c>
      <c r="E7" s="16">
        <f>'[3]04'!E9</f>
        <v>0</v>
      </c>
      <c r="F7" s="16">
        <f>'[3]04'!F9</f>
        <v>980</v>
      </c>
      <c r="G7" s="16">
        <f>'[3]04'!G9</f>
        <v>0</v>
      </c>
      <c r="H7" s="17">
        <f t="shared" si="27"/>
        <v>1300</v>
      </c>
      <c r="I7" s="15">
        <f>'[3]04'!J9</f>
        <v>315</v>
      </c>
      <c r="J7" s="16">
        <f>'[3]04'!K9</f>
        <v>0</v>
      </c>
      <c r="K7" s="16">
        <f>'[3]04'!L9</f>
        <v>0</v>
      </c>
      <c r="L7" s="16">
        <f>'[3]04'!M9</f>
        <v>0</v>
      </c>
      <c r="M7" s="16">
        <f>'[3]04'!N9</f>
        <v>0</v>
      </c>
      <c r="N7" s="16">
        <f>'[3]04'!O9</f>
        <v>0</v>
      </c>
      <c r="O7" s="17">
        <f t="shared" si="28"/>
        <v>315</v>
      </c>
      <c r="P7" s="18">
        <f>frq!C7</f>
        <v>1</v>
      </c>
      <c r="Q7" s="15">
        <f t="shared" si="29"/>
        <v>315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315</v>
      </c>
      <c r="X7" s="8">
        <f t="shared" si="4"/>
        <v>31.5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31.5</v>
      </c>
      <c r="AE7" s="8">
        <f t="shared" si="11"/>
        <v>31.5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31.5</v>
      </c>
      <c r="AL7" s="8">
        <f t="shared" si="3"/>
        <v>252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252</v>
      </c>
      <c r="AT7" s="8">
        <v>32</v>
      </c>
      <c r="AU7" s="8">
        <v>32</v>
      </c>
      <c r="AW7" s="199">
        <v>31.5</v>
      </c>
      <c r="AX7" s="199">
        <v>0</v>
      </c>
      <c r="AY7" s="199">
        <v>0</v>
      </c>
      <c r="AZ7" s="199">
        <v>0</v>
      </c>
      <c r="BA7" s="199">
        <v>0</v>
      </c>
      <c r="BB7" s="199">
        <v>0</v>
      </c>
      <c r="BC7" s="8">
        <f t="shared" si="19"/>
        <v>31.5</v>
      </c>
      <c r="BD7" s="199">
        <v>31.5</v>
      </c>
      <c r="BE7" s="199">
        <v>0</v>
      </c>
      <c r="BF7" s="199">
        <v>0</v>
      </c>
      <c r="BG7" s="199">
        <v>0</v>
      </c>
      <c r="BH7" s="199">
        <v>0</v>
      </c>
      <c r="BI7" s="199">
        <v>0</v>
      </c>
      <c r="BJ7" s="8">
        <f t="shared" si="20"/>
        <v>31.5</v>
      </c>
      <c r="BL7" s="8">
        <f t="shared" si="21"/>
        <v>32</v>
      </c>
      <c r="BM7" s="8">
        <f t="shared" si="22"/>
        <v>32</v>
      </c>
      <c r="BN7" s="8">
        <f t="shared" si="23"/>
        <v>31.5</v>
      </c>
      <c r="BO7" s="8">
        <f t="shared" si="24"/>
        <v>31.5</v>
      </c>
      <c r="BP7" s="182">
        <f t="shared" si="25"/>
        <v>0.5</v>
      </c>
      <c r="BQ7" s="182">
        <f t="shared" si="26"/>
        <v>0.5</v>
      </c>
    </row>
    <row r="8" spans="1:69">
      <c r="A8" s="8" t="s">
        <v>50</v>
      </c>
      <c r="B8" s="15">
        <f>'[3]04'!B10</f>
        <v>320</v>
      </c>
      <c r="C8" s="16">
        <f>'[3]04'!C10</f>
        <v>0</v>
      </c>
      <c r="D8" s="16">
        <f>'[3]04'!D10</f>
        <v>0</v>
      </c>
      <c r="E8" s="16">
        <f>'[3]04'!E10</f>
        <v>0</v>
      </c>
      <c r="F8" s="16">
        <f>'[3]04'!F10</f>
        <v>980</v>
      </c>
      <c r="G8" s="16">
        <f>'[3]04'!G10</f>
        <v>0</v>
      </c>
      <c r="H8" s="17">
        <f t="shared" si="27"/>
        <v>1300</v>
      </c>
      <c r="I8" s="15">
        <f>'[3]04'!J10</f>
        <v>315</v>
      </c>
      <c r="J8" s="16">
        <f>'[3]04'!K10</f>
        <v>0</v>
      </c>
      <c r="K8" s="16">
        <f>'[3]04'!L10</f>
        <v>0</v>
      </c>
      <c r="L8" s="16">
        <f>'[3]04'!M10</f>
        <v>0</v>
      </c>
      <c r="M8" s="16">
        <f>'[3]04'!N10</f>
        <v>0</v>
      </c>
      <c r="N8" s="16">
        <f>'[3]04'!O10</f>
        <v>0</v>
      </c>
      <c r="O8" s="17">
        <f t="shared" si="28"/>
        <v>315</v>
      </c>
      <c r="P8" s="18">
        <f>frq!C8</f>
        <v>1</v>
      </c>
      <c r="Q8" s="15">
        <f t="shared" si="29"/>
        <v>315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315</v>
      </c>
      <c r="X8" s="8">
        <f t="shared" si="4"/>
        <v>31.8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31.8</v>
      </c>
      <c r="AE8" s="8">
        <f t="shared" si="11"/>
        <v>31.8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31.8</v>
      </c>
      <c r="AL8" s="8">
        <f t="shared" si="3"/>
        <v>251.39999999999998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251.39999999999998</v>
      </c>
      <c r="AT8" s="8">
        <v>31.8</v>
      </c>
      <c r="AU8" s="8">
        <v>31.8</v>
      </c>
      <c r="AW8" s="199">
        <v>31.8</v>
      </c>
      <c r="AX8" s="199">
        <v>0</v>
      </c>
      <c r="AY8" s="199">
        <v>0</v>
      </c>
      <c r="AZ8" s="199">
        <v>0</v>
      </c>
      <c r="BA8" s="199">
        <v>0</v>
      </c>
      <c r="BB8" s="199">
        <v>0</v>
      </c>
      <c r="BC8" s="8">
        <f t="shared" si="19"/>
        <v>31.8</v>
      </c>
      <c r="BD8" s="199">
        <v>31.8</v>
      </c>
      <c r="BE8" s="199">
        <v>0</v>
      </c>
      <c r="BF8" s="199">
        <v>0</v>
      </c>
      <c r="BG8" s="199">
        <v>0</v>
      </c>
      <c r="BH8" s="199">
        <v>0</v>
      </c>
      <c r="BI8" s="199">
        <v>0</v>
      </c>
      <c r="BJ8" s="8">
        <f t="shared" si="20"/>
        <v>31.8</v>
      </c>
      <c r="BL8" s="8">
        <f t="shared" si="21"/>
        <v>31.8</v>
      </c>
      <c r="BM8" s="8">
        <f t="shared" si="22"/>
        <v>31.8</v>
      </c>
      <c r="BN8" s="8">
        <f t="shared" si="23"/>
        <v>31.8</v>
      </c>
      <c r="BO8" s="8">
        <f t="shared" si="24"/>
        <v>31.8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'[3]04'!B11</f>
        <v>320</v>
      </c>
      <c r="C9" s="16">
        <f>'[3]04'!C11</f>
        <v>0</v>
      </c>
      <c r="D9" s="16">
        <f>'[3]04'!D11</f>
        <v>0</v>
      </c>
      <c r="E9" s="16">
        <f>'[3]04'!E11</f>
        <v>0</v>
      </c>
      <c r="F9" s="16">
        <f>'[3]04'!F11</f>
        <v>980</v>
      </c>
      <c r="G9" s="16">
        <f>'[3]04'!G11</f>
        <v>0</v>
      </c>
      <c r="H9" s="17">
        <f t="shared" si="27"/>
        <v>1300</v>
      </c>
      <c r="I9" s="15">
        <f>'[3]04'!J11</f>
        <v>315</v>
      </c>
      <c r="J9" s="16">
        <f>'[3]04'!K11</f>
        <v>0</v>
      </c>
      <c r="K9" s="16">
        <f>'[3]04'!L11</f>
        <v>0</v>
      </c>
      <c r="L9" s="16">
        <f>'[3]04'!M11</f>
        <v>0</v>
      </c>
      <c r="M9" s="16">
        <f>'[3]04'!N11</f>
        <v>0</v>
      </c>
      <c r="N9" s="16">
        <f>'[3]04'!O11</f>
        <v>0</v>
      </c>
      <c r="O9" s="17">
        <f t="shared" si="28"/>
        <v>315</v>
      </c>
      <c r="P9" s="18">
        <f>frq!C9</f>
        <v>1</v>
      </c>
      <c r="Q9" s="15">
        <f t="shared" si="29"/>
        <v>315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315</v>
      </c>
      <c r="X9" s="8">
        <f t="shared" si="4"/>
        <v>31.6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31.6</v>
      </c>
      <c r="AE9" s="8">
        <f t="shared" si="11"/>
        <v>31.6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31.6</v>
      </c>
      <c r="AL9" s="8">
        <f t="shared" si="3"/>
        <v>251.79999999999998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251.79999999999998</v>
      </c>
      <c r="AT9" s="8">
        <v>31.6</v>
      </c>
      <c r="AU9" s="8">
        <v>31.6</v>
      </c>
      <c r="AW9" s="199">
        <v>31.6</v>
      </c>
      <c r="AX9" s="199">
        <v>0</v>
      </c>
      <c r="AY9" s="199">
        <v>0</v>
      </c>
      <c r="AZ9" s="199">
        <v>0</v>
      </c>
      <c r="BA9" s="199">
        <v>0</v>
      </c>
      <c r="BB9" s="199">
        <v>0</v>
      </c>
      <c r="BC9" s="8">
        <f t="shared" si="19"/>
        <v>31.6</v>
      </c>
      <c r="BD9" s="199">
        <v>31.6</v>
      </c>
      <c r="BE9" s="199">
        <v>0</v>
      </c>
      <c r="BF9" s="199">
        <v>0</v>
      </c>
      <c r="BG9" s="199">
        <v>0</v>
      </c>
      <c r="BH9" s="199">
        <v>0</v>
      </c>
      <c r="BI9" s="199">
        <v>0</v>
      </c>
      <c r="BJ9" s="8">
        <f t="shared" si="20"/>
        <v>31.6</v>
      </c>
      <c r="BL9" s="8">
        <f t="shared" si="21"/>
        <v>31.6</v>
      </c>
      <c r="BM9" s="8">
        <f t="shared" si="22"/>
        <v>31.6</v>
      </c>
      <c r="BN9" s="8">
        <f t="shared" si="23"/>
        <v>31.6</v>
      </c>
      <c r="BO9" s="8">
        <f t="shared" si="24"/>
        <v>31.6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'[3]04'!B12</f>
        <v>320</v>
      </c>
      <c r="C10" s="16">
        <f>'[3]04'!C12</f>
        <v>0</v>
      </c>
      <c r="D10" s="16">
        <f>'[3]04'!D12</f>
        <v>0</v>
      </c>
      <c r="E10" s="16">
        <f>'[3]04'!E12</f>
        <v>0</v>
      </c>
      <c r="F10" s="16">
        <f>'[3]04'!F12</f>
        <v>980</v>
      </c>
      <c r="G10" s="16">
        <f>'[3]04'!G12</f>
        <v>0</v>
      </c>
      <c r="H10" s="17">
        <f t="shared" si="27"/>
        <v>1300</v>
      </c>
      <c r="I10" s="15">
        <f>'[3]04'!J12</f>
        <v>315</v>
      </c>
      <c r="J10" s="16">
        <f>'[3]04'!K12</f>
        <v>0</v>
      </c>
      <c r="K10" s="16">
        <f>'[3]04'!L12</f>
        <v>0</v>
      </c>
      <c r="L10" s="16">
        <f>'[3]04'!M12</f>
        <v>0</v>
      </c>
      <c r="M10" s="16">
        <f>'[3]04'!N12</f>
        <v>0</v>
      </c>
      <c r="N10" s="16">
        <f>'[3]04'!O12</f>
        <v>0</v>
      </c>
      <c r="O10" s="17">
        <f t="shared" si="28"/>
        <v>315</v>
      </c>
      <c r="P10" s="18">
        <f>frq!C10</f>
        <v>1</v>
      </c>
      <c r="Q10" s="15">
        <f t="shared" si="29"/>
        <v>315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315</v>
      </c>
      <c r="X10" s="8">
        <f t="shared" si="4"/>
        <v>31.5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31.5</v>
      </c>
      <c r="AE10" s="8">
        <f t="shared" si="11"/>
        <v>31.5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31.5</v>
      </c>
      <c r="AL10" s="8">
        <f t="shared" si="3"/>
        <v>252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252</v>
      </c>
      <c r="AT10" s="8">
        <v>31.5</v>
      </c>
      <c r="AU10" s="8">
        <v>31.5</v>
      </c>
      <c r="AW10" s="199">
        <v>31.5</v>
      </c>
      <c r="AX10" s="199">
        <v>0</v>
      </c>
      <c r="AY10" s="199">
        <v>0</v>
      </c>
      <c r="AZ10" s="199">
        <v>0</v>
      </c>
      <c r="BA10" s="199">
        <v>0</v>
      </c>
      <c r="BB10" s="199">
        <v>0</v>
      </c>
      <c r="BC10" s="8">
        <f t="shared" si="19"/>
        <v>31.5</v>
      </c>
      <c r="BD10" s="199">
        <v>31.5</v>
      </c>
      <c r="BE10" s="199">
        <v>0</v>
      </c>
      <c r="BF10" s="199">
        <v>0</v>
      </c>
      <c r="BG10" s="199">
        <v>0</v>
      </c>
      <c r="BH10" s="199">
        <v>0</v>
      </c>
      <c r="BI10" s="199">
        <v>0</v>
      </c>
      <c r="BJ10" s="8">
        <f t="shared" si="20"/>
        <v>31.5</v>
      </c>
      <c r="BL10" s="8">
        <f t="shared" si="21"/>
        <v>31.5</v>
      </c>
      <c r="BM10" s="8">
        <f t="shared" si="22"/>
        <v>31.5</v>
      </c>
      <c r="BN10" s="8">
        <f t="shared" si="23"/>
        <v>31.5</v>
      </c>
      <c r="BO10" s="8">
        <f t="shared" si="24"/>
        <v>31.5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'[3]04'!B13</f>
        <v>320</v>
      </c>
      <c r="C11" s="16">
        <f>'[3]04'!C13</f>
        <v>0</v>
      </c>
      <c r="D11" s="16">
        <f>'[3]04'!D13</f>
        <v>0</v>
      </c>
      <c r="E11" s="16">
        <f>'[3]04'!E13</f>
        <v>0</v>
      </c>
      <c r="F11" s="16">
        <f>'[3]04'!F13</f>
        <v>980</v>
      </c>
      <c r="G11" s="16">
        <f>'[3]04'!G13</f>
        <v>0</v>
      </c>
      <c r="H11" s="17">
        <f t="shared" si="27"/>
        <v>1300</v>
      </c>
      <c r="I11" s="15">
        <f>'[3]04'!J13</f>
        <v>315</v>
      </c>
      <c r="J11" s="16">
        <f>'[3]04'!K13</f>
        <v>0</v>
      </c>
      <c r="K11" s="16">
        <f>'[3]04'!L13</f>
        <v>0</v>
      </c>
      <c r="L11" s="16">
        <f>'[3]04'!M13</f>
        <v>0</v>
      </c>
      <c r="M11" s="16">
        <f>'[3]04'!N13</f>
        <v>0</v>
      </c>
      <c r="N11" s="16">
        <f>'[3]04'!O13</f>
        <v>0</v>
      </c>
      <c r="O11" s="17">
        <f t="shared" si="28"/>
        <v>315</v>
      </c>
      <c r="P11" s="18">
        <f>frq!C11</f>
        <v>1</v>
      </c>
      <c r="Q11" s="15">
        <f t="shared" si="29"/>
        <v>315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315</v>
      </c>
      <c r="X11" s="8">
        <f t="shared" si="4"/>
        <v>31.6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31.6</v>
      </c>
      <c r="AE11" s="8">
        <f t="shared" si="11"/>
        <v>31.6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31.6</v>
      </c>
      <c r="AL11" s="8">
        <f t="shared" si="3"/>
        <v>251.79999999999998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251.79999999999998</v>
      </c>
      <c r="AT11" s="8">
        <v>31.6</v>
      </c>
      <c r="AU11" s="8">
        <v>31.6</v>
      </c>
      <c r="AW11" s="199">
        <v>31.6</v>
      </c>
      <c r="AX11" s="199">
        <v>0</v>
      </c>
      <c r="AY11" s="199">
        <v>0</v>
      </c>
      <c r="AZ11" s="199">
        <v>0</v>
      </c>
      <c r="BA11" s="199">
        <v>0</v>
      </c>
      <c r="BB11" s="199">
        <v>0</v>
      </c>
      <c r="BC11" s="8">
        <f t="shared" si="19"/>
        <v>31.6</v>
      </c>
      <c r="BD11" s="199">
        <v>31.6</v>
      </c>
      <c r="BE11" s="199">
        <v>0</v>
      </c>
      <c r="BF11" s="199">
        <v>0</v>
      </c>
      <c r="BG11" s="199">
        <v>0</v>
      </c>
      <c r="BH11" s="199">
        <v>0</v>
      </c>
      <c r="BI11" s="199">
        <v>0</v>
      </c>
      <c r="BJ11" s="8">
        <f t="shared" si="20"/>
        <v>31.6</v>
      </c>
      <c r="BL11" s="8">
        <f t="shared" si="21"/>
        <v>31.6</v>
      </c>
      <c r="BM11" s="8">
        <f t="shared" si="22"/>
        <v>31.6</v>
      </c>
      <c r="BN11" s="8">
        <f t="shared" si="23"/>
        <v>31.6</v>
      </c>
      <c r="BO11" s="8">
        <f t="shared" si="24"/>
        <v>31.6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'[3]04'!B14</f>
        <v>320</v>
      </c>
      <c r="C12" s="16">
        <f>'[3]04'!C14</f>
        <v>0</v>
      </c>
      <c r="D12" s="16">
        <f>'[3]04'!D14</f>
        <v>0</v>
      </c>
      <c r="E12" s="16">
        <f>'[3]04'!E14</f>
        <v>0</v>
      </c>
      <c r="F12" s="16">
        <f>'[3]04'!F14</f>
        <v>980</v>
      </c>
      <c r="G12" s="16">
        <f>'[3]04'!G14</f>
        <v>0</v>
      </c>
      <c r="H12" s="17">
        <f t="shared" si="27"/>
        <v>1300</v>
      </c>
      <c r="I12" s="15">
        <f>'[3]04'!J14</f>
        <v>315</v>
      </c>
      <c r="J12" s="16">
        <f>'[3]04'!K14</f>
        <v>0</v>
      </c>
      <c r="K12" s="16">
        <f>'[3]04'!L14</f>
        <v>0</v>
      </c>
      <c r="L12" s="16">
        <f>'[3]04'!M14</f>
        <v>0</v>
      </c>
      <c r="M12" s="16">
        <f>'[3]04'!N14</f>
        <v>0</v>
      </c>
      <c r="N12" s="16">
        <f>'[3]04'!O14</f>
        <v>0</v>
      </c>
      <c r="O12" s="17">
        <f t="shared" si="28"/>
        <v>315</v>
      </c>
      <c r="P12" s="18">
        <f>frq!C12</f>
        <v>1</v>
      </c>
      <c r="Q12" s="15">
        <f t="shared" si="29"/>
        <v>315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315</v>
      </c>
      <c r="X12" s="8">
        <f t="shared" si="4"/>
        <v>31.6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31.6</v>
      </c>
      <c r="AE12" s="8">
        <f t="shared" si="11"/>
        <v>31.6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31.6</v>
      </c>
      <c r="AL12" s="8">
        <f t="shared" si="3"/>
        <v>251.79999999999998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251.79999999999998</v>
      </c>
      <c r="AT12" s="8">
        <v>31.6</v>
      </c>
      <c r="AU12" s="8">
        <v>31.6</v>
      </c>
      <c r="AW12" s="199">
        <v>31.6</v>
      </c>
      <c r="AX12" s="199">
        <v>0</v>
      </c>
      <c r="AY12" s="199">
        <v>0</v>
      </c>
      <c r="AZ12" s="199">
        <v>0</v>
      </c>
      <c r="BA12" s="199">
        <v>0</v>
      </c>
      <c r="BB12" s="199">
        <v>0</v>
      </c>
      <c r="BC12" s="8">
        <f t="shared" si="19"/>
        <v>31.6</v>
      </c>
      <c r="BD12" s="199">
        <v>31.6</v>
      </c>
      <c r="BE12" s="199">
        <v>0</v>
      </c>
      <c r="BF12" s="199">
        <v>0</v>
      </c>
      <c r="BG12" s="199">
        <v>0</v>
      </c>
      <c r="BH12" s="199">
        <v>0</v>
      </c>
      <c r="BI12" s="199">
        <v>0</v>
      </c>
      <c r="BJ12" s="8">
        <f t="shared" si="20"/>
        <v>31.6</v>
      </c>
      <c r="BL12" s="8">
        <f t="shared" si="21"/>
        <v>31.6</v>
      </c>
      <c r="BM12" s="8">
        <f t="shared" si="22"/>
        <v>31.6</v>
      </c>
      <c r="BN12" s="8">
        <f t="shared" si="23"/>
        <v>31.6</v>
      </c>
      <c r="BO12" s="8">
        <f t="shared" si="24"/>
        <v>31.6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'[3]04'!B15</f>
        <v>320</v>
      </c>
      <c r="C13" s="16">
        <f>'[3]04'!C15</f>
        <v>0</v>
      </c>
      <c r="D13" s="16">
        <f>'[3]04'!D15</f>
        <v>0</v>
      </c>
      <c r="E13" s="16">
        <f>'[3]04'!E15</f>
        <v>0</v>
      </c>
      <c r="F13" s="16">
        <f>'[3]04'!F15</f>
        <v>980</v>
      </c>
      <c r="G13" s="16">
        <f>'[3]04'!G15</f>
        <v>0</v>
      </c>
      <c r="H13" s="17">
        <f t="shared" si="27"/>
        <v>1300</v>
      </c>
      <c r="I13" s="15">
        <f>'[3]04'!J15</f>
        <v>295.33999999999997</v>
      </c>
      <c r="J13" s="16">
        <f>'[3]04'!K15</f>
        <v>0</v>
      </c>
      <c r="K13" s="16">
        <f>'[3]04'!L15</f>
        <v>0</v>
      </c>
      <c r="L13" s="16">
        <f>'[3]04'!M15</f>
        <v>0</v>
      </c>
      <c r="M13" s="16">
        <f>'[3]04'!N15</f>
        <v>0</v>
      </c>
      <c r="N13" s="16">
        <f>'[3]04'!O15</f>
        <v>0</v>
      </c>
      <c r="O13" s="17">
        <f t="shared" si="28"/>
        <v>295.33999999999997</v>
      </c>
      <c r="P13" s="18">
        <f>frq!C13</f>
        <v>1</v>
      </c>
      <c r="Q13" s="15">
        <f t="shared" si="29"/>
        <v>295.33999999999997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295.33999999999997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231.33999999999997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231.33999999999997</v>
      </c>
      <c r="AT13" s="8">
        <v>31.5</v>
      </c>
      <c r="AU13" s="8">
        <v>31.5</v>
      </c>
      <c r="AW13" s="199">
        <v>32</v>
      </c>
      <c r="AX13" s="199">
        <v>0</v>
      </c>
      <c r="AY13" s="199">
        <v>0</v>
      </c>
      <c r="AZ13" s="199">
        <v>0</v>
      </c>
      <c r="BA13" s="199">
        <v>0</v>
      </c>
      <c r="BB13" s="199">
        <v>0</v>
      </c>
      <c r="BC13" s="8">
        <f t="shared" si="19"/>
        <v>32</v>
      </c>
      <c r="BD13" s="199">
        <v>32</v>
      </c>
      <c r="BE13" s="199">
        <v>0</v>
      </c>
      <c r="BF13" s="199">
        <v>0</v>
      </c>
      <c r="BG13" s="199">
        <v>0</v>
      </c>
      <c r="BH13" s="199">
        <v>0</v>
      </c>
      <c r="BI13" s="199">
        <v>0</v>
      </c>
      <c r="BJ13" s="8">
        <f t="shared" si="20"/>
        <v>32</v>
      </c>
      <c r="BL13" s="8">
        <f t="shared" si="21"/>
        <v>31.5</v>
      </c>
      <c r="BM13" s="8">
        <f t="shared" si="22"/>
        <v>31.5</v>
      </c>
      <c r="BN13" s="8">
        <f t="shared" si="23"/>
        <v>32</v>
      </c>
      <c r="BO13" s="8">
        <f t="shared" si="24"/>
        <v>32</v>
      </c>
      <c r="BP13" s="182">
        <f t="shared" si="25"/>
        <v>-0.5</v>
      </c>
      <c r="BQ13" s="182">
        <f t="shared" si="26"/>
        <v>-0.5</v>
      </c>
    </row>
    <row r="14" spans="1:69">
      <c r="A14" s="8" t="s">
        <v>56</v>
      </c>
      <c r="B14" s="15">
        <f>'[3]04'!B16</f>
        <v>320</v>
      </c>
      <c r="C14" s="16">
        <f>'[3]04'!C16</f>
        <v>0</v>
      </c>
      <c r="D14" s="16">
        <f>'[3]04'!D16</f>
        <v>0</v>
      </c>
      <c r="E14" s="16">
        <f>'[3]04'!E16</f>
        <v>0</v>
      </c>
      <c r="F14" s="16">
        <f>'[3]04'!F16</f>
        <v>980</v>
      </c>
      <c r="G14" s="16">
        <f>'[3]04'!G16</f>
        <v>0</v>
      </c>
      <c r="H14" s="17">
        <f t="shared" si="27"/>
        <v>1300</v>
      </c>
      <c r="I14" s="15">
        <f>'[3]04'!J16</f>
        <v>292.33999999999997</v>
      </c>
      <c r="J14" s="16">
        <f>'[3]04'!K16</f>
        <v>0</v>
      </c>
      <c r="K14" s="16">
        <f>'[3]04'!L16</f>
        <v>0</v>
      </c>
      <c r="L14" s="16">
        <f>'[3]04'!M16</f>
        <v>0</v>
      </c>
      <c r="M14" s="16">
        <f>'[3]04'!N16</f>
        <v>0</v>
      </c>
      <c r="N14" s="16">
        <f>'[3]04'!O16</f>
        <v>0</v>
      </c>
      <c r="O14" s="17">
        <f t="shared" si="28"/>
        <v>292.33999999999997</v>
      </c>
      <c r="P14" s="18">
        <f>frq!C14</f>
        <v>1</v>
      </c>
      <c r="Q14" s="15">
        <f t="shared" si="29"/>
        <v>292.33999999999997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292.33999999999997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228.33999999999997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228.33999999999997</v>
      </c>
      <c r="AT14" s="8">
        <v>31.8</v>
      </c>
      <c r="AU14" s="8">
        <v>31.8</v>
      </c>
      <c r="AW14" s="199">
        <v>32</v>
      </c>
      <c r="AX14" s="199">
        <v>0</v>
      </c>
      <c r="AY14" s="199">
        <v>0</v>
      </c>
      <c r="AZ14" s="199">
        <v>0</v>
      </c>
      <c r="BA14" s="199">
        <v>0</v>
      </c>
      <c r="BB14" s="199">
        <v>0</v>
      </c>
      <c r="BC14" s="8">
        <f t="shared" si="19"/>
        <v>32</v>
      </c>
      <c r="BD14" s="199">
        <v>32</v>
      </c>
      <c r="BE14" s="199">
        <v>0</v>
      </c>
      <c r="BF14" s="199">
        <v>0</v>
      </c>
      <c r="BG14" s="199">
        <v>0</v>
      </c>
      <c r="BH14" s="199">
        <v>0</v>
      </c>
      <c r="BI14" s="199">
        <v>0</v>
      </c>
      <c r="BJ14" s="8">
        <f t="shared" si="20"/>
        <v>32</v>
      </c>
      <c r="BL14" s="8">
        <f t="shared" si="21"/>
        <v>31.8</v>
      </c>
      <c r="BM14" s="8">
        <f t="shared" si="22"/>
        <v>31.8</v>
      </c>
      <c r="BN14" s="8">
        <f t="shared" si="23"/>
        <v>32</v>
      </c>
      <c r="BO14" s="8">
        <f t="shared" si="24"/>
        <v>32</v>
      </c>
      <c r="BP14" s="182">
        <f t="shared" si="25"/>
        <v>-0.19999999999999929</v>
      </c>
      <c r="BQ14" s="182">
        <f t="shared" si="26"/>
        <v>-0.19999999999999929</v>
      </c>
    </row>
    <row r="15" spans="1:69">
      <c r="A15" s="8" t="s">
        <v>57</v>
      </c>
      <c r="B15" s="15">
        <f>'[3]04'!B17</f>
        <v>320</v>
      </c>
      <c r="C15" s="16">
        <f>'[3]04'!C17</f>
        <v>0</v>
      </c>
      <c r="D15" s="16">
        <f>'[3]04'!D17</f>
        <v>0</v>
      </c>
      <c r="E15" s="16">
        <f>'[3]04'!E17</f>
        <v>0</v>
      </c>
      <c r="F15" s="16">
        <f>'[3]04'!F17</f>
        <v>980</v>
      </c>
      <c r="G15" s="16">
        <f>'[3]04'!G17</f>
        <v>0</v>
      </c>
      <c r="H15" s="17">
        <f t="shared" si="27"/>
        <v>1300</v>
      </c>
      <c r="I15" s="15">
        <f>'[3]04'!J17</f>
        <v>315</v>
      </c>
      <c r="J15" s="16">
        <f>'[3]04'!K17</f>
        <v>0</v>
      </c>
      <c r="K15" s="16">
        <f>'[3]04'!L17</f>
        <v>0</v>
      </c>
      <c r="L15" s="16">
        <f>'[3]04'!M17</f>
        <v>0</v>
      </c>
      <c r="M15" s="16">
        <f>'[3]04'!N17</f>
        <v>0</v>
      </c>
      <c r="N15" s="16">
        <f>'[3]04'!O17</f>
        <v>0</v>
      </c>
      <c r="O15" s="17">
        <f t="shared" si="28"/>
        <v>315</v>
      </c>
      <c r="P15" s="18">
        <f>frq!C15</f>
        <v>1</v>
      </c>
      <c r="Q15" s="15">
        <f t="shared" si="29"/>
        <v>315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315</v>
      </c>
      <c r="X15" s="8">
        <f t="shared" si="4"/>
        <v>31.6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31.6</v>
      </c>
      <c r="AE15" s="8">
        <f t="shared" si="11"/>
        <v>31.6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31.6</v>
      </c>
      <c r="AL15" s="8">
        <f t="shared" si="3"/>
        <v>251.79999999999998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251.79999999999998</v>
      </c>
      <c r="AT15" s="8">
        <v>31.6</v>
      </c>
      <c r="AU15" s="8">
        <v>31.6</v>
      </c>
      <c r="AW15" s="199">
        <v>31.6</v>
      </c>
      <c r="AX15" s="199">
        <v>0</v>
      </c>
      <c r="AY15" s="199">
        <v>0</v>
      </c>
      <c r="AZ15" s="199">
        <v>0</v>
      </c>
      <c r="BA15" s="199">
        <v>0</v>
      </c>
      <c r="BB15" s="199">
        <v>0</v>
      </c>
      <c r="BC15" s="8">
        <f t="shared" si="19"/>
        <v>31.6</v>
      </c>
      <c r="BD15" s="199">
        <v>31.6</v>
      </c>
      <c r="BE15" s="199">
        <v>0</v>
      </c>
      <c r="BF15" s="199">
        <v>0</v>
      </c>
      <c r="BG15" s="199">
        <v>0</v>
      </c>
      <c r="BH15" s="199">
        <v>0</v>
      </c>
      <c r="BI15" s="199">
        <v>0</v>
      </c>
      <c r="BJ15" s="8">
        <f t="shared" si="20"/>
        <v>31.6</v>
      </c>
      <c r="BL15" s="8">
        <f t="shared" si="21"/>
        <v>31.6</v>
      </c>
      <c r="BM15" s="8">
        <f t="shared" si="22"/>
        <v>31.6</v>
      </c>
      <c r="BN15" s="8">
        <f t="shared" si="23"/>
        <v>31.6</v>
      </c>
      <c r="BO15" s="8">
        <f t="shared" si="24"/>
        <v>31.6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'[3]04'!B18</f>
        <v>320</v>
      </c>
      <c r="C16" s="16">
        <f>'[3]04'!C18</f>
        <v>0</v>
      </c>
      <c r="D16" s="16">
        <f>'[3]04'!D18</f>
        <v>0</v>
      </c>
      <c r="E16" s="16">
        <f>'[3]04'!E18</f>
        <v>0</v>
      </c>
      <c r="F16" s="16">
        <f>'[3]04'!F18</f>
        <v>980</v>
      </c>
      <c r="G16" s="16">
        <f>'[3]04'!G18</f>
        <v>0</v>
      </c>
      <c r="H16" s="17">
        <f t="shared" si="27"/>
        <v>1300</v>
      </c>
      <c r="I16" s="15">
        <f>'[3]04'!J18</f>
        <v>315</v>
      </c>
      <c r="J16" s="16">
        <f>'[3]04'!K18</f>
        <v>0</v>
      </c>
      <c r="K16" s="16">
        <f>'[3]04'!L18</f>
        <v>0</v>
      </c>
      <c r="L16" s="16">
        <f>'[3]04'!M18</f>
        <v>0</v>
      </c>
      <c r="M16" s="16">
        <f>'[3]04'!N18</f>
        <v>0</v>
      </c>
      <c r="N16" s="16">
        <f>'[3]04'!O18</f>
        <v>0</v>
      </c>
      <c r="O16" s="17">
        <f t="shared" si="28"/>
        <v>315</v>
      </c>
      <c r="P16" s="18">
        <f>frq!C16</f>
        <v>1</v>
      </c>
      <c r="Q16" s="15">
        <f t="shared" si="29"/>
        <v>315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315</v>
      </c>
      <c r="X16" s="8">
        <f t="shared" si="4"/>
        <v>31.6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31.6</v>
      </c>
      <c r="AE16" s="8">
        <f t="shared" si="11"/>
        <v>31.6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31.6</v>
      </c>
      <c r="AL16" s="8">
        <f t="shared" si="3"/>
        <v>251.79999999999998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251.79999999999998</v>
      </c>
      <c r="AT16" s="8">
        <v>31.6</v>
      </c>
      <c r="AU16" s="8">
        <v>31.6</v>
      </c>
      <c r="AW16" s="199">
        <v>31.6</v>
      </c>
      <c r="AX16" s="199">
        <v>0</v>
      </c>
      <c r="AY16" s="199">
        <v>0</v>
      </c>
      <c r="AZ16" s="199">
        <v>0</v>
      </c>
      <c r="BA16" s="199">
        <v>0</v>
      </c>
      <c r="BB16" s="199">
        <v>0</v>
      </c>
      <c r="BC16" s="8">
        <f t="shared" si="19"/>
        <v>31.6</v>
      </c>
      <c r="BD16" s="199">
        <v>31.6</v>
      </c>
      <c r="BE16" s="199">
        <v>0</v>
      </c>
      <c r="BF16" s="199">
        <v>0</v>
      </c>
      <c r="BG16" s="199">
        <v>0</v>
      </c>
      <c r="BH16" s="199">
        <v>0</v>
      </c>
      <c r="BI16" s="199">
        <v>0</v>
      </c>
      <c r="BJ16" s="8">
        <f t="shared" si="20"/>
        <v>31.6</v>
      </c>
      <c r="BL16" s="8">
        <f t="shared" si="21"/>
        <v>31.6</v>
      </c>
      <c r="BM16" s="8">
        <f t="shared" si="22"/>
        <v>31.6</v>
      </c>
      <c r="BN16" s="8">
        <f t="shared" si="23"/>
        <v>31.6</v>
      </c>
      <c r="BO16" s="8">
        <f t="shared" si="24"/>
        <v>31.6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'[3]04'!B19</f>
        <v>320</v>
      </c>
      <c r="C17" s="16">
        <f>'[3]04'!C19</f>
        <v>0</v>
      </c>
      <c r="D17" s="16">
        <f>'[3]04'!D19</f>
        <v>0</v>
      </c>
      <c r="E17" s="16">
        <f>'[3]04'!E19</f>
        <v>0</v>
      </c>
      <c r="F17" s="16">
        <f>'[3]04'!F19</f>
        <v>980</v>
      </c>
      <c r="G17" s="16">
        <f>'[3]04'!G19</f>
        <v>0</v>
      </c>
      <c r="H17" s="17">
        <f t="shared" si="27"/>
        <v>1300</v>
      </c>
      <c r="I17" s="15">
        <f>'[3]04'!J19</f>
        <v>315</v>
      </c>
      <c r="J17" s="16">
        <f>'[3]04'!K19</f>
        <v>0</v>
      </c>
      <c r="K17" s="16">
        <f>'[3]04'!L19</f>
        <v>0</v>
      </c>
      <c r="L17" s="16">
        <f>'[3]04'!M19</f>
        <v>0</v>
      </c>
      <c r="M17" s="16">
        <f>'[3]04'!N19</f>
        <v>0</v>
      </c>
      <c r="N17" s="16">
        <f>'[3]04'!O19</f>
        <v>0</v>
      </c>
      <c r="O17" s="17">
        <f t="shared" si="28"/>
        <v>315</v>
      </c>
      <c r="P17" s="18">
        <f>frq!C17</f>
        <v>1</v>
      </c>
      <c r="Q17" s="15">
        <f t="shared" si="29"/>
        <v>315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315</v>
      </c>
      <c r="X17" s="8">
        <f t="shared" si="4"/>
        <v>31.6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31.6</v>
      </c>
      <c r="AE17" s="8">
        <f t="shared" si="11"/>
        <v>31.6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31.6</v>
      </c>
      <c r="AL17" s="8">
        <f t="shared" si="3"/>
        <v>251.79999999999998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251.79999999999998</v>
      </c>
      <c r="AT17" s="8">
        <v>31.6</v>
      </c>
      <c r="AU17" s="8">
        <v>31.6</v>
      </c>
      <c r="AW17" s="199">
        <v>31.6</v>
      </c>
      <c r="AX17" s="199">
        <v>0</v>
      </c>
      <c r="AY17" s="199">
        <v>0</v>
      </c>
      <c r="AZ17" s="199">
        <v>0</v>
      </c>
      <c r="BA17" s="199">
        <v>0</v>
      </c>
      <c r="BB17" s="199">
        <v>0</v>
      </c>
      <c r="BC17" s="8">
        <f t="shared" si="19"/>
        <v>31.6</v>
      </c>
      <c r="BD17" s="199">
        <v>31.6</v>
      </c>
      <c r="BE17" s="199">
        <v>0</v>
      </c>
      <c r="BF17" s="199">
        <v>0</v>
      </c>
      <c r="BG17" s="199">
        <v>0</v>
      </c>
      <c r="BH17" s="199">
        <v>0</v>
      </c>
      <c r="BI17" s="199">
        <v>0</v>
      </c>
      <c r="BJ17" s="8">
        <f t="shared" si="20"/>
        <v>31.6</v>
      </c>
      <c r="BL17" s="8">
        <f t="shared" si="21"/>
        <v>31.6</v>
      </c>
      <c r="BM17" s="8">
        <f t="shared" si="22"/>
        <v>31.6</v>
      </c>
      <c r="BN17" s="8">
        <f t="shared" si="23"/>
        <v>31.6</v>
      </c>
      <c r="BO17" s="8">
        <f t="shared" si="24"/>
        <v>31.6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'[3]04'!B20</f>
        <v>320</v>
      </c>
      <c r="C18" s="16">
        <f>'[3]04'!C20</f>
        <v>0</v>
      </c>
      <c r="D18" s="16">
        <f>'[3]04'!D20</f>
        <v>0</v>
      </c>
      <c r="E18" s="16">
        <f>'[3]04'!E20</f>
        <v>0</v>
      </c>
      <c r="F18" s="16">
        <f>'[3]04'!F20</f>
        <v>980</v>
      </c>
      <c r="G18" s="16">
        <f>'[3]04'!G20</f>
        <v>0</v>
      </c>
      <c r="H18" s="17">
        <f t="shared" si="27"/>
        <v>1300</v>
      </c>
      <c r="I18" s="15">
        <f>'[3]04'!J20</f>
        <v>315</v>
      </c>
      <c r="J18" s="16">
        <f>'[3]04'!K20</f>
        <v>0</v>
      </c>
      <c r="K18" s="16">
        <f>'[3]04'!L20</f>
        <v>0</v>
      </c>
      <c r="L18" s="16">
        <f>'[3]04'!M20</f>
        <v>0</v>
      </c>
      <c r="M18" s="16">
        <f>'[3]04'!N20</f>
        <v>0</v>
      </c>
      <c r="N18" s="16">
        <f>'[3]04'!O20</f>
        <v>0</v>
      </c>
      <c r="O18" s="17">
        <f t="shared" si="28"/>
        <v>315</v>
      </c>
      <c r="P18" s="18">
        <f>frq!C18</f>
        <v>1</v>
      </c>
      <c r="Q18" s="15">
        <f t="shared" si="29"/>
        <v>315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315</v>
      </c>
      <c r="X18" s="8">
        <f t="shared" si="4"/>
        <v>31.6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31.6</v>
      </c>
      <c r="AE18" s="8">
        <f t="shared" si="11"/>
        <v>31.6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31.6</v>
      </c>
      <c r="AL18" s="8">
        <f t="shared" si="3"/>
        <v>251.79999999999998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251.79999999999998</v>
      </c>
      <c r="AT18" s="8">
        <v>31.6</v>
      </c>
      <c r="AU18" s="8">
        <v>31.6</v>
      </c>
      <c r="AW18" s="199">
        <v>31.6</v>
      </c>
      <c r="AX18" s="199">
        <v>0</v>
      </c>
      <c r="AY18" s="199">
        <v>0</v>
      </c>
      <c r="AZ18" s="199">
        <v>0</v>
      </c>
      <c r="BA18" s="199">
        <v>0</v>
      </c>
      <c r="BB18" s="199">
        <v>0</v>
      </c>
      <c r="BC18" s="8">
        <f t="shared" si="19"/>
        <v>31.6</v>
      </c>
      <c r="BD18" s="199">
        <v>31.6</v>
      </c>
      <c r="BE18" s="199">
        <v>0</v>
      </c>
      <c r="BF18" s="199">
        <v>0</v>
      </c>
      <c r="BG18" s="199">
        <v>0</v>
      </c>
      <c r="BH18" s="199">
        <v>0</v>
      </c>
      <c r="BI18" s="199">
        <v>0</v>
      </c>
      <c r="BJ18" s="8">
        <f t="shared" si="20"/>
        <v>31.6</v>
      </c>
      <c r="BL18" s="8">
        <f t="shared" si="21"/>
        <v>31.6</v>
      </c>
      <c r="BM18" s="8">
        <f t="shared" si="22"/>
        <v>31.6</v>
      </c>
      <c r="BN18" s="8">
        <f t="shared" si="23"/>
        <v>31.6</v>
      </c>
      <c r="BO18" s="8">
        <f t="shared" si="24"/>
        <v>31.6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'[3]04'!B21</f>
        <v>320</v>
      </c>
      <c r="C19" s="16">
        <f>'[3]04'!C21</f>
        <v>0</v>
      </c>
      <c r="D19" s="16">
        <f>'[3]04'!D21</f>
        <v>0</v>
      </c>
      <c r="E19" s="16">
        <f>'[3]04'!E21</f>
        <v>0</v>
      </c>
      <c r="F19" s="16">
        <f>'[3]04'!F21</f>
        <v>980</v>
      </c>
      <c r="G19" s="16">
        <f>'[3]04'!G21</f>
        <v>0</v>
      </c>
      <c r="H19" s="17">
        <f t="shared" si="27"/>
        <v>1300</v>
      </c>
      <c r="I19" s="15">
        <f>'[3]04'!J21</f>
        <v>295.33999999999997</v>
      </c>
      <c r="J19" s="16">
        <f>'[3]04'!K21</f>
        <v>0</v>
      </c>
      <c r="K19" s="16">
        <f>'[3]04'!L21</f>
        <v>0</v>
      </c>
      <c r="L19" s="16">
        <f>'[3]04'!M21</f>
        <v>0</v>
      </c>
      <c r="M19" s="16">
        <f>'[3]04'!N21</f>
        <v>0</v>
      </c>
      <c r="N19" s="16">
        <f>'[3]04'!O21</f>
        <v>0</v>
      </c>
      <c r="O19" s="17">
        <f t="shared" si="28"/>
        <v>295.33999999999997</v>
      </c>
      <c r="P19" s="18">
        <f>frq!C19</f>
        <v>1</v>
      </c>
      <c r="Q19" s="15">
        <f t="shared" si="29"/>
        <v>295.33999999999997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295.33999999999997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231.33999999999997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231.33999999999997</v>
      </c>
      <c r="AT19" s="8">
        <v>31.5</v>
      </c>
      <c r="AU19" s="8">
        <v>31.5</v>
      </c>
      <c r="AW19" s="199">
        <v>32</v>
      </c>
      <c r="AX19" s="199">
        <v>0</v>
      </c>
      <c r="AY19" s="199">
        <v>0</v>
      </c>
      <c r="AZ19" s="199">
        <v>0</v>
      </c>
      <c r="BA19" s="199">
        <v>0</v>
      </c>
      <c r="BB19" s="199">
        <v>0</v>
      </c>
      <c r="BC19" s="8">
        <f t="shared" si="19"/>
        <v>32</v>
      </c>
      <c r="BD19" s="199">
        <v>32</v>
      </c>
      <c r="BE19" s="199">
        <v>0</v>
      </c>
      <c r="BF19" s="199">
        <v>0</v>
      </c>
      <c r="BG19" s="199">
        <v>0</v>
      </c>
      <c r="BH19" s="199">
        <v>0</v>
      </c>
      <c r="BI19" s="199">
        <v>0</v>
      </c>
      <c r="BJ19" s="8">
        <f t="shared" si="20"/>
        <v>32</v>
      </c>
      <c r="BL19" s="8">
        <f t="shared" si="21"/>
        <v>31.5</v>
      </c>
      <c r="BM19" s="8">
        <f t="shared" si="22"/>
        <v>31.5</v>
      </c>
      <c r="BN19" s="8">
        <f t="shared" si="23"/>
        <v>32</v>
      </c>
      <c r="BO19" s="8">
        <f t="shared" si="24"/>
        <v>32</v>
      </c>
      <c r="BP19" s="182">
        <f t="shared" si="25"/>
        <v>-0.5</v>
      </c>
      <c r="BQ19" s="182">
        <f t="shared" si="26"/>
        <v>-0.5</v>
      </c>
    </row>
    <row r="20" spans="1:69">
      <c r="A20" s="8" t="s">
        <v>62</v>
      </c>
      <c r="B20" s="15">
        <f>'[3]04'!B22</f>
        <v>320</v>
      </c>
      <c r="C20" s="16">
        <f>'[3]04'!C22</f>
        <v>0</v>
      </c>
      <c r="D20" s="16">
        <f>'[3]04'!D22</f>
        <v>0</v>
      </c>
      <c r="E20" s="16">
        <f>'[3]04'!E22</f>
        <v>0</v>
      </c>
      <c r="F20" s="16">
        <f>'[3]04'!F22</f>
        <v>980</v>
      </c>
      <c r="G20" s="16">
        <f>'[3]04'!G22</f>
        <v>0</v>
      </c>
      <c r="H20" s="17">
        <f t="shared" si="27"/>
        <v>1300</v>
      </c>
      <c r="I20" s="15">
        <f>'[3]04'!J22</f>
        <v>292.33999999999997</v>
      </c>
      <c r="J20" s="16">
        <f>'[3]04'!K22</f>
        <v>0</v>
      </c>
      <c r="K20" s="16">
        <f>'[3]04'!L22</f>
        <v>0</v>
      </c>
      <c r="L20" s="16">
        <f>'[3]04'!M22</f>
        <v>0</v>
      </c>
      <c r="M20" s="16">
        <f>'[3]04'!N22</f>
        <v>0</v>
      </c>
      <c r="N20" s="16">
        <f>'[3]04'!O22</f>
        <v>0</v>
      </c>
      <c r="O20" s="17">
        <f t="shared" si="28"/>
        <v>292.33999999999997</v>
      </c>
      <c r="P20" s="18">
        <f>frq!C20</f>
        <v>1</v>
      </c>
      <c r="Q20" s="15">
        <f t="shared" si="29"/>
        <v>292.33999999999997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292.33999999999997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228.33999999999997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228.33999999999997</v>
      </c>
      <c r="AT20" s="8">
        <v>31.8</v>
      </c>
      <c r="AU20" s="8">
        <v>31.8</v>
      </c>
      <c r="AW20" s="199">
        <v>32</v>
      </c>
      <c r="AX20" s="199">
        <v>0</v>
      </c>
      <c r="AY20" s="199">
        <v>0</v>
      </c>
      <c r="AZ20" s="199">
        <v>0</v>
      </c>
      <c r="BA20" s="199">
        <v>0</v>
      </c>
      <c r="BB20" s="199">
        <v>0</v>
      </c>
      <c r="BC20" s="8">
        <f t="shared" si="19"/>
        <v>32</v>
      </c>
      <c r="BD20" s="199">
        <v>32</v>
      </c>
      <c r="BE20" s="199">
        <v>0</v>
      </c>
      <c r="BF20" s="199">
        <v>0</v>
      </c>
      <c r="BG20" s="199">
        <v>0</v>
      </c>
      <c r="BH20" s="199">
        <v>0</v>
      </c>
      <c r="BI20" s="199">
        <v>0</v>
      </c>
      <c r="BJ20" s="8">
        <f t="shared" si="20"/>
        <v>32</v>
      </c>
      <c r="BL20" s="8">
        <f t="shared" si="21"/>
        <v>31.8</v>
      </c>
      <c r="BM20" s="8">
        <f t="shared" si="22"/>
        <v>31.8</v>
      </c>
      <c r="BN20" s="8">
        <f t="shared" si="23"/>
        <v>32</v>
      </c>
      <c r="BO20" s="8">
        <f t="shared" si="24"/>
        <v>32</v>
      </c>
      <c r="BP20" s="182">
        <f t="shared" si="25"/>
        <v>-0.19999999999999929</v>
      </c>
      <c r="BQ20" s="182">
        <f t="shared" si="26"/>
        <v>-0.19999999999999929</v>
      </c>
    </row>
    <row r="21" spans="1:69">
      <c r="A21" s="8" t="s">
        <v>63</v>
      </c>
      <c r="B21" s="15">
        <f>'[3]04'!B23</f>
        <v>320</v>
      </c>
      <c r="C21" s="16">
        <f>'[3]04'!C23</f>
        <v>0</v>
      </c>
      <c r="D21" s="16">
        <f>'[3]04'!D23</f>
        <v>0</v>
      </c>
      <c r="E21" s="16">
        <f>'[3]04'!E23</f>
        <v>0</v>
      </c>
      <c r="F21" s="16">
        <f>'[3]04'!F23</f>
        <v>980</v>
      </c>
      <c r="G21" s="16">
        <f>'[3]04'!G23</f>
        <v>0</v>
      </c>
      <c r="H21" s="17">
        <f t="shared" si="27"/>
        <v>1300</v>
      </c>
      <c r="I21" s="15">
        <f>'[3]04'!J23</f>
        <v>294.33999999999997</v>
      </c>
      <c r="J21" s="16">
        <f>'[3]04'!K23</f>
        <v>0</v>
      </c>
      <c r="K21" s="16">
        <f>'[3]04'!L23</f>
        <v>0</v>
      </c>
      <c r="L21" s="16">
        <f>'[3]04'!M23</f>
        <v>0</v>
      </c>
      <c r="M21" s="16">
        <f>'[3]04'!N23</f>
        <v>0</v>
      </c>
      <c r="N21" s="16">
        <f>'[3]04'!O23</f>
        <v>0</v>
      </c>
      <c r="O21" s="17">
        <f t="shared" si="28"/>
        <v>294.33999999999997</v>
      </c>
      <c r="P21" s="18">
        <f>frq!C21</f>
        <v>1</v>
      </c>
      <c r="Q21" s="15">
        <f t="shared" si="29"/>
        <v>294.33999999999997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294.33999999999997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230.33999999999997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230.33999999999997</v>
      </c>
      <c r="AT21" s="8">
        <v>31.6</v>
      </c>
      <c r="AU21" s="8">
        <v>31.6</v>
      </c>
      <c r="AW21" s="199">
        <v>32</v>
      </c>
      <c r="AX21" s="199">
        <v>0</v>
      </c>
      <c r="AY21" s="199">
        <v>0</v>
      </c>
      <c r="AZ21" s="199">
        <v>0</v>
      </c>
      <c r="BA21" s="199">
        <v>0</v>
      </c>
      <c r="BB21" s="199">
        <v>0</v>
      </c>
      <c r="BC21" s="8">
        <f t="shared" si="19"/>
        <v>32</v>
      </c>
      <c r="BD21" s="199">
        <v>32</v>
      </c>
      <c r="BE21" s="199">
        <v>0</v>
      </c>
      <c r="BF21" s="199">
        <v>0</v>
      </c>
      <c r="BG21" s="199">
        <v>0</v>
      </c>
      <c r="BH21" s="199">
        <v>0</v>
      </c>
      <c r="BI21" s="199">
        <v>0</v>
      </c>
      <c r="BJ21" s="8">
        <f t="shared" si="20"/>
        <v>32</v>
      </c>
      <c r="BL21" s="8">
        <f t="shared" si="21"/>
        <v>31.6</v>
      </c>
      <c r="BM21" s="8">
        <f t="shared" si="22"/>
        <v>31.6</v>
      </c>
      <c r="BN21" s="8">
        <f t="shared" si="23"/>
        <v>32</v>
      </c>
      <c r="BO21" s="8">
        <f t="shared" si="24"/>
        <v>32</v>
      </c>
      <c r="BP21" s="182">
        <f t="shared" si="25"/>
        <v>-0.39999999999999858</v>
      </c>
      <c r="BQ21" s="182">
        <f t="shared" si="26"/>
        <v>-0.39999999999999858</v>
      </c>
    </row>
    <row r="22" spans="1:69">
      <c r="A22" s="8" t="s">
        <v>64</v>
      </c>
      <c r="B22" s="15">
        <f>'[3]04'!B24</f>
        <v>320</v>
      </c>
      <c r="C22" s="16">
        <f>'[3]04'!C24</f>
        <v>0</v>
      </c>
      <c r="D22" s="16">
        <f>'[3]04'!D24</f>
        <v>0</v>
      </c>
      <c r="E22" s="16">
        <f>'[3]04'!E24</f>
        <v>0</v>
      </c>
      <c r="F22" s="16">
        <f>'[3]04'!F24</f>
        <v>980</v>
      </c>
      <c r="G22" s="16">
        <f>'[3]04'!G24</f>
        <v>0</v>
      </c>
      <c r="H22" s="17">
        <f t="shared" si="27"/>
        <v>1300</v>
      </c>
      <c r="I22" s="15">
        <f>'[3]04'!J24</f>
        <v>294.33999999999997</v>
      </c>
      <c r="J22" s="16">
        <f>'[3]04'!K24</f>
        <v>0</v>
      </c>
      <c r="K22" s="16">
        <f>'[3]04'!L24</f>
        <v>0</v>
      </c>
      <c r="L22" s="16">
        <f>'[3]04'!M24</f>
        <v>0</v>
      </c>
      <c r="M22" s="16">
        <f>'[3]04'!N24</f>
        <v>0</v>
      </c>
      <c r="N22" s="16">
        <f>'[3]04'!O24</f>
        <v>0</v>
      </c>
      <c r="O22" s="17">
        <f t="shared" si="28"/>
        <v>294.33999999999997</v>
      </c>
      <c r="P22" s="18">
        <f>frq!C22</f>
        <v>1</v>
      </c>
      <c r="Q22" s="15">
        <f t="shared" si="29"/>
        <v>294.33999999999997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294.33999999999997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230.33999999999997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230.33999999999997</v>
      </c>
      <c r="AT22" s="8">
        <v>31.6</v>
      </c>
      <c r="AU22" s="8">
        <v>31.6</v>
      </c>
      <c r="AW22" s="199">
        <v>32</v>
      </c>
      <c r="AX22" s="199">
        <v>0</v>
      </c>
      <c r="AY22" s="199">
        <v>0</v>
      </c>
      <c r="AZ22" s="199">
        <v>0</v>
      </c>
      <c r="BA22" s="199">
        <v>0</v>
      </c>
      <c r="BB22" s="199">
        <v>0</v>
      </c>
      <c r="BC22" s="8">
        <f t="shared" si="19"/>
        <v>32</v>
      </c>
      <c r="BD22" s="199">
        <v>32</v>
      </c>
      <c r="BE22" s="199">
        <v>0</v>
      </c>
      <c r="BF22" s="199">
        <v>0</v>
      </c>
      <c r="BG22" s="199">
        <v>0</v>
      </c>
      <c r="BH22" s="199">
        <v>0</v>
      </c>
      <c r="BI22" s="199">
        <v>0</v>
      </c>
      <c r="BJ22" s="8">
        <f t="shared" si="20"/>
        <v>32</v>
      </c>
      <c r="BL22" s="8">
        <f t="shared" si="21"/>
        <v>31.6</v>
      </c>
      <c r="BM22" s="8">
        <f t="shared" si="22"/>
        <v>31.6</v>
      </c>
      <c r="BN22" s="8">
        <f t="shared" si="23"/>
        <v>32</v>
      </c>
      <c r="BO22" s="8">
        <f t="shared" si="24"/>
        <v>32</v>
      </c>
      <c r="BP22" s="182">
        <f t="shared" si="25"/>
        <v>-0.39999999999999858</v>
      </c>
      <c r="BQ22" s="182">
        <f t="shared" si="26"/>
        <v>-0.39999999999999858</v>
      </c>
    </row>
    <row r="23" spans="1:69">
      <c r="A23" s="8" t="s">
        <v>65</v>
      </c>
      <c r="B23" s="15">
        <f>'[3]04'!B25</f>
        <v>320</v>
      </c>
      <c r="C23" s="16">
        <f>'[3]04'!C25</f>
        <v>0</v>
      </c>
      <c r="D23" s="16">
        <f>'[3]04'!D25</f>
        <v>0</v>
      </c>
      <c r="E23" s="16">
        <f>'[3]04'!E25</f>
        <v>0</v>
      </c>
      <c r="F23" s="16">
        <f>'[3]04'!F25</f>
        <v>980</v>
      </c>
      <c r="G23" s="16">
        <f>'[3]04'!G25</f>
        <v>0</v>
      </c>
      <c r="H23" s="17">
        <f t="shared" si="27"/>
        <v>1300</v>
      </c>
      <c r="I23" s="15">
        <f>'[3]04'!J25</f>
        <v>295.33999999999997</v>
      </c>
      <c r="J23" s="16">
        <f>'[3]04'!K25</f>
        <v>0</v>
      </c>
      <c r="K23" s="16">
        <f>'[3]04'!L25</f>
        <v>0</v>
      </c>
      <c r="L23" s="16">
        <f>'[3]04'!M25</f>
        <v>0</v>
      </c>
      <c r="M23" s="16">
        <f>'[3]04'!N25</f>
        <v>0</v>
      </c>
      <c r="N23" s="16">
        <f>'[3]04'!O25</f>
        <v>0</v>
      </c>
      <c r="O23" s="17">
        <f t="shared" si="28"/>
        <v>295.33999999999997</v>
      </c>
      <c r="P23" s="18">
        <f>frq!C23</f>
        <v>1</v>
      </c>
      <c r="Q23" s="15">
        <f t="shared" si="29"/>
        <v>295.33999999999997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295.33999999999997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231.33999999999997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231.33999999999997</v>
      </c>
      <c r="AT23" s="8">
        <v>31.5</v>
      </c>
      <c r="AU23" s="8">
        <v>31.5</v>
      </c>
      <c r="AW23" s="199">
        <v>32</v>
      </c>
      <c r="AX23" s="199">
        <v>0</v>
      </c>
      <c r="AY23" s="199">
        <v>0</v>
      </c>
      <c r="AZ23" s="199">
        <v>0</v>
      </c>
      <c r="BA23" s="199">
        <v>0</v>
      </c>
      <c r="BB23" s="199">
        <v>0</v>
      </c>
      <c r="BC23" s="8">
        <f t="shared" si="19"/>
        <v>32</v>
      </c>
      <c r="BD23" s="199">
        <v>32</v>
      </c>
      <c r="BE23" s="199">
        <v>0</v>
      </c>
      <c r="BF23" s="199">
        <v>0</v>
      </c>
      <c r="BG23" s="199">
        <v>0</v>
      </c>
      <c r="BH23" s="199">
        <v>0</v>
      </c>
      <c r="BI23" s="199">
        <v>0</v>
      </c>
      <c r="BJ23" s="8">
        <f t="shared" si="20"/>
        <v>32</v>
      </c>
      <c r="BL23" s="8">
        <f t="shared" si="21"/>
        <v>31.5</v>
      </c>
      <c r="BM23" s="8">
        <f t="shared" si="22"/>
        <v>31.5</v>
      </c>
      <c r="BN23" s="8">
        <f t="shared" si="23"/>
        <v>32</v>
      </c>
      <c r="BO23" s="8">
        <f t="shared" si="24"/>
        <v>32</v>
      </c>
      <c r="BP23" s="182">
        <f t="shared" si="25"/>
        <v>-0.5</v>
      </c>
      <c r="BQ23" s="182">
        <f t="shared" si="26"/>
        <v>-0.5</v>
      </c>
    </row>
    <row r="24" spans="1:69">
      <c r="A24" s="8" t="s">
        <v>66</v>
      </c>
      <c r="B24" s="15">
        <f>'[3]04'!B26</f>
        <v>320</v>
      </c>
      <c r="C24" s="16">
        <f>'[3]04'!C26</f>
        <v>0</v>
      </c>
      <c r="D24" s="16">
        <f>'[3]04'!D26</f>
        <v>0</v>
      </c>
      <c r="E24" s="16">
        <f>'[3]04'!E26</f>
        <v>0</v>
      </c>
      <c r="F24" s="16">
        <f>'[3]04'!F26</f>
        <v>980</v>
      </c>
      <c r="G24" s="16">
        <f>'[3]04'!G26</f>
        <v>0</v>
      </c>
      <c r="H24" s="17">
        <f t="shared" si="27"/>
        <v>1300</v>
      </c>
      <c r="I24" s="15">
        <f>'[3]04'!J26</f>
        <v>295.33999999999997</v>
      </c>
      <c r="J24" s="16">
        <f>'[3]04'!K26</f>
        <v>0</v>
      </c>
      <c r="K24" s="16">
        <f>'[3]04'!L26</f>
        <v>0</v>
      </c>
      <c r="L24" s="16">
        <f>'[3]04'!M26</f>
        <v>0</v>
      </c>
      <c r="M24" s="16">
        <f>'[3]04'!N26</f>
        <v>0</v>
      </c>
      <c r="N24" s="16">
        <f>'[3]04'!O26</f>
        <v>0</v>
      </c>
      <c r="O24" s="17">
        <f t="shared" si="28"/>
        <v>295.33999999999997</v>
      </c>
      <c r="P24" s="18">
        <f>frq!C24</f>
        <v>1</v>
      </c>
      <c r="Q24" s="15">
        <f t="shared" si="29"/>
        <v>295.33999999999997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295.33999999999997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231.33999999999997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231.33999999999997</v>
      </c>
      <c r="AT24" s="8">
        <v>31.5</v>
      </c>
      <c r="AU24" s="8">
        <v>31.5</v>
      </c>
      <c r="AW24" s="199">
        <v>32</v>
      </c>
      <c r="AX24" s="199">
        <v>0</v>
      </c>
      <c r="AY24" s="199">
        <v>0</v>
      </c>
      <c r="AZ24" s="199">
        <v>0</v>
      </c>
      <c r="BA24" s="199">
        <v>0</v>
      </c>
      <c r="BB24" s="199">
        <v>0</v>
      </c>
      <c r="BC24" s="8">
        <f t="shared" si="19"/>
        <v>32</v>
      </c>
      <c r="BD24" s="199">
        <v>32</v>
      </c>
      <c r="BE24" s="199">
        <v>0</v>
      </c>
      <c r="BF24" s="199">
        <v>0</v>
      </c>
      <c r="BG24" s="199">
        <v>0</v>
      </c>
      <c r="BH24" s="199">
        <v>0</v>
      </c>
      <c r="BI24" s="199">
        <v>0</v>
      </c>
      <c r="BJ24" s="8">
        <f t="shared" si="20"/>
        <v>32</v>
      </c>
      <c r="BL24" s="8">
        <f t="shared" si="21"/>
        <v>31.5</v>
      </c>
      <c r="BM24" s="8">
        <f t="shared" si="22"/>
        <v>31.5</v>
      </c>
      <c r="BN24" s="8">
        <f t="shared" si="23"/>
        <v>32</v>
      </c>
      <c r="BO24" s="8">
        <f t="shared" si="24"/>
        <v>32</v>
      </c>
      <c r="BP24" s="182">
        <f t="shared" si="25"/>
        <v>-0.5</v>
      </c>
      <c r="BQ24" s="182">
        <f t="shared" si="26"/>
        <v>-0.5</v>
      </c>
    </row>
    <row r="25" spans="1:69">
      <c r="A25" s="8" t="s">
        <v>67</v>
      </c>
      <c r="B25" s="15">
        <f>'[3]04'!B27</f>
        <v>320</v>
      </c>
      <c r="C25" s="16">
        <f>'[3]04'!C27</f>
        <v>0</v>
      </c>
      <c r="D25" s="16">
        <f>'[3]04'!D27</f>
        <v>0</v>
      </c>
      <c r="E25" s="16">
        <f>'[3]04'!E27</f>
        <v>0</v>
      </c>
      <c r="F25" s="16">
        <f>'[3]04'!F27</f>
        <v>980</v>
      </c>
      <c r="G25" s="16">
        <f>'[3]04'!G27</f>
        <v>0</v>
      </c>
      <c r="H25" s="17">
        <f t="shared" si="27"/>
        <v>1300</v>
      </c>
      <c r="I25" s="15">
        <f>'[3]04'!J27</f>
        <v>295.33999999999997</v>
      </c>
      <c r="J25" s="16">
        <f>'[3]04'!K27</f>
        <v>0</v>
      </c>
      <c r="K25" s="16">
        <f>'[3]04'!L27</f>
        <v>0</v>
      </c>
      <c r="L25" s="16">
        <f>'[3]04'!M27</f>
        <v>0</v>
      </c>
      <c r="M25" s="16">
        <f>'[3]04'!N27</f>
        <v>0</v>
      </c>
      <c r="N25" s="16">
        <f>'[3]04'!O27</f>
        <v>0</v>
      </c>
      <c r="O25" s="17">
        <f t="shared" si="28"/>
        <v>295.33999999999997</v>
      </c>
      <c r="P25" s="18">
        <f>frq!C25</f>
        <v>1</v>
      </c>
      <c r="Q25" s="15">
        <f t="shared" si="29"/>
        <v>295.33999999999997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295.33999999999997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231.33999999999997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231.33999999999997</v>
      </c>
      <c r="AT25" s="8">
        <v>31.5</v>
      </c>
      <c r="AU25" s="8">
        <v>31.5</v>
      </c>
      <c r="AW25" s="199">
        <v>32</v>
      </c>
      <c r="AX25" s="199">
        <v>0</v>
      </c>
      <c r="AY25" s="199">
        <v>0</v>
      </c>
      <c r="AZ25" s="199">
        <v>0</v>
      </c>
      <c r="BA25" s="199">
        <v>0</v>
      </c>
      <c r="BB25" s="199">
        <v>0</v>
      </c>
      <c r="BC25" s="8">
        <f t="shared" si="19"/>
        <v>32</v>
      </c>
      <c r="BD25" s="199">
        <v>32</v>
      </c>
      <c r="BE25" s="199">
        <v>0</v>
      </c>
      <c r="BF25" s="199">
        <v>0</v>
      </c>
      <c r="BG25" s="199">
        <v>0</v>
      </c>
      <c r="BH25" s="199">
        <v>0</v>
      </c>
      <c r="BI25" s="199">
        <v>0</v>
      </c>
      <c r="BJ25" s="8">
        <f t="shared" si="20"/>
        <v>32</v>
      </c>
      <c r="BL25" s="8">
        <f t="shared" si="21"/>
        <v>31.5</v>
      </c>
      <c r="BM25" s="8">
        <f t="shared" si="22"/>
        <v>31.5</v>
      </c>
      <c r="BN25" s="8">
        <f t="shared" si="23"/>
        <v>32</v>
      </c>
      <c r="BO25" s="8">
        <f t="shared" si="24"/>
        <v>32</v>
      </c>
      <c r="BP25" s="182">
        <f t="shared" si="25"/>
        <v>-0.5</v>
      </c>
      <c r="BQ25" s="182">
        <f t="shared" si="26"/>
        <v>-0.5</v>
      </c>
    </row>
    <row r="26" spans="1:69">
      <c r="A26" s="8" t="s">
        <v>68</v>
      </c>
      <c r="B26" s="15">
        <f>'[3]04'!B28</f>
        <v>320</v>
      </c>
      <c r="C26" s="16">
        <f>'[3]04'!C28</f>
        <v>0</v>
      </c>
      <c r="D26" s="16">
        <f>'[3]04'!D28</f>
        <v>0</v>
      </c>
      <c r="E26" s="16">
        <f>'[3]04'!E28</f>
        <v>0</v>
      </c>
      <c r="F26" s="16">
        <f>'[3]04'!F28</f>
        <v>980</v>
      </c>
      <c r="G26" s="16">
        <f>'[3]04'!G28</f>
        <v>0</v>
      </c>
      <c r="H26" s="17">
        <f t="shared" si="27"/>
        <v>1300</v>
      </c>
      <c r="I26" s="15">
        <f>'[3]04'!J28</f>
        <v>295.33999999999997</v>
      </c>
      <c r="J26" s="16">
        <f>'[3]04'!K28</f>
        <v>0</v>
      </c>
      <c r="K26" s="16">
        <f>'[3]04'!L28</f>
        <v>0</v>
      </c>
      <c r="L26" s="16">
        <f>'[3]04'!M28</f>
        <v>0</v>
      </c>
      <c r="M26" s="16">
        <f>'[3]04'!N28</f>
        <v>0</v>
      </c>
      <c r="N26" s="16">
        <f>'[3]04'!O28</f>
        <v>0</v>
      </c>
      <c r="O26" s="17">
        <f t="shared" si="28"/>
        <v>295.33999999999997</v>
      </c>
      <c r="P26" s="18">
        <f>frq!C26</f>
        <v>1</v>
      </c>
      <c r="Q26" s="15">
        <f t="shared" si="29"/>
        <v>295.33999999999997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295.33999999999997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231.33999999999997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231.33999999999997</v>
      </c>
      <c r="AT26" s="8">
        <v>31.5</v>
      </c>
      <c r="AU26" s="8">
        <v>31.5</v>
      </c>
      <c r="AW26" s="199">
        <v>32</v>
      </c>
      <c r="AX26" s="199">
        <v>0</v>
      </c>
      <c r="AY26" s="199">
        <v>0</v>
      </c>
      <c r="AZ26" s="199">
        <v>0</v>
      </c>
      <c r="BA26" s="199">
        <v>0</v>
      </c>
      <c r="BB26" s="199">
        <v>0</v>
      </c>
      <c r="BC26" s="8">
        <f t="shared" si="19"/>
        <v>32</v>
      </c>
      <c r="BD26" s="199">
        <v>32</v>
      </c>
      <c r="BE26" s="199">
        <v>0</v>
      </c>
      <c r="BF26" s="199">
        <v>0</v>
      </c>
      <c r="BG26" s="199">
        <v>0</v>
      </c>
      <c r="BH26" s="199">
        <v>0</v>
      </c>
      <c r="BI26" s="199">
        <v>0</v>
      </c>
      <c r="BJ26" s="8">
        <f t="shared" si="20"/>
        <v>32</v>
      </c>
      <c r="BL26" s="8">
        <f t="shared" si="21"/>
        <v>31.5</v>
      </c>
      <c r="BM26" s="8">
        <f t="shared" si="22"/>
        <v>31.5</v>
      </c>
      <c r="BN26" s="8">
        <f t="shared" si="23"/>
        <v>32</v>
      </c>
      <c r="BO26" s="8">
        <f t="shared" si="24"/>
        <v>32</v>
      </c>
      <c r="BP26" s="182">
        <f t="shared" si="25"/>
        <v>-0.5</v>
      </c>
      <c r="BQ26" s="182">
        <f t="shared" si="26"/>
        <v>-0.5</v>
      </c>
    </row>
    <row r="27" spans="1:69">
      <c r="A27" s="8" t="s">
        <v>69</v>
      </c>
      <c r="B27" s="15">
        <f>'[3]04'!B29</f>
        <v>320</v>
      </c>
      <c r="C27" s="16">
        <f>'[3]04'!C29</f>
        <v>0</v>
      </c>
      <c r="D27" s="16">
        <f>'[3]04'!D29</f>
        <v>0</v>
      </c>
      <c r="E27" s="16">
        <f>'[3]04'!E29</f>
        <v>0</v>
      </c>
      <c r="F27" s="16">
        <f>'[3]04'!F29</f>
        <v>980</v>
      </c>
      <c r="G27" s="16">
        <f>'[3]04'!G29</f>
        <v>0</v>
      </c>
      <c r="H27" s="17">
        <f t="shared" si="27"/>
        <v>1300</v>
      </c>
      <c r="I27" s="15">
        <f>'[3]04'!J29</f>
        <v>295.33999999999997</v>
      </c>
      <c r="J27" s="16">
        <f>'[3]04'!K29</f>
        <v>0</v>
      </c>
      <c r="K27" s="16">
        <f>'[3]04'!L29</f>
        <v>0</v>
      </c>
      <c r="L27" s="16">
        <f>'[3]04'!M29</f>
        <v>0</v>
      </c>
      <c r="M27" s="16">
        <f>'[3]04'!N29</f>
        <v>0</v>
      </c>
      <c r="N27" s="16">
        <f>'[3]04'!O29</f>
        <v>0</v>
      </c>
      <c r="O27" s="17">
        <f t="shared" si="28"/>
        <v>295.33999999999997</v>
      </c>
      <c r="P27" s="18">
        <f>frq!C27</f>
        <v>1</v>
      </c>
      <c r="Q27" s="15">
        <f t="shared" si="29"/>
        <v>295.33999999999997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295.33999999999997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231.33999999999997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231.33999999999997</v>
      </c>
      <c r="AT27" s="8">
        <v>31.5</v>
      </c>
      <c r="AU27" s="8">
        <v>31.5</v>
      </c>
      <c r="AW27" s="199">
        <v>32</v>
      </c>
      <c r="AX27" s="199">
        <v>0</v>
      </c>
      <c r="AY27" s="199">
        <v>0</v>
      </c>
      <c r="AZ27" s="199">
        <v>0</v>
      </c>
      <c r="BA27" s="199">
        <v>0</v>
      </c>
      <c r="BB27" s="199">
        <v>0</v>
      </c>
      <c r="BC27" s="8">
        <f t="shared" si="19"/>
        <v>32</v>
      </c>
      <c r="BD27" s="199">
        <v>32</v>
      </c>
      <c r="BE27" s="199">
        <v>0</v>
      </c>
      <c r="BF27" s="199">
        <v>0</v>
      </c>
      <c r="BG27" s="199">
        <v>0</v>
      </c>
      <c r="BH27" s="199">
        <v>0</v>
      </c>
      <c r="BI27" s="199">
        <v>0</v>
      </c>
      <c r="BJ27" s="8">
        <f t="shared" si="20"/>
        <v>32</v>
      </c>
      <c r="BL27" s="8">
        <f t="shared" si="21"/>
        <v>31.5</v>
      </c>
      <c r="BM27" s="8">
        <f t="shared" si="22"/>
        <v>31.5</v>
      </c>
      <c r="BN27" s="8">
        <f t="shared" si="23"/>
        <v>32</v>
      </c>
      <c r="BO27" s="8">
        <f t="shared" si="24"/>
        <v>32</v>
      </c>
      <c r="BP27" s="182">
        <f t="shared" si="25"/>
        <v>-0.5</v>
      </c>
      <c r="BQ27" s="182">
        <f t="shared" si="26"/>
        <v>-0.5</v>
      </c>
    </row>
    <row r="28" spans="1:69">
      <c r="A28" s="8" t="s">
        <v>70</v>
      </c>
      <c r="B28" s="15">
        <f>'[3]04'!B30</f>
        <v>320</v>
      </c>
      <c r="C28" s="16">
        <f>'[3]04'!C30</f>
        <v>0</v>
      </c>
      <c r="D28" s="16">
        <f>'[3]04'!D30</f>
        <v>0</v>
      </c>
      <c r="E28" s="16">
        <f>'[3]04'!E30</f>
        <v>0</v>
      </c>
      <c r="F28" s="16">
        <f>'[3]04'!F30</f>
        <v>980</v>
      </c>
      <c r="G28" s="16">
        <f>'[3]04'!G30</f>
        <v>0</v>
      </c>
      <c r="H28" s="17">
        <f t="shared" si="27"/>
        <v>1300</v>
      </c>
      <c r="I28" s="15">
        <f>'[3]04'!J30</f>
        <v>295.33999999999997</v>
      </c>
      <c r="J28" s="16">
        <f>'[3]04'!K30</f>
        <v>0</v>
      </c>
      <c r="K28" s="16">
        <f>'[3]04'!L30</f>
        <v>0</v>
      </c>
      <c r="L28" s="16">
        <f>'[3]04'!M30</f>
        <v>0</v>
      </c>
      <c r="M28" s="16">
        <f>'[3]04'!N30</f>
        <v>0</v>
      </c>
      <c r="N28" s="16">
        <f>'[3]04'!O30</f>
        <v>0</v>
      </c>
      <c r="O28" s="17">
        <f t="shared" si="28"/>
        <v>295.33999999999997</v>
      </c>
      <c r="P28" s="18">
        <f>frq!C28</f>
        <v>1</v>
      </c>
      <c r="Q28" s="15">
        <f t="shared" si="29"/>
        <v>295.33999999999997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295.33999999999997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231.33999999999997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231.33999999999997</v>
      </c>
      <c r="AT28" s="8">
        <v>31.5</v>
      </c>
      <c r="AU28" s="8">
        <v>31.5</v>
      </c>
      <c r="AW28" s="199">
        <v>32</v>
      </c>
      <c r="AX28" s="199">
        <v>0</v>
      </c>
      <c r="AY28" s="199">
        <v>0</v>
      </c>
      <c r="AZ28" s="199">
        <v>0</v>
      </c>
      <c r="BA28" s="199">
        <v>0</v>
      </c>
      <c r="BB28" s="199">
        <v>0</v>
      </c>
      <c r="BC28" s="8">
        <f t="shared" si="19"/>
        <v>32</v>
      </c>
      <c r="BD28" s="199">
        <v>32</v>
      </c>
      <c r="BE28" s="199">
        <v>0</v>
      </c>
      <c r="BF28" s="199">
        <v>0</v>
      </c>
      <c r="BG28" s="199">
        <v>0</v>
      </c>
      <c r="BH28" s="199">
        <v>0</v>
      </c>
      <c r="BI28" s="199">
        <v>0</v>
      </c>
      <c r="BJ28" s="8">
        <f t="shared" si="20"/>
        <v>32</v>
      </c>
      <c r="BL28" s="8">
        <f t="shared" si="21"/>
        <v>31.5</v>
      </c>
      <c r="BM28" s="8">
        <f t="shared" si="22"/>
        <v>31.5</v>
      </c>
      <c r="BN28" s="8">
        <f t="shared" si="23"/>
        <v>32</v>
      </c>
      <c r="BO28" s="8">
        <f t="shared" si="24"/>
        <v>32</v>
      </c>
      <c r="BP28" s="182">
        <f t="shared" si="25"/>
        <v>-0.5</v>
      </c>
      <c r="BQ28" s="182">
        <f t="shared" si="26"/>
        <v>-0.5</v>
      </c>
    </row>
    <row r="29" spans="1:69">
      <c r="A29" s="8" t="s">
        <v>71</v>
      </c>
      <c r="B29" s="15">
        <f>'[3]04'!B31</f>
        <v>320</v>
      </c>
      <c r="C29" s="16">
        <f>'[3]04'!C31</f>
        <v>0</v>
      </c>
      <c r="D29" s="16">
        <f>'[3]04'!D31</f>
        <v>0</v>
      </c>
      <c r="E29" s="16">
        <f>'[3]04'!E31</f>
        <v>0</v>
      </c>
      <c r="F29" s="16">
        <f>'[3]04'!F31</f>
        <v>980</v>
      </c>
      <c r="G29" s="16">
        <f>'[3]04'!G31</f>
        <v>0</v>
      </c>
      <c r="H29" s="17">
        <f t="shared" si="27"/>
        <v>1300</v>
      </c>
      <c r="I29" s="15">
        <f>'[3]04'!J31</f>
        <v>295.33999999999997</v>
      </c>
      <c r="J29" s="16">
        <f>'[3]04'!K31</f>
        <v>0</v>
      </c>
      <c r="K29" s="16">
        <f>'[3]04'!L31</f>
        <v>0</v>
      </c>
      <c r="L29" s="16">
        <f>'[3]04'!M31</f>
        <v>0</v>
      </c>
      <c r="M29" s="16">
        <f>'[3]04'!N31</f>
        <v>0</v>
      </c>
      <c r="N29" s="16">
        <f>'[3]04'!O31</f>
        <v>0</v>
      </c>
      <c r="O29" s="17">
        <f t="shared" si="28"/>
        <v>295.33999999999997</v>
      </c>
      <c r="P29" s="18">
        <f>frq!C29</f>
        <v>1</v>
      </c>
      <c r="Q29" s="15">
        <f t="shared" si="29"/>
        <v>295.33999999999997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295.33999999999997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231.33999999999997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231.33999999999997</v>
      </c>
      <c r="AT29" s="8">
        <v>31.5</v>
      </c>
      <c r="AU29" s="8">
        <v>31.5</v>
      </c>
      <c r="AW29" s="199">
        <v>32</v>
      </c>
      <c r="AX29" s="199">
        <v>0</v>
      </c>
      <c r="AY29" s="199">
        <v>0</v>
      </c>
      <c r="AZ29" s="199">
        <v>0</v>
      </c>
      <c r="BA29" s="199">
        <v>0</v>
      </c>
      <c r="BB29" s="199">
        <v>0</v>
      </c>
      <c r="BC29" s="8">
        <f t="shared" si="19"/>
        <v>32</v>
      </c>
      <c r="BD29" s="199">
        <v>32</v>
      </c>
      <c r="BE29" s="199">
        <v>0</v>
      </c>
      <c r="BF29" s="199">
        <v>0</v>
      </c>
      <c r="BG29" s="199">
        <v>0</v>
      </c>
      <c r="BH29" s="199">
        <v>0</v>
      </c>
      <c r="BI29" s="199">
        <v>0</v>
      </c>
      <c r="BJ29" s="8">
        <f t="shared" si="20"/>
        <v>32</v>
      </c>
      <c r="BL29" s="8">
        <f t="shared" si="21"/>
        <v>31.5</v>
      </c>
      <c r="BM29" s="8">
        <f t="shared" si="22"/>
        <v>31.5</v>
      </c>
      <c r="BN29" s="8">
        <f t="shared" si="23"/>
        <v>32</v>
      </c>
      <c r="BO29" s="8">
        <f t="shared" si="24"/>
        <v>32</v>
      </c>
      <c r="BP29" s="182">
        <f t="shared" si="25"/>
        <v>-0.5</v>
      </c>
      <c r="BQ29" s="182">
        <f t="shared" si="26"/>
        <v>-0.5</v>
      </c>
    </row>
    <row r="30" spans="1:69">
      <c r="A30" s="8" t="s">
        <v>72</v>
      </c>
      <c r="B30" s="15">
        <f>'[3]04'!B32</f>
        <v>320</v>
      </c>
      <c r="C30" s="16">
        <f>'[3]04'!C32</f>
        <v>0</v>
      </c>
      <c r="D30" s="16">
        <f>'[3]04'!D32</f>
        <v>0</v>
      </c>
      <c r="E30" s="16">
        <f>'[3]04'!E32</f>
        <v>0</v>
      </c>
      <c r="F30" s="16">
        <f>'[3]04'!F32</f>
        <v>980</v>
      </c>
      <c r="G30" s="16">
        <f>'[3]04'!G32</f>
        <v>0</v>
      </c>
      <c r="H30" s="17">
        <f t="shared" si="27"/>
        <v>1300</v>
      </c>
      <c r="I30" s="15">
        <f>'[3]04'!J32</f>
        <v>295.33999999999997</v>
      </c>
      <c r="J30" s="16">
        <f>'[3]04'!K32</f>
        <v>0</v>
      </c>
      <c r="K30" s="16">
        <f>'[3]04'!L32</f>
        <v>0</v>
      </c>
      <c r="L30" s="16">
        <f>'[3]04'!M32</f>
        <v>0</v>
      </c>
      <c r="M30" s="16">
        <f>'[3]04'!N32</f>
        <v>0</v>
      </c>
      <c r="N30" s="16">
        <f>'[3]04'!O32</f>
        <v>0</v>
      </c>
      <c r="O30" s="17">
        <f t="shared" si="28"/>
        <v>295.33999999999997</v>
      </c>
      <c r="P30" s="18">
        <f>frq!C30</f>
        <v>1</v>
      </c>
      <c r="Q30" s="15">
        <f t="shared" si="29"/>
        <v>295.33999999999997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295.33999999999997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231.33999999999997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231.33999999999997</v>
      </c>
      <c r="AT30" s="8">
        <v>31.5</v>
      </c>
      <c r="AU30" s="8">
        <v>31.5</v>
      </c>
      <c r="AW30" s="199">
        <v>32</v>
      </c>
      <c r="AX30" s="199">
        <v>0</v>
      </c>
      <c r="AY30" s="199">
        <v>0</v>
      </c>
      <c r="AZ30" s="199">
        <v>0</v>
      </c>
      <c r="BA30" s="199">
        <v>0</v>
      </c>
      <c r="BB30" s="199">
        <v>0</v>
      </c>
      <c r="BC30" s="8">
        <f t="shared" si="19"/>
        <v>32</v>
      </c>
      <c r="BD30" s="199">
        <v>32</v>
      </c>
      <c r="BE30" s="199">
        <v>0</v>
      </c>
      <c r="BF30" s="199">
        <v>0</v>
      </c>
      <c r="BG30" s="199">
        <v>0</v>
      </c>
      <c r="BH30" s="199">
        <v>0</v>
      </c>
      <c r="BI30" s="199">
        <v>0</v>
      </c>
      <c r="BJ30" s="8">
        <f t="shared" si="20"/>
        <v>32</v>
      </c>
      <c r="BL30" s="8">
        <f t="shared" si="21"/>
        <v>31.5</v>
      </c>
      <c r="BM30" s="8">
        <f t="shared" si="22"/>
        <v>31.5</v>
      </c>
      <c r="BN30" s="8">
        <f t="shared" si="23"/>
        <v>32</v>
      </c>
      <c r="BO30" s="8">
        <f t="shared" si="24"/>
        <v>32</v>
      </c>
      <c r="BP30" s="182">
        <f t="shared" si="25"/>
        <v>-0.5</v>
      </c>
      <c r="BQ30" s="182">
        <f t="shared" si="26"/>
        <v>-0.5</v>
      </c>
    </row>
    <row r="31" spans="1:69">
      <c r="A31" s="8" t="s">
        <v>73</v>
      </c>
      <c r="B31" s="15">
        <f>'[3]04'!B33</f>
        <v>320</v>
      </c>
      <c r="C31" s="16">
        <f>'[3]04'!C33</f>
        <v>0</v>
      </c>
      <c r="D31" s="16">
        <f>'[3]04'!D33</f>
        <v>0</v>
      </c>
      <c r="E31" s="16">
        <f>'[3]04'!E33</f>
        <v>0</v>
      </c>
      <c r="F31" s="16">
        <f>'[3]04'!F33</f>
        <v>980</v>
      </c>
      <c r="G31" s="16">
        <f>'[3]04'!G33</f>
        <v>0</v>
      </c>
      <c r="H31" s="17">
        <f t="shared" si="27"/>
        <v>1300</v>
      </c>
      <c r="I31" s="15">
        <f>'[3]04'!J33</f>
        <v>295.33999999999997</v>
      </c>
      <c r="J31" s="16">
        <f>'[3]04'!K33</f>
        <v>0</v>
      </c>
      <c r="K31" s="16">
        <f>'[3]04'!L33</f>
        <v>0</v>
      </c>
      <c r="L31" s="16">
        <f>'[3]04'!M33</f>
        <v>0</v>
      </c>
      <c r="M31" s="16">
        <f>'[3]04'!N33</f>
        <v>0</v>
      </c>
      <c r="N31" s="16">
        <f>'[3]04'!O33</f>
        <v>0</v>
      </c>
      <c r="O31" s="17">
        <f t="shared" si="28"/>
        <v>295.33999999999997</v>
      </c>
      <c r="P31" s="18">
        <f>frq!C31</f>
        <v>1</v>
      </c>
      <c r="Q31" s="15">
        <f t="shared" si="29"/>
        <v>295.33999999999997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295.33999999999997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231.33999999999997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231.33999999999997</v>
      </c>
      <c r="AT31" s="8">
        <v>31.5</v>
      </c>
      <c r="AU31" s="8">
        <v>31.5</v>
      </c>
      <c r="AW31" s="199">
        <v>32</v>
      </c>
      <c r="AX31" s="199">
        <v>0</v>
      </c>
      <c r="AY31" s="199">
        <v>0</v>
      </c>
      <c r="AZ31" s="199">
        <v>0</v>
      </c>
      <c r="BA31" s="199">
        <v>0</v>
      </c>
      <c r="BB31" s="199">
        <v>0</v>
      </c>
      <c r="BC31" s="8">
        <f t="shared" si="19"/>
        <v>32</v>
      </c>
      <c r="BD31" s="199">
        <v>32</v>
      </c>
      <c r="BE31" s="199">
        <v>0</v>
      </c>
      <c r="BF31" s="199">
        <v>0</v>
      </c>
      <c r="BG31" s="199">
        <v>0</v>
      </c>
      <c r="BH31" s="199">
        <v>0</v>
      </c>
      <c r="BI31" s="199">
        <v>0</v>
      </c>
      <c r="BJ31" s="8">
        <f t="shared" si="20"/>
        <v>32</v>
      </c>
      <c r="BL31" s="8">
        <f t="shared" si="21"/>
        <v>31.5</v>
      </c>
      <c r="BM31" s="8">
        <f t="shared" si="22"/>
        <v>31.5</v>
      </c>
      <c r="BN31" s="8">
        <f t="shared" si="23"/>
        <v>32</v>
      </c>
      <c r="BO31" s="8">
        <f t="shared" si="24"/>
        <v>32</v>
      </c>
      <c r="BP31" s="182">
        <f t="shared" si="25"/>
        <v>-0.5</v>
      </c>
      <c r="BQ31" s="182">
        <f t="shared" si="26"/>
        <v>-0.5</v>
      </c>
    </row>
    <row r="32" spans="1:69">
      <c r="A32" s="8" t="s">
        <v>74</v>
      </c>
      <c r="B32" s="15">
        <f>'[3]04'!B34</f>
        <v>320</v>
      </c>
      <c r="C32" s="16">
        <f>'[3]04'!C34</f>
        <v>0</v>
      </c>
      <c r="D32" s="16">
        <f>'[3]04'!D34</f>
        <v>0</v>
      </c>
      <c r="E32" s="16">
        <f>'[3]04'!E34</f>
        <v>0</v>
      </c>
      <c r="F32" s="16">
        <f>'[3]04'!F34</f>
        <v>980</v>
      </c>
      <c r="G32" s="16">
        <f>'[3]04'!G34</f>
        <v>0</v>
      </c>
      <c r="H32" s="17">
        <f t="shared" si="27"/>
        <v>1300</v>
      </c>
      <c r="I32" s="15">
        <f>'[3]04'!J34</f>
        <v>295.33999999999997</v>
      </c>
      <c r="J32" s="16">
        <f>'[3]04'!K34</f>
        <v>0</v>
      </c>
      <c r="K32" s="16">
        <f>'[3]04'!L34</f>
        <v>0</v>
      </c>
      <c r="L32" s="16">
        <f>'[3]04'!M34</f>
        <v>0</v>
      </c>
      <c r="M32" s="16">
        <f>'[3]04'!N34</f>
        <v>0</v>
      </c>
      <c r="N32" s="16">
        <f>'[3]04'!O34</f>
        <v>0</v>
      </c>
      <c r="O32" s="17">
        <f t="shared" si="28"/>
        <v>295.33999999999997</v>
      </c>
      <c r="P32" s="18">
        <f>frq!C32</f>
        <v>1</v>
      </c>
      <c r="Q32" s="15">
        <f t="shared" si="29"/>
        <v>295.33999999999997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295.33999999999997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231.33999999999997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231.33999999999997</v>
      </c>
      <c r="AT32" s="8">
        <v>31.5</v>
      </c>
      <c r="AU32" s="8">
        <v>31.5</v>
      </c>
      <c r="AW32" s="199">
        <v>32</v>
      </c>
      <c r="AX32" s="199">
        <v>0</v>
      </c>
      <c r="AY32" s="199">
        <v>0</v>
      </c>
      <c r="AZ32" s="199">
        <v>0</v>
      </c>
      <c r="BA32" s="199">
        <v>0</v>
      </c>
      <c r="BB32" s="199">
        <v>0</v>
      </c>
      <c r="BC32" s="8">
        <f t="shared" si="19"/>
        <v>32</v>
      </c>
      <c r="BD32" s="199">
        <v>32</v>
      </c>
      <c r="BE32" s="199">
        <v>0</v>
      </c>
      <c r="BF32" s="199">
        <v>0</v>
      </c>
      <c r="BG32" s="199">
        <v>0</v>
      </c>
      <c r="BH32" s="199">
        <v>0</v>
      </c>
      <c r="BI32" s="199">
        <v>0</v>
      </c>
      <c r="BJ32" s="8">
        <f t="shared" si="20"/>
        <v>32</v>
      </c>
      <c r="BL32" s="8">
        <f t="shared" si="21"/>
        <v>31.5</v>
      </c>
      <c r="BM32" s="8">
        <f t="shared" si="22"/>
        <v>31.5</v>
      </c>
      <c r="BN32" s="8">
        <f t="shared" si="23"/>
        <v>32</v>
      </c>
      <c r="BO32" s="8">
        <f t="shared" si="24"/>
        <v>32</v>
      </c>
      <c r="BP32" s="182">
        <f t="shared" si="25"/>
        <v>-0.5</v>
      </c>
      <c r="BQ32" s="182">
        <f t="shared" si="26"/>
        <v>-0.5</v>
      </c>
    </row>
    <row r="33" spans="1:69">
      <c r="A33" s="8" t="s">
        <v>75</v>
      </c>
      <c r="B33" s="15">
        <f>'[3]04'!B35</f>
        <v>320</v>
      </c>
      <c r="C33" s="16">
        <f>'[3]04'!C35</f>
        <v>0</v>
      </c>
      <c r="D33" s="16">
        <f>'[3]04'!D35</f>
        <v>0</v>
      </c>
      <c r="E33" s="16">
        <f>'[3]04'!E35</f>
        <v>0</v>
      </c>
      <c r="F33" s="16">
        <f>'[3]04'!F35</f>
        <v>980</v>
      </c>
      <c r="G33" s="16">
        <f>'[3]04'!G35</f>
        <v>0</v>
      </c>
      <c r="H33" s="17">
        <f t="shared" si="27"/>
        <v>1300</v>
      </c>
      <c r="I33" s="15">
        <f>'[3]04'!J35</f>
        <v>295.33999999999997</v>
      </c>
      <c r="J33" s="16">
        <f>'[3]04'!K35</f>
        <v>0</v>
      </c>
      <c r="K33" s="16">
        <f>'[3]04'!L35</f>
        <v>0</v>
      </c>
      <c r="L33" s="16">
        <f>'[3]04'!M35</f>
        <v>0</v>
      </c>
      <c r="M33" s="16">
        <f>'[3]04'!N35</f>
        <v>0</v>
      </c>
      <c r="N33" s="16">
        <f>'[3]04'!O35</f>
        <v>0</v>
      </c>
      <c r="O33" s="17">
        <f t="shared" si="28"/>
        <v>295.33999999999997</v>
      </c>
      <c r="P33" s="18">
        <f>frq!C33</f>
        <v>1</v>
      </c>
      <c r="Q33" s="15">
        <f t="shared" si="29"/>
        <v>295.33999999999997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295.33999999999997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231.33999999999997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231.33999999999997</v>
      </c>
      <c r="AT33" s="8">
        <v>31.5</v>
      </c>
      <c r="AU33" s="8">
        <v>31.5</v>
      </c>
      <c r="AW33" s="199">
        <v>32</v>
      </c>
      <c r="AX33" s="199">
        <v>0</v>
      </c>
      <c r="AY33" s="199">
        <v>0</v>
      </c>
      <c r="AZ33" s="199">
        <v>0</v>
      </c>
      <c r="BA33" s="199">
        <v>0</v>
      </c>
      <c r="BB33" s="199">
        <v>0</v>
      </c>
      <c r="BC33" s="8">
        <f t="shared" si="19"/>
        <v>32</v>
      </c>
      <c r="BD33" s="199">
        <v>32</v>
      </c>
      <c r="BE33" s="199">
        <v>0</v>
      </c>
      <c r="BF33" s="199">
        <v>0</v>
      </c>
      <c r="BG33" s="199">
        <v>0</v>
      </c>
      <c r="BH33" s="199">
        <v>0</v>
      </c>
      <c r="BI33" s="199">
        <v>0</v>
      </c>
      <c r="BJ33" s="8">
        <f t="shared" si="20"/>
        <v>32</v>
      </c>
      <c r="BL33" s="8">
        <f t="shared" si="21"/>
        <v>31.5</v>
      </c>
      <c r="BM33" s="8">
        <f t="shared" si="22"/>
        <v>31.5</v>
      </c>
      <c r="BN33" s="8">
        <f t="shared" si="23"/>
        <v>32</v>
      </c>
      <c r="BO33" s="8">
        <f t="shared" si="24"/>
        <v>32</v>
      </c>
      <c r="BP33" s="182">
        <f t="shared" si="25"/>
        <v>-0.5</v>
      </c>
      <c r="BQ33" s="182">
        <f t="shared" si="26"/>
        <v>-0.5</v>
      </c>
    </row>
    <row r="34" spans="1:69">
      <c r="A34" s="8" t="s">
        <v>76</v>
      </c>
      <c r="B34" s="15">
        <f>'[3]04'!B36</f>
        <v>320</v>
      </c>
      <c r="C34" s="16">
        <f>'[3]04'!C36</f>
        <v>0</v>
      </c>
      <c r="D34" s="16">
        <f>'[3]04'!D36</f>
        <v>0</v>
      </c>
      <c r="E34" s="16">
        <f>'[3]04'!E36</f>
        <v>0</v>
      </c>
      <c r="F34" s="16">
        <f>'[3]04'!F36</f>
        <v>980</v>
      </c>
      <c r="G34" s="16">
        <f>'[3]04'!G36</f>
        <v>0</v>
      </c>
      <c r="H34" s="17">
        <f t="shared" si="27"/>
        <v>1300</v>
      </c>
      <c r="I34" s="15">
        <f>'[3]04'!J36</f>
        <v>295.33999999999997</v>
      </c>
      <c r="J34" s="16">
        <f>'[3]04'!K36</f>
        <v>0</v>
      </c>
      <c r="K34" s="16">
        <f>'[3]04'!L36</f>
        <v>0</v>
      </c>
      <c r="L34" s="16">
        <f>'[3]04'!M36</f>
        <v>0</v>
      </c>
      <c r="M34" s="16">
        <f>'[3]04'!N36</f>
        <v>0</v>
      </c>
      <c r="N34" s="16">
        <f>'[3]04'!O36</f>
        <v>0</v>
      </c>
      <c r="O34" s="17">
        <f t="shared" si="28"/>
        <v>295.33999999999997</v>
      </c>
      <c r="P34" s="18">
        <f>frq!C34</f>
        <v>1</v>
      </c>
      <c r="Q34" s="15">
        <f t="shared" si="29"/>
        <v>295.33999999999997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295.33999999999997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231.33999999999997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231.33999999999997</v>
      </c>
      <c r="AT34" s="8">
        <v>31.5</v>
      </c>
      <c r="AU34" s="8">
        <v>31.5</v>
      </c>
      <c r="AW34" s="199">
        <v>32</v>
      </c>
      <c r="AX34" s="199">
        <v>0</v>
      </c>
      <c r="AY34" s="199">
        <v>0</v>
      </c>
      <c r="AZ34" s="199">
        <v>0</v>
      </c>
      <c r="BA34" s="199">
        <v>0</v>
      </c>
      <c r="BB34" s="199">
        <v>0</v>
      </c>
      <c r="BC34" s="8">
        <f t="shared" si="19"/>
        <v>32</v>
      </c>
      <c r="BD34" s="199">
        <v>32</v>
      </c>
      <c r="BE34" s="199">
        <v>0</v>
      </c>
      <c r="BF34" s="199">
        <v>0</v>
      </c>
      <c r="BG34" s="199">
        <v>0</v>
      </c>
      <c r="BH34" s="199">
        <v>0</v>
      </c>
      <c r="BI34" s="199">
        <v>0</v>
      </c>
      <c r="BJ34" s="8">
        <f t="shared" si="20"/>
        <v>32</v>
      </c>
      <c r="BL34" s="8">
        <f t="shared" si="21"/>
        <v>31.5</v>
      </c>
      <c r="BM34" s="8">
        <f t="shared" si="22"/>
        <v>31.5</v>
      </c>
      <c r="BN34" s="8">
        <f t="shared" si="23"/>
        <v>32</v>
      </c>
      <c r="BO34" s="8">
        <f t="shared" si="24"/>
        <v>32</v>
      </c>
      <c r="BP34" s="182">
        <f t="shared" si="25"/>
        <v>-0.5</v>
      </c>
      <c r="BQ34" s="182">
        <f t="shared" si="26"/>
        <v>-0.5</v>
      </c>
    </row>
    <row r="35" spans="1:69">
      <c r="A35" s="8" t="s">
        <v>77</v>
      </c>
      <c r="B35" s="15">
        <f>'[3]04'!B37</f>
        <v>320</v>
      </c>
      <c r="C35" s="16">
        <f>'[3]04'!C37</f>
        <v>0</v>
      </c>
      <c r="D35" s="16">
        <f>'[3]04'!D37</f>
        <v>0</v>
      </c>
      <c r="E35" s="16">
        <f>'[3]04'!E37</f>
        <v>0</v>
      </c>
      <c r="F35" s="16">
        <f>'[3]04'!F37</f>
        <v>980</v>
      </c>
      <c r="G35" s="16">
        <f>'[3]04'!G37</f>
        <v>0</v>
      </c>
      <c r="H35" s="17">
        <f t="shared" si="27"/>
        <v>1300</v>
      </c>
      <c r="I35" s="15">
        <f>'[3]04'!J37</f>
        <v>295.33999999999997</v>
      </c>
      <c r="J35" s="16">
        <f>'[3]04'!K37</f>
        <v>0</v>
      </c>
      <c r="K35" s="16">
        <f>'[3]04'!L37</f>
        <v>0</v>
      </c>
      <c r="L35" s="16">
        <f>'[3]04'!M37</f>
        <v>0</v>
      </c>
      <c r="M35" s="16">
        <f>'[3]04'!N37</f>
        <v>0</v>
      </c>
      <c r="N35" s="16">
        <f>'[3]04'!O37</f>
        <v>0</v>
      </c>
      <c r="O35" s="17">
        <f t="shared" si="28"/>
        <v>295.33999999999997</v>
      </c>
      <c r="P35" s="18">
        <f>frq!C35</f>
        <v>1</v>
      </c>
      <c r="Q35" s="15">
        <f t="shared" si="29"/>
        <v>295.33999999999997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295.33999999999997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231.33999999999997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231.33999999999997</v>
      </c>
      <c r="AT35" s="8">
        <v>31.5</v>
      </c>
      <c r="AU35" s="8">
        <v>31.5</v>
      </c>
      <c r="AW35" s="199">
        <v>32</v>
      </c>
      <c r="AX35" s="199">
        <v>0</v>
      </c>
      <c r="AY35" s="199">
        <v>0</v>
      </c>
      <c r="AZ35" s="199">
        <v>0</v>
      </c>
      <c r="BA35" s="199">
        <v>0</v>
      </c>
      <c r="BB35" s="199">
        <v>0</v>
      </c>
      <c r="BC35" s="8">
        <f t="shared" si="19"/>
        <v>32</v>
      </c>
      <c r="BD35" s="199">
        <v>32</v>
      </c>
      <c r="BE35" s="199">
        <v>0</v>
      </c>
      <c r="BF35" s="199">
        <v>0</v>
      </c>
      <c r="BG35" s="199">
        <v>0</v>
      </c>
      <c r="BH35" s="199">
        <v>0</v>
      </c>
      <c r="BI35" s="199">
        <v>0</v>
      </c>
      <c r="BJ35" s="8">
        <f t="shared" si="20"/>
        <v>32</v>
      </c>
      <c r="BL35" s="8">
        <f t="shared" si="21"/>
        <v>31.5</v>
      </c>
      <c r="BM35" s="8">
        <f t="shared" si="22"/>
        <v>31.5</v>
      </c>
      <c r="BN35" s="8">
        <f t="shared" si="23"/>
        <v>32</v>
      </c>
      <c r="BO35" s="8">
        <f t="shared" si="24"/>
        <v>32</v>
      </c>
      <c r="BP35" s="182">
        <f t="shared" si="25"/>
        <v>-0.5</v>
      </c>
      <c r="BQ35" s="182">
        <f t="shared" si="26"/>
        <v>-0.5</v>
      </c>
    </row>
    <row r="36" spans="1:69">
      <c r="A36" s="8" t="s">
        <v>78</v>
      </c>
      <c r="B36" s="15">
        <f>'[3]04'!B38</f>
        <v>320</v>
      </c>
      <c r="C36" s="16">
        <f>'[3]04'!C38</f>
        <v>0</v>
      </c>
      <c r="D36" s="16">
        <f>'[3]04'!D38</f>
        <v>0</v>
      </c>
      <c r="E36" s="16">
        <f>'[3]04'!E38</f>
        <v>0</v>
      </c>
      <c r="F36" s="16">
        <f>'[3]04'!F38</f>
        <v>980</v>
      </c>
      <c r="G36" s="16">
        <f>'[3]04'!G38</f>
        <v>0</v>
      </c>
      <c r="H36" s="17">
        <f t="shared" si="27"/>
        <v>1300</v>
      </c>
      <c r="I36" s="15">
        <f>'[3]04'!J38</f>
        <v>295.33999999999997</v>
      </c>
      <c r="J36" s="16">
        <f>'[3]04'!K38</f>
        <v>0</v>
      </c>
      <c r="K36" s="16">
        <f>'[3]04'!L38</f>
        <v>0</v>
      </c>
      <c r="L36" s="16">
        <f>'[3]04'!M38</f>
        <v>0</v>
      </c>
      <c r="M36" s="16">
        <f>'[3]04'!N38</f>
        <v>0</v>
      </c>
      <c r="N36" s="16">
        <f>'[3]04'!O38</f>
        <v>0</v>
      </c>
      <c r="O36" s="17">
        <f t="shared" si="28"/>
        <v>295.33999999999997</v>
      </c>
      <c r="P36" s="18">
        <f>frq!C36</f>
        <v>1</v>
      </c>
      <c r="Q36" s="15">
        <f t="shared" si="29"/>
        <v>295.33999999999997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295.33999999999997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231.33999999999997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231.33999999999997</v>
      </c>
      <c r="AT36" s="8">
        <v>31.5</v>
      </c>
      <c r="AU36" s="8">
        <v>31.5</v>
      </c>
      <c r="AW36" s="199">
        <v>32</v>
      </c>
      <c r="AX36" s="199">
        <v>0</v>
      </c>
      <c r="AY36" s="199">
        <v>0</v>
      </c>
      <c r="AZ36" s="199">
        <v>0</v>
      </c>
      <c r="BA36" s="199">
        <v>0</v>
      </c>
      <c r="BB36" s="199">
        <v>0</v>
      </c>
      <c r="BC36" s="8">
        <f t="shared" si="19"/>
        <v>32</v>
      </c>
      <c r="BD36" s="199">
        <v>32</v>
      </c>
      <c r="BE36" s="199">
        <v>0</v>
      </c>
      <c r="BF36" s="199">
        <v>0</v>
      </c>
      <c r="BG36" s="199">
        <v>0</v>
      </c>
      <c r="BH36" s="199">
        <v>0</v>
      </c>
      <c r="BI36" s="199">
        <v>0</v>
      </c>
      <c r="BJ36" s="8">
        <f t="shared" si="20"/>
        <v>32</v>
      </c>
      <c r="BL36" s="8">
        <f t="shared" si="21"/>
        <v>31.5</v>
      </c>
      <c r="BM36" s="8">
        <f t="shared" si="22"/>
        <v>31.5</v>
      </c>
      <c r="BN36" s="8">
        <f t="shared" si="23"/>
        <v>32</v>
      </c>
      <c r="BO36" s="8">
        <f t="shared" si="24"/>
        <v>32</v>
      </c>
      <c r="BP36" s="182">
        <f t="shared" si="25"/>
        <v>-0.5</v>
      </c>
      <c r="BQ36" s="182">
        <f t="shared" si="26"/>
        <v>-0.5</v>
      </c>
    </row>
    <row r="37" spans="1:69">
      <c r="A37" s="8" t="s">
        <v>79</v>
      </c>
      <c r="B37" s="15">
        <f>'[3]04'!B39</f>
        <v>320</v>
      </c>
      <c r="C37" s="16">
        <f>'[3]04'!C39</f>
        <v>0</v>
      </c>
      <c r="D37" s="16">
        <f>'[3]04'!D39</f>
        <v>0</v>
      </c>
      <c r="E37" s="16">
        <f>'[3]04'!E39</f>
        <v>0</v>
      </c>
      <c r="F37" s="16">
        <f>'[3]04'!F39</f>
        <v>980</v>
      </c>
      <c r="G37" s="16">
        <f>'[3]04'!G39</f>
        <v>0</v>
      </c>
      <c r="H37" s="17">
        <f t="shared" si="27"/>
        <v>1300</v>
      </c>
      <c r="I37" s="15">
        <f>'[3]04'!J39</f>
        <v>295.33999999999997</v>
      </c>
      <c r="J37" s="16">
        <f>'[3]04'!K39</f>
        <v>0</v>
      </c>
      <c r="K37" s="16">
        <f>'[3]04'!L39</f>
        <v>0</v>
      </c>
      <c r="L37" s="16">
        <f>'[3]04'!M39</f>
        <v>0</v>
      </c>
      <c r="M37" s="16">
        <f>'[3]04'!N39</f>
        <v>0</v>
      </c>
      <c r="N37" s="16">
        <f>'[3]04'!O39</f>
        <v>0</v>
      </c>
      <c r="O37" s="17">
        <f t="shared" si="28"/>
        <v>295.33999999999997</v>
      </c>
      <c r="P37" s="18">
        <f>frq!C37</f>
        <v>1</v>
      </c>
      <c r="Q37" s="15">
        <f t="shared" si="29"/>
        <v>295.33999999999997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295.33999999999997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231.33999999999997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231.33999999999997</v>
      </c>
      <c r="AT37" s="8">
        <v>31.5</v>
      </c>
      <c r="AU37" s="8">
        <v>31.5</v>
      </c>
      <c r="AW37" s="199">
        <v>32</v>
      </c>
      <c r="AX37" s="199">
        <v>0</v>
      </c>
      <c r="AY37" s="199">
        <v>0</v>
      </c>
      <c r="AZ37" s="199">
        <v>0</v>
      </c>
      <c r="BA37" s="199">
        <v>0</v>
      </c>
      <c r="BB37" s="199">
        <v>0</v>
      </c>
      <c r="BC37" s="8">
        <f t="shared" si="19"/>
        <v>32</v>
      </c>
      <c r="BD37" s="199">
        <v>32</v>
      </c>
      <c r="BE37" s="199">
        <v>0</v>
      </c>
      <c r="BF37" s="199">
        <v>0</v>
      </c>
      <c r="BG37" s="199">
        <v>0</v>
      </c>
      <c r="BH37" s="199">
        <v>0</v>
      </c>
      <c r="BI37" s="199">
        <v>0</v>
      </c>
      <c r="BJ37" s="8">
        <f t="shared" si="20"/>
        <v>32</v>
      </c>
      <c r="BL37" s="8">
        <f t="shared" si="21"/>
        <v>31.5</v>
      </c>
      <c r="BM37" s="8">
        <f t="shared" si="22"/>
        <v>31.5</v>
      </c>
      <c r="BN37" s="8">
        <f t="shared" si="23"/>
        <v>32</v>
      </c>
      <c r="BO37" s="8">
        <f t="shared" si="24"/>
        <v>32</v>
      </c>
      <c r="BP37" s="182">
        <f t="shared" si="25"/>
        <v>-0.5</v>
      </c>
      <c r="BQ37" s="182">
        <f t="shared" si="26"/>
        <v>-0.5</v>
      </c>
    </row>
    <row r="38" spans="1:69">
      <c r="A38" s="8" t="s">
        <v>80</v>
      </c>
      <c r="B38" s="15">
        <f>'[3]04'!B40</f>
        <v>320</v>
      </c>
      <c r="C38" s="16">
        <f>'[3]04'!C40</f>
        <v>0</v>
      </c>
      <c r="D38" s="16">
        <f>'[3]04'!D40</f>
        <v>0</v>
      </c>
      <c r="E38" s="16">
        <f>'[3]04'!E40</f>
        <v>0</v>
      </c>
      <c r="F38" s="16">
        <f>'[3]04'!F40</f>
        <v>980</v>
      </c>
      <c r="G38" s="16">
        <f>'[3]04'!G40</f>
        <v>0</v>
      </c>
      <c r="H38" s="17">
        <f t="shared" si="27"/>
        <v>1300</v>
      </c>
      <c r="I38" s="15">
        <f>'[3]04'!J40</f>
        <v>295.33999999999997</v>
      </c>
      <c r="J38" s="16">
        <f>'[3]04'!K40</f>
        <v>0</v>
      </c>
      <c r="K38" s="16">
        <f>'[3]04'!L40</f>
        <v>0</v>
      </c>
      <c r="L38" s="16">
        <f>'[3]04'!M40</f>
        <v>0</v>
      </c>
      <c r="M38" s="16">
        <f>'[3]04'!N40</f>
        <v>0</v>
      </c>
      <c r="N38" s="16">
        <f>'[3]04'!O40</f>
        <v>0</v>
      </c>
      <c r="O38" s="17">
        <f t="shared" si="28"/>
        <v>295.33999999999997</v>
      </c>
      <c r="P38" s="18">
        <f>frq!C38</f>
        <v>1</v>
      </c>
      <c r="Q38" s="15">
        <f t="shared" si="29"/>
        <v>295.33999999999997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295.33999999999997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231.33999999999997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231.33999999999997</v>
      </c>
      <c r="AT38" s="8">
        <v>31.5</v>
      </c>
      <c r="AU38" s="8">
        <v>31.5</v>
      </c>
      <c r="AW38" s="199">
        <v>32</v>
      </c>
      <c r="AX38" s="199">
        <v>0</v>
      </c>
      <c r="AY38" s="199">
        <v>0</v>
      </c>
      <c r="AZ38" s="199">
        <v>0</v>
      </c>
      <c r="BA38" s="199">
        <v>0</v>
      </c>
      <c r="BB38" s="199">
        <v>0</v>
      </c>
      <c r="BC38" s="8">
        <f t="shared" si="19"/>
        <v>32</v>
      </c>
      <c r="BD38" s="199">
        <v>32</v>
      </c>
      <c r="BE38" s="199">
        <v>0</v>
      </c>
      <c r="BF38" s="199">
        <v>0</v>
      </c>
      <c r="BG38" s="199">
        <v>0</v>
      </c>
      <c r="BH38" s="199">
        <v>0</v>
      </c>
      <c r="BI38" s="199">
        <v>0</v>
      </c>
      <c r="BJ38" s="8">
        <f t="shared" si="20"/>
        <v>32</v>
      </c>
      <c r="BL38" s="8">
        <f t="shared" si="21"/>
        <v>31.5</v>
      </c>
      <c r="BM38" s="8">
        <f t="shared" si="22"/>
        <v>31.5</v>
      </c>
      <c r="BN38" s="8">
        <f t="shared" si="23"/>
        <v>32</v>
      </c>
      <c r="BO38" s="8">
        <f t="shared" si="24"/>
        <v>32</v>
      </c>
      <c r="BP38" s="182">
        <f t="shared" si="25"/>
        <v>-0.5</v>
      </c>
      <c r="BQ38" s="182">
        <f t="shared" si="26"/>
        <v>-0.5</v>
      </c>
    </row>
    <row r="39" spans="1:69">
      <c r="A39" s="8" t="s">
        <v>81</v>
      </c>
      <c r="B39" s="15">
        <f>'[3]04'!B41</f>
        <v>320</v>
      </c>
      <c r="C39" s="16">
        <f>'[3]04'!C41</f>
        <v>0</v>
      </c>
      <c r="D39" s="16">
        <f>'[3]04'!D41</f>
        <v>0</v>
      </c>
      <c r="E39" s="16">
        <f>'[3]04'!E41</f>
        <v>0</v>
      </c>
      <c r="F39" s="16">
        <f>'[3]04'!F41</f>
        <v>980</v>
      </c>
      <c r="G39" s="16">
        <f>'[3]04'!G41</f>
        <v>0</v>
      </c>
      <c r="H39" s="17">
        <f t="shared" si="27"/>
        <v>1300</v>
      </c>
      <c r="I39" s="15">
        <f>'[3]04'!J41</f>
        <v>295.33999999999997</v>
      </c>
      <c r="J39" s="16">
        <f>'[3]04'!K41</f>
        <v>0</v>
      </c>
      <c r="K39" s="16">
        <f>'[3]04'!L41</f>
        <v>0</v>
      </c>
      <c r="L39" s="16">
        <f>'[3]04'!M41</f>
        <v>0</v>
      </c>
      <c r="M39" s="16">
        <f>'[3]04'!N41</f>
        <v>0</v>
      </c>
      <c r="N39" s="16">
        <f>'[3]04'!O41</f>
        <v>0</v>
      </c>
      <c r="O39" s="17">
        <f t="shared" si="28"/>
        <v>295.33999999999997</v>
      </c>
      <c r="P39" s="18">
        <f>frq!C39</f>
        <v>1</v>
      </c>
      <c r="Q39" s="15">
        <f t="shared" si="29"/>
        <v>295.33999999999997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295.33999999999997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231.33999999999997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231.33999999999997</v>
      </c>
      <c r="AT39" s="8">
        <v>31.5</v>
      </c>
      <c r="AU39" s="8">
        <v>31.5</v>
      </c>
      <c r="AW39" s="199">
        <v>32</v>
      </c>
      <c r="AX39" s="199">
        <v>0</v>
      </c>
      <c r="AY39" s="199">
        <v>0</v>
      </c>
      <c r="AZ39" s="199">
        <v>0</v>
      </c>
      <c r="BA39" s="199">
        <v>0</v>
      </c>
      <c r="BB39" s="199">
        <v>0</v>
      </c>
      <c r="BC39" s="8">
        <f t="shared" si="19"/>
        <v>32</v>
      </c>
      <c r="BD39" s="199">
        <v>32</v>
      </c>
      <c r="BE39" s="199">
        <v>0</v>
      </c>
      <c r="BF39" s="199">
        <v>0</v>
      </c>
      <c r="BG39" s="199">
        <v>0</v>
      </c>
      <c r="BH39" s="199">
        <v>0</v>
      </c>
      <c r="BI39" s="199">
        <v>0</v>
      </c>
      <c r="BJ39" s="8">
        <f t="shared" si="20"/>
        <v>32</v>
      </c>
      <c r="BL39" s="8">
        <f t="shared" si="21"/>
        <v>31.5</v>
      </c>
      <c r="BM39" s="8">
        <f t="shared" si="22"/>
        <v>31.5</v>
      </c>
      <c r="BN39" s="8">
        <f t="shared" si="23"/>
        <v>32</v>
      </c>
      <c r="BO39" s="8">
        <f t="shared" si="24"/>
        <v>32</v>
      </c>
      <c r="BP39" s="182">
        <f t="shared" si="25"/>
        <v>-0.5</v>
      </c>
      <c r="BQ39" s="182">
        <f t="shared" si="26"/>
        <v>-0.5</v>
      </c>
    </row>
    <row r="40" spans="1:69">
      <c r="A40" s="8" t="s">
        <v>82</v>
      </c>
      <c r="B40" s="15">
        <f>'[3]04'!B42</f>
        <v>320</v>
      </c>
      <c r="C40" s="16">
        <f>'[3]04'!C42</f>
        <v>0</v>
      </c>
      <c r="D40" s="16">
        <f>'[3]04'!D42</f>
        <v>0</v>
      </c>
      <c r="E40" s="16">
        <f>'[3]04'!E42</f>
        <v>0</v>
      </c>
      <c r="F40" s="16">
        <f>'[3]04'!F42</f>
        <v>980</v>
      </c>
      <c r="G40" s="16">
        <f>'[3]04'!G42</f>
        <v>0</v>
      </c>
      <c r="H40" s="17">
        <f t="shared" si="27"/>
        <v>1300</v>
      </c>
      <c r="I40" s="15">
        <f>'[3]04'!J42</f>
        <v>295.33999999999997</v>
      </c>
      <c r="J40" s="16">
        <f>'[3]04'!K42</f>
        <v>0</v>
      </c>
      <c r="K40" s="16">
        <f>'[3]04'!L42</f>
        <v>0</v>
      </c>
      <c r="L40" s="16">
        <f>'[3]04'!M42</f>
        <v>0</v>
      </c>
      <c r="M40" s="16">
        <f>'[3]04'!N42</f>
        <v>0</v>
      </c>
      <c r="N40" s="16">
        <f>'[3]04'!O42</f>
        <v>0</v>
      </c>
      <c r="O40" s="17">
        <f t="shared" si="28"/>
        <v>295.33999999999997</v>
      </c>
      <c r="P40" s="18">
        <f>frq!C40</f>
        <v>1</v>
      </c>
      <c r="Q40" s="15">
        <f t="shared" si="29"/>
        <v>295.33999999999997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295.33999999999997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231.33999999999997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231.33999999999997</v>
      </c>
      <c r="AT40" s="8">
        <v>31.5</v>
      </c>
      <c r="AU40" s="8">
        <v>31.5</v>
      </c>
      <c r="AW40" s="199">
        <v>32</v>
      </c>
      <c r="AX40" s="199">
        <v>0</v>
      </c>
      <c r="AY40" s="199">
        <v>0</v>
      </c>
      <c r="AZ40" s="199">
        <v>0</v>
      </c>
      <c r="BA40" s="199">
        <v>0</v>
      </c>
      <c r="BB40" s="199">
        <v>0</v>
      </c>
      <c r="BC40" s="8">
        <f t="shared" si="19"/>
        <v>32</v>
      </c>
      <c r="BD40" s="199">
        <v>32</v>
      </c>
      <c r="BE40" s="199">
        <v>0</v>
      </c>
      <c r="BF40" s="199">
        <v>0</v>
      </c>
      <c r="BG40" s="199">
        <v>0</v>
      </c>
      <c r="BH40" s="199">
        <v>0</v>
      </c>
      <c r="BI40" s="199">
        <v>0</v>
      </c>
      <c r="BJ40" s="8">
        <f t="shared" si="20"/>
        <v>32</v>
      </c>
      <c r="BL40" s="8">
        <f t="shared" si="21"/>
        <v>31.5</v>
      </c>
      <c r="BM40" s="8">
        <f t="shared" si="22"/>
        <v>31.5</v>
      </c>
      <c r="BN40" s="8">
        <f t="shared" si="23"/>
        <v>32</v>
      </c>
      <c r="BO40" s="8">
        <f t="shared" si="24"/>
        <v>32</v>
      </c>
      <c r="BP40" s="182">
        <f t="shared" si="25"/>
        <v>-0.5</v>
      </c>
      <c r="BQ40" s="182">
        <f t="shared" si="26"/>
        <v>-0.5</v>
      </c>
    </row>
    <row r="41" spans="1:69">
      <c r="A41" s="8" t="s">
        <v>83</v>
      </c>
      <c r="B41" s="15">
        <f>'[3]04'!B43</f>
        <v>320</v>
      </c>
      <c r="C41" s="16">
        <f>'[3]04'!C43</f>
        <v>0</v>
      </c>
      <c r="D41" s="16">
        <f>'[3]04'!D43</f>
        <v>0</v>
      </c>
      <c r="E41" s="16">
        <f>'[3]04'!E43</f>
        <v>0</v>
      </c>
      <c r="F41" s="16">
        <f>'[3]04'!F43</f>
        <v>980</v>
      </c>
      <c r="G41" s="16">
        <f>'[3]04'!G43</f>
        <v>0</v>
      </c>
      <c r="H41" s="17">
        <f t="shared" si="27"/>
        <v>1300</v>
      </c>
      <c r="I41" s="15">
        <f>'[3]04'!J43</f>
        <v>295.33999999999997</v>
      </c>
      <c r="J41" s="16">
        <f>'[3]04'!K43</f>
        <v>0</v>
      </c>
      <c r="K41" s="16">
        <f>'[3]04'!L43</f>
        <v>0</v>
      </c>
      <c r="L41" s="16">
        <f>'[3]04'!M43</f>
        <v>0</v>
      </c>
      <c r="M41" s="16">
        <f>'[3]04'!N43</f>
        <v>0</v>
      </c>
      <c r="N41" s="16">
        <f>'[3]04'!O43</f>
        <v>0</v>
      </c>
      <c r="O41" s="17">
        <f t="shared" si="28"/>
        <v>295.33999999999997</v>
      </c>
      <c r="P41" s="18">
        <f>frq!C41</f>
        <v>1</v>
      </c>
      <c r="Q41" s="15">
        <f t="shared" si="29"/>
        <v>295.33999999999997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295.33999999999997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231.33999999999997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231.33999999999997</v>
      </c>
      <c r="AT41" s="8">
        <v>31.5</v>
      </c>
      <c r="AU41" s="8">
        <v>31.5</v>
      </c>
      <c r="AW41" s="199">
        <v>32</v>
      </c>
      <c r="AX41" s="199">
        <v>0</v>
      </c>
      <c r="AY41" s="199">
        <v>0</v>
      </c>
      <c r="AZ41" s="199">
        <v>0</v>
      </c>
      <c r="BA41" s="199">
        <v>0</v>
      </c>
      <c r="BB41" s="199">
        <v>0</v>
      </c>
      <c r="BC41" s="8">
        <f t="shared" si="19"/>
        <v>32</v>
      </c>
      <c r="BD41" s="199">
        <v>32</v>
      </c>
      <c r="BE41" s="199">
        <v>0</v>
      </c>
      <c r="BF41" s="199">
        <v>0</v>
      </c>
      <c r="BG41" s="199">
        <v>0</v>
      </c>
      <c r="BH41" s="199">
        <v>0</v>
      </c>
      <c r="BI41" s="199">
        <v>0</v>
      </c>
      <c r="BJ41" s="8">
        <f t="shared" si="20"/>
        <v>32</v>
      </c>
      <c r="BL41" s="8">
        <f t="shared" si="21"/>
        <v>31.5</v>
      </c>
      <c r="BM41" s="8">
        <f t="shared" si="22"/>
        <v>31.5</v>
      </c>
      <c r="BN41" s="8">
        <f t="shared" si="23"/>
        <v>32</v>
      </c>
      <c r="BO41" s="8">
        <f t="shared" si="24"/>
        <v>32</v>
      </c>
      <c r="BP41" s="182">
        <f t="shared" si="25"/>
        <v>-0.5</v>
      </c>
      <c r="BQ41" s="182">
        <f t="shared" si="26"/>
        <v>-0.5</v>
      </c>
    </row>
    <row r="42" spans="1:69">
      <c r="A42" s="8" t="s">
        <v>84</v>
      </c>
      <c r="B42" s="15">
        <f>'[3]04'!B44</f>
        <v>320</v>
      </c>
      <c r="C42" s="16">
        <f>'[3]04'!C44</f>
        <v>0</v>
      </c>
      <c r="D42" s="16">
        <f>'[3]04'!D44</f>
        <v>0</v>
      </c>
      <c r="E42" s="16">
        <f>'[3]04'!E44</f>
        <v>0</v>
      </c>
      <c r="F42" s="16">
        <f>'[3]04'!F44</f>
        <v>980</v>
      </c>
      <c r="G42" s="16">
        <f>'[3]04'!G44</f>
        <v>0</v>
      </c>
      <c r="H42" s="17">
        <f t="shared" si="27"/>
        <v>1300</v>
      </c>
      <c r="I42" s="15">
        <f>'[3]04'!J44</f>
        <v>295.33999999999997</v>
      </c>
      <c r="J42" s="16">
        <f>'[3]04'!K44</f>
        <v>0</v>
      </c>
      <c r="K42" s="16">
        <f>'[3]04'!L44</f>
        <v>0</v>
      </c>
      <c r="L42" s="16">
        <f>'[3]04'!M44</f>
        <v>0</v>
      </c>
      <c r="M42" s="16">
        <f>'[3]04'!N44</f>
        <v>0</v>
      </c>
      <c r="N42" s="16">
        <f>'[3]04'!O44</f>
        <v>0</v>
      </c>
      <c r="O42" s="17">
        <f t="shared" si="28"/>
        <v>295.33999999999997</v>
      </c>
      <c r="P42" s="18">
        <f>frq!C42</f>
        <v>1</v>
      </c>
      <c r="Q42" s="15">
        <f t="shared" si="29"/>
        <v>295.33999999999997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295.33999999999997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231.33999999999997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231.33999999999997</v>
      </c>
      <c r="AT42" s="8">
        <v>31.5</v>
      </c>
      <c r="AU42" s="8">
        <v>31.5</v>
      </c>
      <c r="AW42" s="199">
        <v>32</v>
      </c>
      <c r="AX42" s="199">
        <v>0</v>
      </c>
      <c r="AY42" s="199">
        <v>0</v>
      </c>
      <c r="AZ42" s="199">
        <v>0</v>
      </c>
      <c r="BA42" s="199">
        <v>0</v>
      </c>
      <c r="BB42" s="199">
        <v>0</v>
      </c>
      <c r="BC42" s="8">
        <f t="shared" si="19"/>
        <v>32</v>
      </c>
      <c r="BD42" s="199">
        <v>32</v>
      </c>
      <c r="BE42" s="199">
        <v>0</v>
      </c>
      <c r="BF42" s="199">
        <v>0</v>
      </c>
      <c r="BG42" s="199">
        <v>0</v>
      </c>
      <c r="BH42" s="199">
        <v>0</v>
      </c>
      <c r="BI42" s="199">
        <v>0</v>
      </c>
      <c r="BJ42" s="8">
        <f t="shared" si="20"/>
        <v>32</v>
      </c>
      <c r="BL42" s="8">
        <f t="shared" si="21"/>
        <v>31.5</v>
      </c>
      <c r="BM42" s="8">
        <f t="shared" si="22"/>
        <v>31.5</v>
      </c>
      <c r="BN42" s="8">
        <f t="shared" si="23"/>
        <v>32</v>
      </c>
      <c r="BO42" s="8">
        <f t="shared" si="24"/>
        <v>32</v>
      </c>
      <c r="BP42" s="182">
        <f t="shared" si="25"/>
        <v>-0.5</v>
      </c>
      <c r="BQ42" s="182">
        <f t="shared" si="26"/>
        <v>-0.5</v>
      </c>
    </row>
    <row r="43" spans="1:69">
      <c r="A43" s="8" t="s">
        <v>85</v>
      </c>
      <c r="B43" s="15">
        <f>'[3]04'!B45</f>
        <v>320</v>
      </c>
      <c r="C43" s="16">
        <f>'[3]04'!C45</f>
        <v>0</v>
      </c>
      <c r="D43" s="16">
        <f>'[3]04'!D45</f>
        <v>0</v>
      </c>
      <c r="E43" s="16">
        <f>'[3]04'!E45</f>
        <v>0</v>
      </c>
      <c r="F43" s="16">
        <f>'[3]04'!F45</f>
        <v>980</v>
      </c>
      <c r="G43" s="16">
        <f>'[3]04'!G45</f>
        <v>0</v>
      </c>
      <c r="H43" s="17">
        <f t="shared" si="27"/>
        <v>1300</v>
      </c>
      <c r="I43" s="15">
        <f>'[3]04'!J45</f>
        <v>295.33999999999997</v>
      </c>
      <c r="J43" s="16">
        <f>'[3]04'!K45</f>
        <v>0</v>
      </c>
      <c r="K43" s="16">
        <f>'[3]04'!L45</f>
        <v>0</v>
      </c>
      <c r="L43" s="16">
        <f>'[3]04'!M45</f>
        <v>0</v>
      </c>
      <c r="M43" s="16">
        <f>'[3]04'!N45</f>
        <v>0</v>
      </c>
      <c r="N43" s="16">
        <f>'[3]04'!O45</f>
        <v>0</v>
      </c>
      <c r="O43" s="17">
        <f t="shared" si="28"/>
        <v>295.33999999999997</v>
      </c>
      <c r="P43" s="18">
        <f>frq!C43</f>
        <v>1</v>
      </c>
      <c r="Q43" s="15">
        <f t="shared" si="29"/>
        <v>295.33999999999997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295.33999999999997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231.33999999999997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231.33999999999997</v>
      </c>
      <c r="AT43" s="8">
        <v>31</v>
      </c>
      <c r="AU43" s="8">
        <v>31</v>
      </c>
      <c r="AW43" s="199">
        <v>32</v>
      </c>
      <c r="AX43" s="199">
        <v>0</v>
      </c>
      <c r="AY43" s="199">
        <v>0</v>
      </c>
      <c r="AZ43" s="199">
        <v>0</v>
      </c>
      <c r="BA43" s="199">
        <v>0</v>
      </c>
      <c r="BB43" s="199">
        <v>0</v>
      </c>
      <c r="BC43" s="8">
        <f t="shared" si="19"/>
        <v>32</v>
      </c>
      <c r="BD43" s="199">
        <v>32</v>
      </c>
      <c r="BE43" s="199">
        <v>0</v>
      </c>
      <c r="BF43" s="199">
        <v>0</v>
      </c>
      <c r="BG43" s="199">
        <v>0</v>
      </c>
      <c r="BH43" s="199">
        <v>0</v>
      </c>
      <c r="BI43" s="199">
        <v>0</v>
      </c>
      <c r="BJ43" s="8">
        <f t="shared" si="20"/>
        <v>32</v>
      </c>
      <c r="BL43" s="8">
        <f t="shared" si="21"/>
        <v>31</v>
      </c>
      <c r="BM43" s="8">
        <f t="shared" si="22"/>
        <v>31</v>
      </c>
      <c r="BN43" s="8">
        <f t="shared" si="23"/>
        <v>32</v>
      </c>
      <c r="BO43" s="8">
        <f t="shared" si="24"/>
        <v>32</v>
      </c>
      <c r="BP43" s="182">
        <f t="shared" si="25"/>
        <v>-1</v>
      </c>
      <c r="BQ43" s="182">
        <f t="shared" si="26"/>
        <v>-1</v>
      </c>
    </row>
    <row r="44" spans="1:69">
      <c r="A44" s="8" t="s">
        <v>86</v>
      </c>
      <c r="B44" s="15">
        <f>'[3]04'!B46</f>
        <v>320</v>
      </c>
      <c r="C44" s="16">
        <f>'[3]04'!C46</f>
        <v>0</v>
      </c>
      <c r="D44" s="16">
        <f>'[3]04'!D46</f>
        <v>0</v>
      </c>
      <c r="E44" s="16">
        <f>'[3]04'!E46</f>
        <v>0</v>
      </c>
      <c r="F44" s="16">
        <f>'[3]04'!F46</f>
        <v>980</v>
      </c>
      <c r="G44" s="16">
        <f>'[3]04'!G46</f>
        <v>0</v>
      </c>
      <c r="H44" s="17">
        <f t="shared" si="27"/>
        <v>1300</v>
      </c>
      <c r="I44" s="15">
        <f>'[3]04'!J46</f>
        <v>295.33999999999997</v>
      </c>
      <c r="J44" s="16">
        <f>'[3]04'!K46</f>
        <v>0</v>
      </c>
      <c r="K44" s="16">
        <f>'[3]04'!L46</f>
        <v>0</v>
      </c>
      <c r="L44" s="16">
        <f>'[3]04'!M46</f>
        <v>0</v>
      </c>
      <c r="M44" s="16">
        <f>'[3]04'!N46</f>
        <v>0</v>
      </c>
      <c r="N44" s="16">
        <f>'[3]04'!O46</f>
        <v>0</v>
      </c>
      <c r="O44" s="17">
        <f t="shared" si="28"/>
        <v>295.33999999999997</v>
      </c>
      <c r="P44" s="18">
        <f>frq!C44</f>
        <v>1</v>
      </c>
      <c r="Q44" s="15">
        <f t="shared" si="29"/>
        <v>295.33999999999997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295.33999999999997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231.33999999999997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231.33999999999997</v>
      </c>
      <c r="AT44" s="8">
        <v>31</v>
      </c>
      <c r="AU44" s="8">
        <v>31</v>
      </c>
      <c r="AW44" s="199">
        <v>32</v>
      </c>
      <c r="AX44" s="199">
        <v>0</v>
      </c>
      <c r="AY44" s="199">
        <v>0</v>
      </c>
      <c r="AZ44" s="199">
        <v>0</v>
      </c>
      <c r="BA44" s="199">
        <v>0</v>
      </c>
      <c r="BB44" s="199">
        <v>0</v>
      </c>
      <c r="BC44" s="8">
        <f t="shared" si="19"/>
        <v>32</v>
      </c>
      <c r="BD44" s="199">
        <v>32</v>
      </c>
      <c r="BE44" s="199">
        <v>0</v>
      </c>
      <c r="BF44" s="199">
        <v>0</v>
      </c>
      <c r="BG44" s="199">
        <v>0</v>
      </c>
      <c r="BH44" s="199">
        <v>0</v>
      </c>
      <c r="BI44" s="199">
        <v>0</v>
      </c>
      <c r="BJ44" s="8">
        <f t="shared" si="20"/>
        <v>32</v>
      </c>
      <c r="BL44" s="8">
        <f t="shared" si="21"/>
        <v>31</v>
      </c>
      <c r="BM44" s="8">
        <f t="shared" si="22"/>
        <v>31</v>
      </c>
      <c r="BN44" s="8">
        <f t="shared" si="23"/>
        <v>32</v>
      </c>
      <c r="BO44" s="8">
        <f t="shared" si="24"/>
        <v>32</v>
      </c>
      <c r="BP44" s="182">
        <f t="shared" si="25"/>
        <v>-1</v>
      </c>
      <c r="BQ44" s="182">
        <f t="shared" si="26"/>
        <v>-1</v>
      </c>
    </row>
    <row r="45" spans="1:69">
      <c r="A45" s="8" t="s">
        <v>87</v>
      </c>
      <c r="B45" s="15">
        <f>'[3]04'!B47</f>
        <v>320</v>
      </c>
      <c r="C45" s="16">
        <f>'[3]04'!C47</f>
        <v>0</v>
      </c>
      <c r="D45" s="16">
        <f>'[3]04'!D47</f>
        <v>0</v>
      </c>
      <c r="E45" s="16">
        <f>'[3]04'!E47</f>
        <v>0</v>
      </c>
      <c r="F45" s="16">
        <f>'[3]04'!F47</f>
        <v>980</v>
      </c>
      <c r="G45" s="16">
        <f>'[3]04'!G47</f>
        <v>0</v>
      </c>
      <c r="H45" s="17">
        <f t="shared" si="27"/>
        <v>1300</v>
      </c>
      <c r="I45" s="15">
        <f>'[3]04'!J47</f>
        <v>295.33999999999997</v>
      </c>
      <c r="J45" s="16">
        <f>'[3]04'!K47</f>
        <v>0</v>
      </c>
      <c r="K45" s="16">
        <f>'[3]04'!L47</f>
        <v>0</v>
      </c>
      <c r="L45" s="16">
        <f>'[3]04'!M47</f>
        <v>0</v>
      </c>
      <c r="M45" s="16">
        <f>'[3]04'!N47</f>
        <v>0</v>
      </c>
      <c r="N45" s="16">
        <f>'[3]04'!O47</f>
        <v>0</v>
      </c>
      <c r="O45" s="17">
        <f t="shared" si="28"/>
        <v>295.33999999999997</v>
      </c>
      <c r="P45" s="18">
        <f>frq!C45</f>
        <v>1</v>
      </c>
      <c r="Q45" s="15">
        <f t="shared" si="29"/>
        <v>295.33999999999997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295.33999999999997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231.33999999999997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231.33999999999997</v>
      </c>
      <c r="AT45" s="8">
        <v>31</v>
      </c>
      <c r="AU45" s="8">
        <v>31</v>
      </c>
      <c r="AW45" s="199">
        <v>32</v>
      </c>
      <c r="AX45" s="199">
        <v>0</v>
      </c>
      <c r="AY45" s="199">
        <v>0</v>
      </c>
      <c r="AZ45" s="199">
        <v>0</v>
      </c>
      <c r="BA45" s="199">
        <v>0</v>
      </c>
      <c r="BB45" s="199">
        <v>0</v>
      </c>
      <c r="BC45" s="8">
        <f t="shared" si="19"/>
        <v>32</v>
      </c>
      <c r="BD45" s="199">
        <v>32</v>
      </c>
      <c r="BE45" s="199">
        <v>0</v>
      </c>
      <c r="BF45" s="199">
        <v>0</v>
      </c>
      <c r="BG45" s="199">
        <v>0</v>
      </c>
      <c r="BH45" s="199">
        <v>0</v>
      </c>
      <c r="BI45" s="199">
        <v>0</v>
      </c>
      <c r="BJ45" s="8">
        <f t="shared" si="20"/>
        <v>32</v>
      </c>
      <c r="BL45" s="8">
        <f t="shared" si="21"/>
        <v>31</v>
      </c>
      <c r="BM45" s="8">
        <f t="shared" si="22"/>
        <v>31</v>
      </c>
      <c r="BN45" s="8">
        <f t="shared" si="23"/>
        <v>32</v>
      </c>
      <c r="BO45" s="8">
        <f t="shared" si="24"/>
        <v>32</v>
      </c>
      <c r="BP45" s="182">
        <f t="shared" si="25"/>
        <v>-1</v>
      </c>
      <c r="BQ45" s="182">
        <f t="shared" si="26"/>
        <v>-1</v>
      </c>
    </row>
    <row r="46" spans="1:69">
      <c r="A46" s="8" t="s">
        <v>88</v>
      </c>
      <c r="B46" s="15">
        <f>'[3]04'!B48</f>
        <v>320</v>
      </c>
      <c r="C46" s="16">
        <f>'[3]04'!C48</f>
        <v>0</v>
      </c>
      <c r="D46" s="16">
        <f>'[3]04'!D48</f>
        <v>0</v>
      </c>
      <c r="E46" s="16">
        <f>'[3]04'!E48</f>
        <v>0</v>
      </c>
      <c r="F46" s="16">
        <f>'[3]04'!F48</f>
        <v>980</v>
      </c>
      <c r="G46" s="16">
        <f>'[3]04'!G48</f>
        <v>0</v>
      </c>
      <c r="H46" s="17">
        <f t="shared" si="27"/>
        <v>1300</v>
      </c>
      <c r="I46" s="15">
        <f>'[3]04'!J48</f>
        <v>295.33999999999997</v>
      </c>
      <c r="J46" s="16">
        <f>'[3]04'!K48</f>
        <v>0</v>
      </c>
      <c r="K46" s="16">
        <f>'[3]04'!L48</f>
        <v>0</v>
      </c>
      <c r="L46" s="16">
        <f>'[3]04'!M48</f>
        <v>0</v>
      </c>
      <c r="M46" s="16">
        <f>'[3]04'!N48</f>
        <v>0</v>
      </c>
      <c r="N46" s="16">
        <f>'[3]04'!O48</f>
        <v>0</v>
      </c>
      <c r="O46" s="17">
        <f t="shared" si="28"/>
        <v>295.33999999999997</v>
      </c>
      <c r="P46" s="18">
        <f>frq!C46</f>
        <v>1</v>
      </c>
      <c r="Q46" s="15">
        <f t="shared" si="29"/>
        <v>295.33999999999997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295.33999999999997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231.33999999999997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231.33999999999997</v>
      </c>
      <c r="AT46" s="8">
        <v>31</v>
      </c>
      <c r="AU46" s="8">
        <v>31</v>
      </c>
      <c r="AW46" s="199">
        <v>32</v>
      </c>
      <c r="AX46" s="199">
        <v>0</v>
      </c>
      <c r="AY46" s="199">
        <v>0</v>
      </c>
      <c r="AZ46" s="199">
        <v>0</v>
      </c>
      <c r="BA46" s="199">
        <v>0</v>
      </c>
      <c r="BB46" s="199">
        <v>0</v>
      </c>
      <c r="BC46" s="8">
        <f t="shared" si="19"/>
        <v>32</v>
      </c>
      <c r="BD46" s="199">
        <v>32</v>
      </c>
      <c r="BE46" s="199">
        <v>0</v>
      </c>
      <c r="BF46" s="199">
        <v>0</v>
      </c>
      <c r="BG46" s="199">
        <v>0</v>
      </c>
      <c r="BH46" s="199">
        <v>0</v>
      </c>
      <c r="BI46" s="199">
        <v>0</v>
      </c>
      <c r="BJ46" s="8">
        <f t="shared" si="20"/>
        <v>32</v>
      </c>
      <c r="BL46" s="8">
        <f t="shared" si="21"/>
        <v>31</v>
      </c>
      <c r="BM46" s="8">
        <f t="shared" si="22"/>
        <v>31</v>
      </c>
      <c r="BN46" s="8">
        <f t="shared" si="23"/>
        <v>32</v>
      </c>
      <c r="BO46" s="8">
        <f t="shared" si="24"/>
        <v>32</v>
      </c>
      <c r="BP46" s="182">
        <f t="shared" si="25"/>
        <v>-1</v>
      </c>
      <c r="BQ46" s="182">
        <f t="shared" si="26"/>
        <v>-1</v>
      </c>
    </row>
    <row r="47" spans="1:69">
      <c r="A47" s="8" t="s">
        <v>89</v>
      </c>
      <c r="B47" s="15">
        <f>'[3]04'!B49</f>
        <v>320</v>
      </c>
      <c r="C47" s="16">
        <f>'[3]04'!C49</f>
        <v>0</v>
      </c>
      <c r="D47" s="16">
        <f>'[3]04'!D49</f>
        <v>0</v>
      </c>
      <c r="E47" s="16">
        <f>'[3]04'!E49</f>
        <v>0</v>
      </c>
      <c r="F47" s="16">
        <f>'[3]04'!F49</f>
        <v>980</v>
      </c>
      <c r="G47" s="16">
        <f>'[3]04'!G49</f>
        <v>0</v>
      </c>
      <c r="H47" s="17">
        <f t="shared" si="27"/>
        <v>1300</v>
      </c>
      <c r="I47" s="15">
        <f>'[3]04'!J49</f>
        <v>295.33999999999997</v>
      </c>
      <c r="J47" s="16">
        <f>'[3]04'!K49</f>
        <v>0</v>
      </c>
      <c r="K47" s="16">
        <f>'[3]04'!L49</f>
        <v>0</v>
      </c>
      <c r="L47" s="16">
        <f>'[3]04'!M49</f>
        <v>0</v>
      </c>
      <c r="M47" s="16">
        <f>'[3]04'!N49</f>
        <v>0</v>
      </c>
      <c r="N47" s="16">
        <f>'[3]04'!O49</f>
        <v>0</v>
      </c>
      <c r="O47" s="17">
        <f t="shared" si="28"/>
        <v>295.33999999999997</v>
      </c>
      <c r="P47" s="18">
        <f>frq!C47</f>
        <v>1</v>
      </c>
      <c r="Q47" s="15">
        <f t="shared" si="29"/>
        <v>295.33999999999997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295.33999999999997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231.33999999999997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231.33999999999997</v>
      </c>
      <c r="AT47" s="8">
        <v>31</v>
      </c>
      <c r="AU47" s="8">
        <v>31</v>
      </c>
      <c r="AW47" s="199">
        <v>32</v>
      </c>
      <c r="AX47" s="199">
        <v>0</v>
      </c>
      <c r="AY47" s="199">
        <v>0</v>
      </c>
      <c r="AZ47" s="199">
        <v>0</v>
      </c>
      <c r="BA47" s="199">
        <v>0</v>
      </c>
      <c r="BB47" s="199">
        <v>0</v>
      </c>
      <c r="BC47" s="8">
        <f t="shared" si="19"/>
        <v>32</v>
      </c>
      <c r="BD47" s="199">
        <v>32</v>
      </c>
      <c r="BE47" s="199">
        <v>0</v>
      </c>
      <c r="BF47" s="199">
        <v>0</v>
      </c>
      <c r="BG47" s="199">
        <v>0</v>
      </c>
      <c r="BH47" s="199">
        <v>0</v>
      </c>
      <c r="BI47" s="199">
        <v>0</v>
      </c>
      <c r="BJ47" s="8">
        <f t="shared" si="20"/>
        <v>32</v>
      </c>
      <c r="BL47" s="8">
        <f t="shared" si="21"/>
        <v>31</v>
      </c>
      <c r="BM47" s="8">
        <f t="shared" si="22"/>
        <v>31</v>
      </c>
      <c r="BN47" s="8">
        <f t="shared" si="23"/>
        <v>32</v>
      </c>
      <c r="BO47" s="8">
        <f t="shared" si="24"/>
        <v>32</v>
      </c>
      <c r="BP47" s="182">
        <f t="shared" si="25"/>
        <v>-1</v>
      </c>
      <c r="BQ47" s="182">
        <f t="shared" si="26"/>
        <v>-1</v>
      </c>
    </row>
    <row r="48" spans="1:69">
      <c r="A48" s="8" t="s">
        <v>90</v>
      </c>
      <c r="B48" s="15">
        <f>'[3]04'!B50</f>
        <v>320</v>
      </c>
      <c r="C48" s="16">
        <f>'[3]04'!C50</f>
        <v>0</v>
      </c>
      <c r="D48" s="16">
        <f>'[3]04'!D50</f>
        <v>0</v>
      </c>
      <c r="E48" s="16">
        <f>'[3]04'!E50</f>
        <v>0</v>
      </c>
      <c r="F48" s="16">
        <f>'[3]04'!F50</f>
        <v>980</v>
      </c>
      <c r="G48" s="16">
        <f>'[3]04'!G50</f>
        <v>0</v>
      </c>
      <c r="H48" s="17">
        <f t="shared" si="27"/>
        <v>1300</v>
      </c>
      <c r="I48" s="15">
        <f>'[3]04'!J50</f>
        <v>295.33999999999997</v>
      </c>
      <c r="J48" s="16">
        <f>'[3]04'!K50</f>
        <v>0</v>
      </c>
      <c r="K48" s="16">
        <f>'[3]04'!L50</f>
        <v>0</v>
      </c>
      <c r="L48" s="16">
        <f>'[3]04'!M50</f>
        <v>0</v>
      </c>
      <c r="M48" s="16">
        <f>'[3]04'!N50</f>
        <v>0</v>
      </c>
      <c r="N48" s="16">
        <f>'[3]04'!O50</f>
        <v>0</v>
      </c>
      <c r="O48" s="17">
        <f t="shared" si="28"/>
        <v>295.33999999999997</v>
      </c>
      <c r="P48" s="18">
        <f>frq!C48</f>
        <v>1</v>
      </c>
      <c r="Q48" s="15">
        <f t="shared" si="29"/>
        <v>295.33999999999997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295.33999999999997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231.33999999999997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231.33999999999997</v>
      </c>
      <c r="AT48" s="8">
        <v>31</v>
      </c>
      <c r="AU48" s="8">
        <v>31</v>
      </c>
      <c r="AW48" s="199">
        <v>32</v>
      </c>
      <c r="AX48" s="199">
        <v>0</v>
      </c>
      <c r="AY48" s="199">
        <v>0</v>
      </c>
      <c r="AZ48" s="199">
        <v>0</v>
      </c>
      <c r="BA48" s="199">
        <v>0</v>
      </c>
      <c r="BB48" s="199">
        <v>0</v>
      </c>
      <c r="BC48" s="8">
        <f t="shared" si="19"/>
        <v>32</v>
      </c>
      <c r="BD48" s="199">
        <v>32</v>
      </c>
      <c r="BE48" s="199">
        <v>0</v>
      </c>
      <c r="BF48" s="199">
        <v>0</v>
      </c>
      <c r="BG48" s="199">
        <v>0</v>
      </c>
      <c r="BH48" s="199">
        <v>0</v>
      </c>
      <c r="BI48" s="199">
        <v>0</v>
      </c>
      <c r="BJ48" s="8">
        <f t="shared" si="20"/>
        <v>32</v>
      </c>
      <c r="BL48" s="8">
        <f t="shared" si="21"/>
        <v>31</v>
      </c>
      <c r="BM48" s="8">
        <f t="shared" si="22"/>
        <v>31</v>
      </c>
      <c r="BN48" s="8">
        <f t="shared" si="23"/>
        <v>32</v>
      </c>
      <c r="BO48" s="8">
        <f t="shared" si="24"/>
        <v>32</v>
      </c>
      <c r="BP48" s="182">
        <f t="shared" si="25"/>
        <v>-1</v>
      </c>
      <c r="BQ48" s="182">
        <f t="shared" si="26"/>
        <v>-1</v>
      </c>
    </row>
    <row r="49" spans="1:69">
      <c r="A49" s="8" t="s">
        <v>91</v>
      </c>
      <c r="B49" s="15">
        <f>'[3]04'!B51</f>
        <v>320</v>
      </c>
      <c r="C49" s="16">
        <f>'[3]04'!C51</f>
        <v>0</v>
      </c>
      <c r="D49" s="16">
        <f>'[3]04'!D51</f>
        <v>0</v>
      </c>
      <c r="E49" s="16">
        <f>'[3]04'!E51</f>
        <v>0</v>
      </c>
      <c r="F49" s="16">
        <f>'[3]04'!F51</f>
        <v>980</v>
      </c>
      <c r="G49" s="16">
        <f>'[3]04'!G51</f>
        <v>0</v>
      </c>
      <c r="H49" s="17">
        <f t="shared" si="27"/>
        <v>1300</v>
      </c>
      <c r="I49" s="15">
        <f>'[3]04'!J51</f>
        <v>296.33999999999997</v>
      </c>
      <c r="J49" s="16">
        <f>'[3]04'!K51</f>
        <v>0</v>
      </c>
      <c r="K49" s="16">
        <f>'[3]04'!L51</f>
        <v>0</v>
      </c>
      <c r="L49" s="16">
        <f>'[3]04'!M51</f>
        <v>0</v>
      </c>
      <c r="M49" s="16">
        <f>'[3]04'!N51</f>
        <v>0</v>
      </c>
      <c r="N49" s="16">
        <f>'[3]04'!O51</f>
        <v>0</v>
      </c>
      <c r="O49" s="17">
        <f t="shared" si="28"/>
        <v>296.33999999999997</v>
      </c>
      <c r="P49" s="18">
        <f>frq!C49</f>
        <v>1</v>
      </c>
      <c r="Q49" s="15">
        <f t="shared" si="29"/>
        <v>296.33999999999997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296.33999999999997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232.33999999999997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232.33999999999997</v>
      </c>
      <c r="AT49" s="8">
        <v>32</v>
      </c>
      <c r="AU49" s="8">
        <v>32</v>
      </c>
      <c r="AW49" s="199">
        <v>32</v>
      </c>
      <c r="AX49" s="199">
        <v>0</v>
      </c>
      <c r="AY49" s="199">
        <v>0</v>
      </c>
      <c r="AZ49" s="199">
        <v>0</v>
      </c>
      <c r="BA49" s="199">
        <v>0</v>
      </c>
      <c r="BB49" s="199">
        <v>0</v>
      </c>
      <c r="BC49" s="8">
        <f t="shared" si="19"/>
        <v>32</v>
      </c>
      <c r="BD49" s="199">
        <v>32</v>
      </c>
      <c r="BE49" s="199">
        <v>0</v>
      </c>
      <c r="BF49" s="199">
        <v>0</v>
      </c>
      <c r="BG49" s="199">
        <v>0</v>
      </c>
      <c r="BH49" s="199">
        <v>0</v>
      </c>
      <c r="BI49" s="199">
        <v>0</v>
      </c>
      <c r="BJ49" s="8">
        <f t="shared" si="20"/>
        <v>32</v>
      </c>
      <c r="BL49" s="8">
        <f t="shared" si="21"/>
        <v>32</v>
      </c>
      <c r="BM49" s="8">
        <f t="shared" si="22"/>
        <v>32</v>
      </c>
      <c r="BN49" s="8">
        <f t="shared" si="23"/>
        <v>32</v>
      </c>
      <c r="BO49" s="8">
        <f t="shared" si="24"/>
        <v>32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'[3]04'!B52</f>
        <v>320</v>
      </c>
      <c r="C50" s="16">
        <f>'[3]04'!C52</f>
        <v>0</v>
      </c>
      <c r="D50" s="16">
        <f>'[3]04'!D52</f>
        <v>0</v>
      </c>
      <c r="E50" s="16">
        <f>'[3]04'!E52</f>
        <v>0</v>
      </c>
      <c r="F50" s="16">
        <f>'[3]04'!F52</f>
        <v>980</v>
      </c>
      <c r="G50" s="16">
        <f>'[3]04'!G52</f>
        <v>0</v>
      </c>
      <c r="H50" s="17">
        <f t="shared" si="27"/>
        <v>1300</v>
      </c>
      <c r="I50" s="15">
        <f>'[3]04'!J52</f>
        <v>296.33999999999997</v>
      </c>
      <c r="J50" s="16">
        <f>'[3]04'!K52</f>
        <v>0</v>
      </c>
      <c r="K50" s="16">
        <f>'[3]04'!L52</f>
        <v>0</v>
      </c>
      <c r="L50" s="16">
        <f>'[3]04'!M52</f>
        <v>0</v>
      </c>
      <c r="M50" s="16">
        <f>'[3]04'!N52</f>
        <v>0</v>
      </c>
      <c r="N50" s="16">
        <f>'[3]04'!O52</f>
        <v>0</v>
      </c>
      <c r="O50" s="17">
        <f t="shared" si="28"/>
        <v>296.33999999999997</v>
      </c>
      <c r="P50" s="18">
        <f>frq!C50</f>
        <v>1</v>
      </c>
      <c r="Q50" s="15">
        <f t="shared" si="29"/>
        <v>296.33999999999997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296.33999999999997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232.33999999999997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232.33999999999997</v>
      </c>
      <c r="AT50" s="8">
        <v>32</v>
      </c>
      <c r="AU50" s="8">
        <v>32</v>
      </c>
      <c r="AW50" s="199">
        <v>32</v>
      </c>
      <c r="AX50" s="199">
        <v>0</v>
      </c>
      <c r="AY50" s="199">
        <v>0</v>
      </c>
      <c r="AZ50" s="199">
        <v>0</v>
      </c>
      <c r="BA50" s="199">
        <v>0</v>
      </c>
      <c r="BB50" s="199">
        <v>0</v>
      </c>
      <c r="BC50" s="8">
        <f t="shared" si="19"/>
        <v>32</v>
      </c>
      <c r="BD50" s="199">
        <v>32</v>
      </c>
      <c r="BE50" s="199">
        <v>0</v>
      </c>
      <c r="BF50" s="199">
        <v>0</v>
      </c>
      <c r="BG50" s="199">
        <v>0</v>
      </c>
      <c r="BH50" s="199">
        <v>0</v>
      </c>
      <c r="BI50" s="199">
        <v>0</v>
      </c>
      <c r="BJ50" s="8">
        <f t="shared" si="20"/>
        <v>32</v>
      </c>
      <c r="BL50" s="8">
        <f t="shared" si="21"/>
        <v>32</v>
      </c>
      <c r="BM50" s="8">
        <f t="shared" si="22"/>
        <v>32</v>
      </c>
      <c r="BN50" s="8">
        <f t="shared" si="23"/>
        <v>32</v>
      </c>
      <c r="BO50" s="8">
        <f t="shared" si="24"/>
        <v>32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'[3]04'!B53</f>
        <v>320</v>
      </c>
      <c r="C51" s="16">
        <f>'[3]04'!C53</f>
        <v>0</v>
      </c>
      <c r="D51" s="16">
        <f>'[3]04'!D53</f>
        <v>0</v>
      </c>
      <c r="E51" s="16">
        <f>'[3]04'!E53</f>
        <v>0</v>
      </c>
      <c r="F51" s="16">
        <f>'[3]04'!F53</f>
        <v>940</v>
      </c>
      <c r="G51" s="16">
        <f>'[3]04'!G53</f>
        <v>0</v>
      </c>
      <c r="H51" s="17">
        <f t="shared" si="27"/>
        <v>1260</v>
      </c>
      <c r="I51" s="15">
        <f>'[3]04'!J53</f>
        <v>293.33999999999997</v>
      </c>
      <c r="J51" s="16">
        <f>'[3]04'!K53</f>
        <v>0</v>
      </c>
      <c r="K51" s="16">
        <f>'[3]04'!L53</f>
        <v>0</v>
      </c>
      <c r="L51" s="16">
        <f>'[3]04'!M53</f>
        <v>0</v>
      </c>
      <c r="M51" s="16">
        <f>'[3]04'!N53</f>
        <v>0</v>
      </c>
      <c r="N51" s="16">
        <f>'[3]04'!O53</f>
        <v>0</v>
      </c>
      <c r="O51" s="17">
        <f t="shared" si="28"/>
        <v>293.33999999999997</v>
      </c>
      <c r="P51" s="18">
        <f>frq!C51</f>
        <v>1</v>
      </c>
      <c r="Q51" s="15">
        <f t="shared" si="29"/>
        <v>293.33999999999997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293.33999999999997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229.33999999999997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229.33999999999997</v>
      </c>
      <c r="AT51" s="8">
        <v>32</v>
      </c>
      <c r="AU51" s="8">
        <v>32</v>
      </c>
      <c r="AW51" s="199">
        <v>32</v>
      </c>
      <c r="AX51" s="199">
        <v>0</v>
      </c>
      <c r="AY51" s="199">
        <v>0</v>
      </c>
      <c r="AZ51" s="199">
        <v>0</v>
      </c>
      <c r="BA51" s="199">
        <v>0</v>
      </c>
      <c r="BB51" s="199">
        <v>0</v>
      </c>
      <c r="BC51" s="8">
        <f t="shared" si="19"/>
        <v>32</v>
      </c>
      <c r="BD51" s="199">
        <v>32</v>
      </c>
      <c r="BE51" s="199">
        <v>0</v>
      </c>
      <c r="BF51" s="199">
        <v>0</v>
      </c>
      <c r="BG51" s="199">
        <v>0</v>
      </c>
      <c r="BH51" s="199">
        <v>0</v>
      </c>
      <c r="BI51" s="199">
        <v>0</v>
      </c>
      <c r="BJ51" s="8">
        <f t="shared" si="20"/>
        <v>32</v>
      </c>
      <c r="BL51" s="8">
        <f t="shared" si="21"/>
        <v>32</v>
      </c>
      <c r="BM51" s="8">
        <f t="shared" si="22"/>
        <v>32</v>
      </c>
      <c r="BN51" s="8">
        <f t="shared" si="23"/>
        <v>32</v>
      </c>
      <c r="BO51" s="8">
        <f t="shared" si="24"/>
        <v>32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'[3]04'!B54</f>
        <v>320</v>
      </c>
      <c r="C52" s="16">
        <f>'[3]04'!C54</f>
        <v>0</v>
      </c>
      <c r="D52" s="16">
        <f>'[3]04'!D54</f>
        <v>0</v>
      </c>
      <c r="E52" s="16">
        <f>'[3]04'!E54</f>
        <v>0</v>
      </c>
      <c r="F52" s="16">
        <f>'[3]04'!F54</f>
        <v>940</v>
      </c>
      <c r="G52" s="16">
        <f>'[3]04'!G54</f>
        <v>0</v>
      </c>
      <c r="H52" s="17">
        <f t="shared" si="27"/>
        <v>1260</v>
      </c>
      <c r="I52" s="15">
        <f>'[3]04'!J54</f>
        <v>293.33999999999997</v>
      </c>
      <c r="J52" s="16">
        <f>'[3]04'!K54</f>
        <v>0</v>
      </c>
      <c r="K52" s="16">
        <f>'[3]04'!L54</f>
        <v>0</v>
      </c>
      <c r="L52" s="16">
        <f>'[3]04'!M54</f>
        <v>0</v>
      </c>
      <c r="M52" s="16">
        <f>'[3]04'!N54</f>
        <v>0</v>
      </c>
      <c r="N52" s="16">
        <f>'[3]04'!O54</f>
        <v>0</v>
      </c>
      <c r="O52" s="17">
        <f t="shared" si="28"/>
        <v>293.33999999999997</v>
      </c>
      <c r="P52" s="18">
        <f>frq!C52</f>
        <v>1</v>
      </c>
      <c r="Q52" s="15">
        <f t="shared" si="29"/>
        <v>293.33999999999997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293.33999999999997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229.33999999999997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229.33999999999997</v>
      </c>
      <c r="AT52" s="8">
        <v>32</v>
      </c>
      <c r="AU52" s="8">
        <v>32</v>
      </c>
      <c r="AW52" s="199">
        <v>32</v>
      </c>
      <c r="AX52" s="199">
        <v>0</v>
      </c>
      <c r="AY52" s="199">
        <v>0</v>
      </c>
      <c r="AZ52" s="199">
        <v>0</v>
      </c>
      <c r="BA52" s="199">
        <v>0</v>
      </c>
      <c r="BB52" s="199">
        <v>0</v>
      </c>
      <c r="BC52" s="8">
        <f t="shared" si="19"/>
        <v>32</v>
      </c>
      <c r="BD52" s="199">
        <v>32</v>
      </c>
      <c r="BE52" s="199">
        <v>0</v>
      </c>
      <c r="BF52" s="199">
        <v>0</v>
      </c>
      <c r="BG52" s="199">
        <v>0</v>
      </c>
      <c r="BH52" s="199">
        <v>0</v>
      </c>
      <c r="BI52" s="199">
        <v>0</v>
      </c>
      <c r="BJ52" s="8">
        <f t="shared" si="20"/>
        <v>32</v>
      </c>
      <c r="BL52" s="8">
        <f t="shared" si="21"/>
        <v>32</v>
      </c>
      <c r="BM52" s="8">
        <f t="shared" si="22"/>
        <v>32</v>
      </c>
      <c r="BN52" s="8">
        <f t="shared" si="23"/>
        <v>32</v>
      </c>
      <c r="BO52" s="8">
        <f t="shared" si="24"/>
        <v>32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'[3]04'!B55</f>
        <v>320</v>
      </c>
      <c r="C53" s="16">
        <f>'[3]04'!C55</f>
        <v>0</v>
      </c>
      <c r="D53" s="16">
        <f>'[3]04'!D55</f>
        <v>0</v>
      </c>
      <c r="E53" s="16">
        <f>'[3]04'!E55</f>
        <v>0</v>
      </c>
      <c r="F53" s="16">
        <f>'[3]04'!F55</f>
        <v>940</v>
      </c>
      <c r="G53" s="16">
        <f>'[3]04'!G55</f>
        <v>0</v>
      </c>
      <c r="H53" s="17">
        <f t="shared" si="27"/>
        <v>1260</v>
      </c>
      <c r="I53" s="15">
        <f>'[3]04'!J55</f>
        <v>293.33999999999997</v>
      </c>
      <c r="J53" s="16">
        <f>'[3]04'!K55</f>
        <v>0</v>
      </c>
      <c r="K53" s="16">
        <f>'[3]04'!L55</f>
        <v>0</v>
      </c>
      <c r="L53" s="16">
        <f>'[3]04'!M55</f>
        <v>0</v>
      </c>
      <c r="M53" s="16">
        <f>'[3]04'!N55</f>
        <v>0</v>
      </c>
      <c r="N53" s="16">
        <f>'[3]04'!O55</f>
        <v>0</v>
      </c>
      <c r="O53" s="17">
        <f t="shared" si="28"/>
        <v>293.33999999999997</v>
      </c>
      <c r="P53" s="18">
        <f>frq!C53</f>
        <v>1</v>
      </c>
      <c r="Q53" s="15">
        <f t="shared" si="29"/>
        <v>293.33999999999997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293.33999999999997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229.33999999999997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229.33999999999997</v>
      </c>
      <c r="AT53" s="8">
        <v>32</v>
      </c>
      <c r="AU53" s="8">
        <v>32</v>
      </c>
      <c r="AW53" s="199">
        <v>32</v>
      </c>
      <c r="AX53" s="199">
        <v>0</v>
      </c>
      <c r="AY53" s="199">
        <v>0</v>
      </c>
      <c r="AZ53" s="199">
        <v>0</v>
      </c>
      <c r="BA53" s="199">
        <v>0</v>
      </c>
      <c r="BB53" s="199">
        <v>0</v>
      </c>
      <c r="BC53" s="8">
        <f t="shared" si="19"/>
        <v>32</v>
      </c>
      <c r="BD53" s="199">
        <v>32</v>
      </c>
      <c r="BE53" s="199">
        <v>0</v>
      </c>
      <c r="BF53" s="199">
        <v>0</v>
      </c>
      <c r="BG53" s="199">
        <v>0</v>
      </c>
      <c r="BH53" s="199">
        <v>0</v>
      </c>
      <c r="BI53" s="199">
        <v>0</v>
      </c>
      <c r="BJ53" s="8">
        <f t="shared" si="20"/>
        <v>32</v>
      </c>
      <c r="BL53" s="8">
        <f t="shared" si="21"/>
        <v>32</v>
      </c>
      <c r="BM53" s="8">
        <f t="shared" si="22"/>
        <v>32</v>
      </c>
      <c r="BN53" s="8">
        <f t="shared" si="23"/>
        <v>32</v>
      </c>
      <c r="BO53" s="8">
        <f t="shared" si="24"/>
        <v>32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'[3]04'!B56</f>
        <v>320</v>
      </c>
      <c r="C54" s="16">
        <f>'[3]04'!C56</f>
        <v>0</v>
      </c>
      <c r="D54" s="16">
        <f>'[3]04'!D56</f>
        <v>0</v>
      </c>
      <c r="E54" s="16">
        <f>'[3]04'!E56</f>
        <v>0</v>
      </c>
      <c r="F54" s="16">
        <f>'[3]04'!F56</f>
        <v>940</v>
      </c>
      <c r="G54" s="16">
        <f>'[3]04'!G56</f>
        <v>0</v>
      </c>
      <c r="H54" s="17">
        <f t="shared" si="27"/>
        <v>1260</v>
      </c>
      <c r="I54" s="15">
        <f>'[3]04'!J56</f>
        <v>293.33999999999997</v>
      </c>
      <c r="J54" s="16">
        <f>'[3]04'!K56</f>
        <v>0</v>
      </c>
      <c r="K54" s="16">
        <f>'[3]04'!L56</f>
        <v>0</v>
      </c>
      <c r="L54" s="16">
        <f>'[3]04'!M56</f>
        <v>0</v>
      </c>
      <c r="M54" s="16">
        <f>'[3]04'!N56</f>
        <v>0</v>
      </c>
      <c r="N54" s="16">
        <f>'[3]04'!O56</f>
        <v>0</v>
      </c>
      <c r="O54" s="17">
        <f t="shared" si="28"/>
        <v>293.33999999999997</v>
      </c>
      <c r="P54" s="18">
        <f>frq!C54</f>
        <v>1</v>
      </c>
      <c r="Q54" s="15">
        <f t="shared" si="29"/>
        <v>293.33999999999997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293.33999999999997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229.33999999999997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229.33999999999997</v>
      </c>
      <c r="AT54" s="8">
        <v>32</v>
      </c>
      <c r="AU54" s="8">
        <v>32</v>
      </c>
      <c r="AW54" s="199">
        <v>32</v>
      </c>
      <c r="AX54" s="199">
        <v>0</v>
      </c>
      <c r="AY54" s="199">
        <v>0</v>
      </c>
      <c r="AZ54" s="199">
        <v>0</v>
      </c>
      <c r="BA54" s="199">
        <v>0</v>
      </c>
      <c r="BB54" s="199">
        <v>0</v>
      </c>
      <c r="BC54" s="8">
        <f t="shared" si="19"/>
        <v>32</v>
      </c>
      <c r="BD54" s="199">
        <v>32</v>
      </c>
      <c r="BE54" s="199">
        <v>0</v>
      </c>
      <c r="BF54" s="199">
        <v>0</v>
      </c>
      <c r="BG54" s="199">
        <v>0</v>
      </c>
      <c r="BH54" s="199">
        <v>0</v>
      </c>
      <c r="BI54" s="199">
        <v>0</v>
      </c>
      <c r="BJ54" s="8">
        <f t="shared" si="20"/>
        <v>32</v>
      </c>
      <c r="BL54" s="8">
        <f t="shared" si="21"/>
        <v>32</v>
      </c>
      <c r="BM54" s="8">
        <f t="shared" si="22"/>
        <v>32</v>
      </c>
      <c r="BN54" s="8">
        <f t="shared" si="23"/>
        <v>32</v>
      </c>
      <c r="BO54" s="8">
        <f t="shared" si="24"/>
        <v>32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'[3]04'!B57</f>
        <v>320</v>
      </c>
      <c r="C55" s="16">
        <f>'[3]04'!C57</f>
        <v>0</v>
      </c>
      <c r="D55" s="16">
        <f>'[3]04'!D57</f>
        <v>0</v>
      </c>
      <c r="E55" s="16">
        <f>'[3]04'!E57</f>
        <v>0</v>
      </c>
      <c r="F55" s="16">
        <f>'[3]04'!F57</f>
        <v>940</v>
      </c>
      <c r="G55" s="16">
        <f>'[3]04'!G57</f>
        <v>0</v>
      </c>
      <c r="H55" s="17">
        <f t="shared" si="27"/>
        <v>1260</v>
      </c>
      <c r="I55" s="15">
        <f>'[3]04'!J57</f>
        <v>293.33999999999997</v>
      </c>
      <c r="J55" s="16">
        <f>'[3]04'!K57</f>
        <v>0</v>
      </c>
      <c r="K55" s="16">
        <f>'[3]04'!L57</f>
        <v>0</v>
      </c>
      <c r="L55" s="16">
        <f>'[3]04'!M57</f>
        <v>0</v>
      </c>
      <c r="M55" s="16">
        <f>'[3]04'!N57</f>
        <v>0</v>
      </c>
      <c r="N55" s="16">
        <f>'[3]04'!O57</f>
        <v>0</v>
      </c>
      <c r="O55" s="17">
        <f t="shared" si="28"/>
        <v>293.33999999999997</v>
      </c>
      <c r="P55" s="18">
        <f>frq!C55</f>
        <v>1</v>
      </c>
      <c r="Q55" s="15">
        <f t="shared" si="29"/>
        <v>293.33999999999997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293.33999999999997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229.33999999999997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229.33999999999997</v>
      </c>
      <c r="AT55" s="8">
        <v>32</v>
      </c>
      <c r="AU55" s="8">
        <v>32</v>
      </c>
      <c r="AW55" s="199">
        <v>32</v>
      </c>
      <c r="AX55" s="199">
        <v>0</v>
      </c>
      <c r="AY55" s="199">
        <v>0</v>
      </c>
      <c r="AZ55" s="199">
        <v>0</v>
      </c>
      <c r="BA55" s="199">
        <v>0</v>
      </c>
      <c r="BB55" s="199">
        <v>0</v>
      </c>
      <c r="BC55" s="8">
        <f t="shared" si="19"/>
        <v>32</v>
      </c>
      <c r="BD55" s="199">
        <v>32</v>
      </c>
      <c r="BE55" s="199">
        <v>0</v>
      </c>
      <c r="BF55" s="199">
        <v>0</v>
      </c>
      <c r="BG55" s="199">
        <v>0</v>
      </c>
      <c r="BH55" s="199">
        <v>0</v>
      </c>
      <c r="BI55" s="199">
        <v>0</v>
      </c>
      <c r="BJ55" s="8">
        <f t="shared" si="20"/>
        <v>32</v>
      </c>
      <c r="BL55" s="8">
        <f t="shared" si="21"/>
        <v>32</v>
      </c>
      <c r="BM55" s="8">
        <f t="shared" si="22"/>
        <v>32</v>
      </c>
      <c r="BN55" s="8">
        <f t="shared" si="23"/>
        <v>32</v>
      </c>
      <c r="BO55" s="8">
        <f t="shared" si="24"/>
        <v>32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'[3]04'!B58</f>
        <v>320</v>
      </c>
      <c r="C56" s="16">
        <f>'[3]04'!C58</f>
        <v>0</v>
      </c>
      <c r="D56" s="16">
        <f>'[3]04'!D58</f>
        <v>0</v>
      </c>
      <c r="E56" s="16">
        <f>'[3]04'!E58</f>
        <v>0</v>
      </c>
      <c r="F56" s="16">
        <f>'[3]04'!F58</f>
        <v>940</v>
      </c>
      <c r="G56" s="16">
        <f>'[3]04'!G58</f>
        <v>0</v>
      </c>
      <c r="H56" s="17">
        <f t="shared" si="27"/>
        <v>1260</v>
      </c>
      <c r="I56" s="15">
        <f>'[3]04'!J58</f>
        <v>293.33999999999997</v>
      </c>
      <c r="J56" s="16">
        <f>'[3]04'!K58</f>
        <v>0</v>
      </c>
      <c r="K56" s="16">
        <f>'[3]04'!L58</f>
        <v>0</v>
      </c>
      <c r="L56" s="16">
        <f>'[3]04'!M58</f>
        <v>0</v>
      </c>
      <c r="M56" s="16">
        <f>'[3]04'!N58</f>
        <v>0</v>
      </c>
      <c r="N56" s="16">
        <f>'[3]04'!O58</f>
        <v>0</v>
      </c>
      <c r="O56" s="17">
        <f t="shared" si="28"/>
        <v>293.33999999999997</v>
      </c>
      <c r="P56" s="18">
        <f>frq!C56</f>
        <v>1</v>
      </c>
      <c r="Q56" s="15">
        <f t="shared" si="29"/>
        <v>293.33999999999997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293.33999999999997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229.33999999999997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229.33999999999997</v>
      </c>
      <c r="AT56" s="8">
        <v>32</v>
      </c>
      <c r="AU56" s="8">
        <v>32</v>
      </c>
      <c r="AW56" s="199">
        <v>32</v>
      </c>
      <c r="AX56" s="199">
        <v>0</v>
      </c>
      <c r="AY56" s="199">
        <v>0</v>
      </c>
      <c r="AZ56" s="199">
        <v>0</v>
      </c>
      <c r="BA56" s="199">
        <v>0</v>
      </c>
      <c r="BB56" s="199">
        <v>0</v>
      </c>
      <c r="BC56" s="8">
        <f t="shared" si="19"/>
        <v>32</v>
      </c>
      <c r="BD56" s="199">
        <v>32</v>
      </c>
      <c r="BE56" s="199">
        <v>0</v>
      </c>
      <c r="BF56" s="199">
        <v>0</v>
      </c>
      <c r="BG56" s="199">
        <v>0</v>
      </c>
      <c r="BH56" s="199">
        <v>0</v>
      </c>
      <c r="BI56" s="199">
        <v>0</v>
      </c>
      <c r="BJ56" s="8">
        <f t="shared" si="20"/>
        <v>32</v>
      </c>
      <c r="BL56" s="8">
        <f t="shared" si="21"/>
        <v>32</v>
      </c>
      <c r="BM56" s="8">
        <f t="shared" si="22"/>
        <v>32</v>
      </c>
      <c r="BN56" s="8">
        <f t="shared" si="23"/>
        <v>32</v>
      </c>
      <c r="BO56" s="8">
        <f t="shared" si="24"/>
        <v>32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'[3]04'!B59</f>
        <v>320</v>
      </c>
      <c r="C57" s="16">
        <f>'[3]04'!C59</f>
        <v>0</v>
      </c>
      <c r="D57" s="16">
        <f>'[3]04'!D59</f>
        <v>0</v>
      </c>
      <c r="E57" s="16">
        <f>'[3]04'!E59</f>
        <v>0</v>
      </c>
      <c r="F57" s="16">
        <f>'[3]04'!F59</f>
        <v>940</v>
      </c>
      <c r="G57" s="16">
        <f>'[3]04'!G59</f>
        <v>0</v>
      </c>
      <c r="H57" s="17">
        <f t="shared" si="27"/>
        <v>1260</v>
      </c>
      <c r="I57" s="15">
        <f>'[3]04'!J59</f>
        <v>293.33999999999997</v>
      </c>
      <c r="J57" s="16">
        <f>'[3]04'!K59</f>
        <v>0</v>
      </c>
      <c r="K57" s="16">
        <f>'[3]04'!L59</f>
        <v>0</v>
      </c>
      <c r="L57" s="16">
        <f>'[3]04'!M59</f>
        <v>0</v>
      </c>
      <c r="M57" s="16">
        <f>'[3]04'!N59</f>
        <v>0</v>
      </c>
      <c r="N57" s="16">
        <f>'[3]04'!O59</f>
        <v>0</v>
      </c>
      <c r="O57" s="17">
        <f t="shared" si="28"/>
        <v>293.33999999999997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293.33999999999997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293.33999999999997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229.33999999999997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229.33999999999997</v>
      </c>
      <c r="AT57" s="8">
        <v>32</v>
      </c>
      <c r="AU57" s="8">
        <v>32</v>
      </c>
      <c r="AW57" s="199">
        <v>32</v>
      </c>
      <c r="AX57" s="199">
        <v>0</v>
      </c>
      <c r="AY57" s="199">
        <v>0</v>
      </c>
      <c r="AZ57" s="199">
        <v>0</v>
      </c>
      <c r="BA57" s="199">
        <v>0</v>
      </c>
      <c r="BB57" s="199">
        <v>0</v>
      </c>
      <c r="BC57" s="8">
        <f t="shared" si="19"/>
        <v>32</v>
      </c>
      <c r="BD57" s="199">
        <v>32</v>
      </c>
      <c r="BE57" s="199">
        <v>0</v>
      </c>
      <c r="BF57" s="199">
        <v>0</v>
      </c>
      <c r="BG57" s="199">
        <v>0</v>
      </c>
      <c r="BH57" s="199">
        <v>0</v>
      </c>
      <c r="BI57" s="199">
        <v>0</v>
      </c>
      <c r="BJ57" s="8">
        <f t="shared" si="20"/>
        <v>32</v>
      </c>
      <c r="BL57" s="8">
        <f t="shared" si="21"/>
        <v>32</v>
      </c>
      <c r="BM57" s="8">
        <f t="shared" si="22"/>
        <v>32</v>
      </c>
      <c r="BN57" s="8">
        <f t="shared" si="23"/>
        <v>32</v>
      </c>
      <c r="BO57" s="8">
        <f t="shared" si="24"/>
        <v>32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'[3]04'!B60</f>
        <v>320</v>
      </c>
      <c r="C58" s="16">
        <f>'[3]04'!C60</f>
        <v>0</v>
      </c>
      <c r="D58" s="16">
        <f>'[3]04'!D60</f>
        <v>0</v>
      </c>
      <c r="E58" s="16">
        <f>'[3]04'!E60</f>
        <v>0</v>
      </c>
      <c r="F58" s="16">
        <f>'[3]04'!F60</f>
        <v>940</v>
      </c>
      <c r="G58" s="16">
        <f>'[3]04'!G60</f>
        <v>0</v>
      </c>
      <c r="H58" s="17">
        <f t="shared" si="27"/>
        <v>1260</v>
      </c>
      <c r="I58" s="15">
        <f>'[3]04'!J60</f>
        <v>293.33999999999997</v>
      </c>
      <c r="J58" s="16">
        <f>'[3]04'!K60</f>
        <v>0</v>
      </c>
      <c r="K58" s="16">
        <f>'[3]04'!L60</f>
        <v>0</v>
      </c>
      <c r="L58" s="16">
        <f>'[3]04'!M60</f>
        <v>0</v>
      </c>
      <c r="M58" s="16">
        <f>'[3]04'!N60</f>
        <v>0</v>
      </c>
      <c r="N58" s="16">
        <f>'[3]04'!O60</f>
        <v>0</v>
      </c>
      <c r="O58" s="17">
        <f t="shared" si="28"/>
        <v>293.33999999999997</v>
      </c>
      <c r="P58" s="18">
        <f>frq!C58</f>
        <v>1</v>
      </c>
      <c r="Q58" s="15">
        <f t="shared" si="33"/>
        <v>293.33999999999997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293.33999999999997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229.33999999999997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229.33999999999997</v>
      </c>
      <c r="AT58" s="8">
        <v>32</v>
      </c>
      <c r="AU58" s="8">
        <v>32</v>
      </c>
      <c r="AW58" s="199">
        <v>32</v>
      </c>
      <c r="AX58" s="199">
        <v>0</v>
      </c>
      <c r="AY58" s="199">
        <v>0</v>
      </c>
      <c r="AZ58" s="199">
        <v>0</v>
      </c>
      <c r="BA58" s="199">
        <v>0</v>
      </c>
      <c r="BB58" s="199">
        <v>0</v>
      </c>
      <c r="BC58" s="8">
        <f t="shared" si="19"/>
        <v>32</v>
      </c>
      <c r="BD58" s="199">
        <v>32</v>
      </c>
      <c r="BE58" s="199">
        <v>0</v>
      </c>
      <c r="BF58" s="199">
        <v>0</v>
      </c>
      <c r="BG58" s="199">
        <v>0</v>
      </c>
      <c r="BH58" s="199">
        <v>0</v>
      </c>
      <c r="BI58" s="199">
        <v>0</v>
      </c>
      <c r="BJ58" s="8">
        <f t="shared" si="20"/>
        <v>32</v>
      </c>
      <c r="BL58" s="8">
        <f t="shared" si="21"/>
        <v>32</v>
      </c>
      <c r="BM58" s="8">
        <f t="shared" si="22"/>
        <v>32</v>
      </c>
      <c r="BN58" s="8">
        <f t="shared" si="23"/>
        <v>32</v>
      </c>
      <c r="BO58" s="8">
        <f t="shared" si="24"/>
        <v>32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'[3]04'!B61</f>
        <v>320</v>
      </c>
      <c r="C59" s="16">
        <f>'[3]04'!C61</f>
        <v>0</v>
      </c>
      <c r="D59" s="16">
        <f>'[3]04'!D61</f>
        <v>0</v>
      </c>
      <c r="E59" s="16">
        <f>'[3]04'!E61</f>
        <v>0</v>
      </c>
      <c r="F59" s="16">
        <f>'[3]04'!F61</f>
        <v>940</v>
      </c>
      <c r="G59" s="16">
        <f>'[3]04'!G61</f>
        <v>0</v>
      </c>
      <c r="H59" s="17">
        <f t="shared" si="27"/>
        <v>1260</v>
      </c>
      <c r="I59" s="15">
        <f>'[3]04'!J61</f>
        <v>293.33999999999997</v>
      </c>
      <c r="J59" s="16">
        <f>'[3]04'!K61</f>
        <v>0</v>
      </c>
      <c r="K59" s="16">
        <f>'[3]04'!L61</f>
        <v>0</v>
      </c>
      <c r="L59" s="16">
        <f>'[3]04'!M61</f>
        <v>0</v>
      </c>
      <c r="M59" s="16">
        <f>'[3]04'!N61</f>
        <v>0</v>
      </c>
      <c r="N59" s="16">
        <f>'[3]04'!O61</f>
        <v>0</v>
      </c>
      <c r="O59" s="17">
        <f t="shared" si="28"/>
        <v>293.33999999999997</v>
      </c>
      <c r="P59" s="18">
        <f>frq!C59</f>
        <v>1</v>
      </c>
      <c r="Q59" s="15">
        <f t="shared" si="33"/>
        <v>293.33999999999997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293.33999999999997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229.33999999999997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229.33999999999997</v>
      </c>
      <c r="AT59" s="8">
        <v>32</v>
      </c>
      <c r="AU59" s="8">
        <v>32</v>
      </c>
      <c r="AW59" s="199">
        <v>32</v>
      </c>
      <c r="AX59" s="199">
        <v>0</v>
      </c>
      <c r="AY59" s="199">
        <v>0</v>
      </c>
      <c r="AZ59" s="199">
        <v>0</v>
      </c>
      <c r="BA59" s="199">
        <v>0</v>
      </c>
      <c r="BB59" s="199">
        <v>0</v>
      </c>
      <c r="BC59" s="8">
        <f t="shared" si="19"/>
        <v>32</v>
      </c>
      <c r="BD59" s="199">
        <v>32</v>
      </c>
      <c r="BE59" s="199">
        <v>0</v>
      </c>
      <c r="BF59" s="199">
        <v>0</v>
      </c>
      <c r="BG59" s="199">
        <v>0</v>
      </c>
      <c r="BH59" s="199">
        <v>0</v>
      </c>
      <c r="BI59" s="199">
        <v>0</v>
      </c>
      <c r="BJ59" s="8">
        <f t="shared" si="20"/>
        <v>32</v>
      </c>
      <c r="BL59" s="8">
        <f t="shared" si="21"/>
        <v>32</v>
      </c>
      <c r="BM59" s="8">
        <f t="shared" si="22"/>
        <v>32</v>
      </c>
      <c r="BN59" s="8">
        <f t="shared" si="23"/>
        <v>32</v>
      </c>
      <c r="BO59" s="8">
        <f t="shared" si="24"/>
        <v>32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'[3]04'!B62</f>
        <v>320</v>
      </c>
      <c r="C60" s="16">
        <f>'[3]04'!C62</f>
        <v>0</v>
      </c>
      <c r="D60" s="16">
        <f>'[3]04'!D62</f>
        <v>0</v>
      </c>
      <c r="E60" s="16">
        <f>'[3]04'!E62</f>
        <v>0</v>
      </c>
      <c r="F60" s="16">
        <f>'[3]04'!F62</f>
        <v>940</v>
      </c>
      <c r="G60" s="16">
        <f>'[3]04'!G62</f>
        <v>0</v>
      </c>
      <c r="H60" s="17">
        <f t="shared" si="27"/>
        <v>1260</v>
      </c>
      <c r="I60" s="15">
        <f>'[3]04'!J62</f>
        <v>293.33999999999997</v>
      </c>
      <c r="J60" s="16">
        <f>'[3]04'!K62</f>
        <v>0</v>
      </c>
      <c r="K60" s="16">
        <f>'[3]04'!L62</f>
        <v>0</v>
      </c>
      <c r="L60" s="16">
        <f>'[3]04'!M62</f>
        <v>0</v>
      </c>
      <c r="M60" s="16">
        <f>'[3]04'!N62</f>
        <v>0</v>
      </c>
      <c r="N60" s="16">
        <f>'[3]04'!O62</f>
        <v>0</v>
      </c>
      <c r="O60" s="17">
        <f t="shared" si="28"/>
        <v>293.33999999999997</v>
      </c>
      <c r="P60" s="18">
        <f>frq!C60</f>
        <v>1</v>
      </c>
      <c r="Q60" s="15">
        <f t="shared" si="33"/>
        <v>293.33999999999997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293.33999999999997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229.33999999999997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229.33999999999997</v>
      </c>
      <c r="AT60" s="8">
        <v>32</v>
      </c>
      <c r="AU60" s="8">
        <v>32</v>
      </c>
      <c r="AW60" s="199">
        <v>32</v>
      </c>
      <c r="AX60" s="199">
        <v>0</v>
      </c>
      <c r="AY60" s="199">
        <v>0</v>
      </c>
      <c r="AZ60" s="199">
        <v>0</v>
      </c>
      <c r="BA60" s="199">
        <v>0</v>
      </c>
      <c r="BB60" s="199">
        <v>0</v>
      </c>
      <c r="BC60" s="8">
        <f t="shared" si="19"/>
        <v>32</v>
      </c>
      <c r="BD60" s="199">
        <v>32</v>
      </c>
      <c r="BE60" s="199">
        <v>0</v>
      </c>
      <c r="BF60" s="199">
        <v>0</v>
      </c>
      <c r="BG60" s="199">
        <v>0</v>
      </c>
      <c r="BH60" s="199">
        <v>0</v>
      </c>
      <c r="BI60" s="199">
        <v>0</v>
      </c>
      <c r="BJ60" s="8">
        <f t="shared" si="20"/>
        <v>32</v>
      </c>
      <c r="BL60" s="8">
        <f t="shared" si="21"/>
        <v>32</v>
      </c>
      <c r="BM60" s="8">
        <f t="shared" si="22"/>
        <v>32</v>
      </c>
      <c r="BN60" s="8">
        <f t="shared" si="23"/>
        <v>32</v>
      </c>
      <c r="BO60" s="8">
        <f t="shared" si="24"/>
        <v>32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'[3]04'!B63</f>
        <v>320</v>
      </c>
      <c r="C61" s="16">
        <f>'[3]04'!C63</f>
        <v>0</v>
      </c>
      <c r="D61" s="16">
        <f>'[3]04'!D63</f>
        <v>0</v>
      </c>
      <c r="E61" s="16">
        <f>'[3]04'!E63</f>
        <v>0</v>
      </c>
      <c r="F61" s="16">
        <f>'[3]04'!F63</f>
        <v>940</v>
      </c>
      <c r="G61" s="16">
        <f>'[3]04'!G63</f>
        <v>0</v>
      </c>
      <c r="H61" s="17">
        <f t="shared" si="27"/>
        <v>1260</v>
      </c>
      <c r="I61" s="15">
        <f>'[3]04'!J63</f>
        <v>293.33999999999997</v>
      </c>
      <c r="J61" s="16">
        <f>'[3]04'!K63</f>
        <v>0</v>
      </c>
      <c r="K61" s="16">
        <f>'[3]04'!L63</f>
        <v>0</v>
      </c>
      <c r="L61" s="16">
        <f>'[3]04'!M63</f>
        <v>0</v>
      </c>
      <c r="M61" s="16">
        <f>'[3]04'!N63</f>
        <v>0</v>
      </c>
      <c r="N61" s="16">
        <f>'[3]04'!O63</f>
        <v>0</v>
      </c>
      <c r="O61" s="17">
        <f t="shared" si="28"/>
        <v>293.33999999999997</v>
      </c>
      <c r="P61" s="18">
        <f>frq!C61</f>
        <v>1</v>
      </c>
      <c r="Q61" s="15">
        <f t="shared" si="33"/>
        <v>293.33999999999997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293.33999999999997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229.33999999999997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229.33999999999997</v>
      </c>
      <c r="AT61" s="8">
        <v>32</v>
      </c>
      <c r="AU61" s="8">
        <v>32</v>
      </c>
      <c r="AW61" s="199">
        <v>32</v>
      </c>
      <c r="AX61" s="199">
        <v>0</v>
      </c>
      <c r="AY61" s="199">
        <v>0</v>
      </c>
      <c r="AZ61" s="199">
        <v>0</v>
      </c>
      <c r="BA61" s="199">
        <v>0</v>
      </c>
      <c r="BB61" s="199">
        <v>0</v>
      </c>
      <c r="BC61" s="8">
        <f t="shared" si="19"/>
        <v>32</v>
      </c>
      <c r="BD61" s="199">
        <v>32</v>
      </c>
      <c r="BE61" s="199">
        <v>0</v>
      </c>
      <c r="BF61" s="199">
        <v>0</v>
      </c>
      <c r="BG61" s="199">
        <v>0</v>
      </c>
      <c r="BH61" s="199">
        <v>0</v>
      </c>
      <c r="BI61" s="199">
        <v>0</v>
      </c>
      <c r="BJ61" s="8">
        <f t="shared" si="20"/>
        <v>32</v>
      </c>
      <c r="BL61" s="8">
        <f t="shared" si="21"/>
        <v>32</v>
      </c>
      <c r="BM61" s="8">
        <f t="shared" si="22"/>
        <v>32</v>
      </c>
      <c r="BN61" s="8">
        <f t="shared" si="23"/>
        <v>32</v>
      </c>
      <c r="BO61" s="8">
        <f t="shared" si="24"/>
        <v>32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'[3]04'!B64</f>
        <v>320</v>
      </c>
      <c r="C62" s="16">
        <f>'[3]04'!C64</f>
        <v>0</v>
      </c>
      <c r="D62" s="16">
        <f>'[3]04'!D64</f>
        <v>0</v>
      </c>
      <c r="E62" s="16">
        <f>'[3]04'!E64</f>
        <v>0</v>
      </c>
      <c r="F62" s="16">
        <f>'[3]04'!F64</f>
        <v>940</v>
      </c>
      <c r="G62" s="16">
        <f>'[3]04'!G64</f>
        <v>0</v>
      </c>
      <c r="H62" s="17">
        <f t="shared" si="27"/>
        <v>1260</v>
      </c>
      <c r="I62" s="15">
        <f>'[3]04'!J64</f>
        <v>293.33999999999997</v>
      </c>
      <c r="J62" s="16">
        <f>'[3]04'!K64</f>
        <v>0</v>
      </c>
      <c r="K62" s="16">
        <f>'[3]04'!L64</f>
        <v>0</v>
      </c>
      <c r="L62" s="16">
        <f>'[3]04'!M64</f>
        <v>0</v>
      </c>
      <c r="M62" s="16">
        <f>'[3]04'!N64</f>
        <v>0</v>
      </c>
      <c r="N62" s="16">
        <f>'[3]04'!O64</f>
        <v>0</v>
      </c>
      <c r="O62" s="17">
        <f t="shared" si="28"/>
        <v>293.33999999999997</v>
      </c>
      <c r="P62" s="18">
        <f>frq!C62</f>
        <v>1</v>
      </c>
      <c r="Q62" s="15">
        <f t="shared" si="33"/>
        <v>293.33999999999997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293.33999999999997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229.33999999999997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229.33999999999997</v>
      </c>
      <c r="AT62" s="8">
        <v>32</v>
      </c>
      <c r="AU62" s="8">
        <v>32</v>
      </c>
      <c r="AW62" s="199">
        <v>32</v>
      </c>
      <c r="AX62" s="199">
        <v>0</v>
      </c>
      <c r="AY62" s="199">
        <v>0</v>
      </c>
      <c r="AZ62" s="199">
        <v>0</v>
      </c>
      <c r="BA62" s="199">
        <v>0</v>
      </c>
      <c r="BB62" s="199">
        <v>0</v>
      </c>
      <c r="BC62" s="8">
        <f t="shared" si="19"/>
        <v>32</v>
      </c>
      <c r="BD62" s="199">
        <v>32</v>
      </c>
      <c r="BE62" s="199">
        <v>0</v>
      </c>
      <c r="BF62" s="199">
        <v>0</v>
      </c>
      <c r="BG62" s="199">
        <v>0</v>
      </c>
      <c r="BH62" s="199">
        <v>0</v>
      </c>
      <c r="BI62" s="199">
        <v>0</v>
      </c>
      <c r="BJ62" s="8">
        <f t="shared" si="20"/>
        <v>32</v>
      </c>
      <c r="BL62" s="8">
        <f t="shared" si="21"/>
        <v>32</v>
      </c>
      <c r="BM62" s="8">
        <f t="shared" si="22"/>
        <v>32</v>
      </c>
      <c r="BN62" s="8">
        <f t="shared" si="23"/>
        <v>32</v>
      </c>
      <c r="BO62" s="8">
        <f t="shared" si="24"/>
        <v>32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'[3]04'!B65</f>
        <v>320</v>
      </c>
      <c r="C63" s="16">
        <f>'[3]04'!C65</f>
        <v>0</v>
      </c>
      <c r="D63" s="16">
        <f>'[3]04'!D65</f>
        <v>0</v>
      </c>
      <c r="E63" s="16">
        <f>'[3]04'!E65</f>
        <v>0</v>
      </c>
      <c r="F63" s="16">
        <f>'[3]04'!F65</f>
        <v>940</v>
      </c>
      <c r="G63" s="16">
        <f>'[3]04'!G65</f>
        <v>0</v>
      </c>
      <c r="H63" s="17">
        <f t="shared" si="27"/>
        <v>1260</v>
      </c>
      <c r="I63" s="15">
        <f>'[3]04'!J65</f>
        <v>293.33999999999997</v>
      </c>
      <c r="J63" s="16">
        <f>'[3]04'!K65</f>
        <v>0</v>
      </c>
      <c r="K63" s="16">
        <f>'[3]04'!L65</f>
        <v>0</v>
      </c>
      <c r="L63" s="16">
        <f>'[3]04'!M65</f>
        <v>0</v>
      </c>
      <c r="M63" s="16">
        <f>'[3]04'!N65</f>
        <v>0</v>
      </c>
      <c r="N63" s="16">
        <f>'[3]04'!O65</f>
        <v>0</v>
      </c>
      <c r="O63" s="17">
        <f t="shared" si="28"/>
        <v>293.33999999999997</v>
      </c>
      <c r="P63" s="18">
        <f>frq!C63</f>
        <v>1</v>
      </c>
      <c r="Q63" s="15">
        <f t="shared" si="33"/>
        <v>293.33999999999997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293.33999999999997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229.33999999999997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229.33999999999997</v>
      </c>
      <c r="AT63" s="8">
        <v>32</v>
      </c>
      <c r="AU63" s="8">
        <v>32</v>
      </c>
      <c r="AW63" s="199">
        <v>32</v>
      </c>
      <c r="AX63" s="199">
        <v>0</v>
      </c>
      <c r="AY63" s="199">
        <v>0</v>
      </c>
      <c r="AZ63" s="199">
        <v>0</v>
      </c>
      <c r="BA63" s="199">
        <v>0</v>
      </c>
      <c r="BB63" s="199">
        <v>0</v>
      </c>
      <c r="BC63" s="8">
        <f t="shared" si="19"/>
        <v>32</v>
      </c>
      <c r="BD63" s="199">
        <v>32</v>
      </c>
      <c r="BE63" s="199">
        <v>0</v>
      </c>
      <c r="BF63" s="199">
        <v>0</v>
      </c>
      <c r="BG63" s="199">
        <v>0</v>
      </c>
      <c r="BH63" s="199">
        <v>0</v>
      </c>
      <c r="BI63" s="199">
        <v>0</v>
      </c>
      <c r="BJ63" s="8">
        <f t="shared" si="20"/>
        <v>32</v>
      </c>
      <c r="BL63" s="8">
        <f t="shared" si="21"/>
        <v>32</v>
      </c>
      <c r="BM63" s="8">
        <f t="shared" si="22"/>
        <v>32</v>
      </c>
      <c r="BN63" s="8">
        <f t="shared" si="23"/>
        <v>32</v>
      </c>
      <c r="BO63" s="8">
        <f t="shared" si="24"/>
        <v>32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'[3]04'!B66</f>
        <v>320</v>
      </c>
      <c r="C64" s="16">
        <f>'[3]04'!C66</f>
        <v>0</v>
      </c>
      <c r="D64" s="16">
        <f>'[3]04'!D66</f>
        <v>0</v>
      </c>
      <c r="E64" s="16">
        <f>'[3]04'!E66</f>
        <v>0</v>
      </c>
      <c r="F64" s="16">
        <f>'[3]04'!F66</f>
        <v>940</v>
      </c>
      <c r="G64" s="16">
        <f>'[3]04'!G66</f>
        <v>0</v>
      </c>
      <c r="H64" s="17">
        <f t="shared" si="27"/>
        <v>1260</v>
      </c>
      <c r="I64" s="15">
        <f>'[3]04'!J66</f>
        <v>293.33999999999997</v>
      </c>
      <c r="J64" s="16">
        <f>'[3]04'!K66</f>
        <v>0</v>
      </c>
      <c r="K64" s="16">
        <f>'[3]04'!L66</f>
        <v>0</v>
      </c>
      <c r="L64" s="16">
        <f>'[3]04'!M66</f>
        <v>0</v>
      </c>
      <c r="M64" s="16">
        <f>'[3]04'!N66</f>
        <v>0</v>
      </c>
      <c r="N64" s="16">
        <f>'[3]04'!O66</f>
        <v>0</v>
      </c>
      <c r="O64" s="17">
        <f t="shared" si="28"/>
        <v>293.33999999999997</v>
      </c>
      <c r="P64" s="18">
        <f>frq!C64</f>
        <v>1</v>
      </c>
      <c r="Q64" s="15">
        <f t="shared" si="33"/>
        <v>293.33999999999997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293.33999999999997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229.33999999999997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229.33999999999997</v>
      </c>
      <c r="AT64" s="8">
        <v>32</v>
      </c>
      <c r="AU64" s="8">
        <v>32</v>
      </c>
      <c r="AW64" s="199">
        <v>32</v>
      </c>
      <c r="AX64" s="199">
        <v>0</v>
      </c>
      <c r="AY64" s="199">
        <v>0</v>
      </c>
      <c r="AZ64" s="199">
        <v>0</v>
      </c>
      <c r="BA64" s="199">
        <v>0</v>
      </c>
      <c r="BB64" s="199">
        <v>0</v>
      </c>
      <c r="BC64" s="8">
        <f t="shared" si="19"/>
        <v>32</v>
      </c>
      <c r="BD64" s="199">
        <v>32</v>
      </c>
      <c r="BE64" s="199">
        <v>0</v>
      </c>
      <c r="BF64" s="199">
        <v>0</v>
      </c>
      <c r="BG64" s="199">
        <v>0</v>
      </c>
      <c r="BH64" s="199">
        <v>0</v>
      </c>
      <c r="BI64" s="199">
        <v>0</v>
      </c>
      <c r="BJ64" s="8">
        <f t="shared" si="20"/>
        <v>32</v>
      </c>
      <c r="BL64" s="8">
        <f t="shared" si="21"/>
        <v>32</v>
      </c>
      <c r="BM64" s="8">
        <f t="shared" si="22"/>
        <v>32</v>
      </c>
      <c r="BN64" s="8">
        <f t="shared" si="23"/>
        <v>32</v>
      </c>
      <c r="BO64" s="8">
        <f t="shared" si="24"/>
        <v>32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'[3]04'!B67</f>
        <v>320</v>
      </c>
      <c r="C65" s="16">
        <f>'[3]04'!C67</f>
        <v>0</v>
      </c>
      <c r="D65" s="16">
        <f>'[3]04'!D67</f>
        <v>0</v>
      </c>
      <c r="E65" s="16">
        <f>'[3]04'!E67</f>
        <v>0</v>
      </c>
      <c r="F65" s="16">
        <f>'[3]04'!F67</f>
        <v>940</v>
      </c>
      <c r="G65" s="16">
        <f>'[3]04'!G67</f>
        <v>0</v>
      </c>
      <c r="H65" s="17">
        <f t="shared" si="27"/>
        <v>1260</v>
      </c>
      <c r="I65" s="15">
        <f>'[3]04'!J67</f>
        <v>293.33999999999997</v>
      </c>
      <c r="J65" s="16">
        <f>'[3]04'!K67</f>
        <v>0</v>
      </c>
      <c r="K65" s="16">
        <f>'[3]04'!L67</f>
        <v>0</v>
      </c>
      <c r="L65" s="16">
        <f>'[3]04'!M67</f>
        <v>0</v>
      </c>
      <c r="M65" s="16">
        <f>'[3]04'!N67</f>
        <v>0</v>
      </c>
      <c r="N65" s="16">
        <f>'[3]04'!O67</f>
        <v>0</v>
      </c>
      <c r="O65" s="17">
        <f t="shared" si="28"/>
        <v>293.33999999999997</v>
      </c>
      <c r="P65" s="18">
        <f>frq!C65</f>
        <v>1</v>
      </c>
      <c r="Q65" s="15">
        <f t="shared" si="33"/>
        <v>293.33999999999997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293.33999999999997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229.33999999999997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229.33999999999997</v>
      </c>
      <c r="AT65" s="8">
        <v>32</v>
      </c>
      <c r="AU65" s="8">
        <v>32</v>
      </c>
      <c r="AW65" s="199">
        <v>32</v>
      </c>
      <c r="AX65" s="199">
        <v>0</v>
      </c>
      <c r="AY65" s="199">
        <v>0</v>
      </c>
      <c r="AZ65" s="199">
        <v>0</v>
      </c>
      <c r="BA65" s="199">
        <v>0</v>
      </c>
      <c r="BB65" s="199">
        <v>0</v>
      </c>
      <c r="BC65" s="8">
        <f t="shared" si="19"/>
        <v>32</v>
      </c>
      <c r="BD65" s="199">
        <v>32</v>
      </c>
      <c r="BE65" s="199">
        <v>0</v>
      </c>
      <c r="BF65" s="199">
        <v>0</v>
      </c>
      <c r="BG65" s="199">
        <v>0</v>
      </c>
      <c r="BH65" s="199">
        <v>0</v>
      </c>
      <c r="BI65" s="199">
        <v>0</v>
      </c>
      <c r="BJ65" s="8">
        <f t="shared" si="20"/>
        <v>32</v>
      </c>
      <c r="BL65" s="8">
        <f t="shared" si="21"/>
        <v>32</v>
      </c>
      <c r="BM65" s="8">
        <f t="shared" si="22"/>
        <v>32</v>
      </c>
      <c r="BN65" s="8">
        <f t="shared" si="23"/>
        <v>32</v>
      </c>
      <c r="BO65" s="8">
        <f t="shared" si="24"/>
        <v>32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'[3]04'!B68</f>
        <v>320</v>
      </c>
      <c r="C66" s="16">
        <f>'[3]04'!C68</f>
        <v>0</v>
      </c>
      <c r="D66" s="16">
        <f>'[3]04'!D68</f>
        <v>0</v>
      </c>
      <c r="E66" s="16">
        <f>'[3]04'!E68</f>
        <v>0</v>
      </c>
      <c r="F66" s="16">
        <f>'[3]04'!F68</f>
        <v>940</v>
      </c>
      <c r="G66" s="16">
        <f>'[3]04'!G68</f>
        <v>0</v>
      </c>
      <c r="H66" s="17">
        <f t="shared" si="27"/>
        <v>1260</v>
      </c>
      <c r="I66" s="15">
        <f>'[3]04'!J68</f>
        <v>293.33999999999997</v>
      </c>
      <c r="J66" s="16">
        <f>'[3]04'!K68</f>
        <v>0</v>
      </c>
      <c r="K66" s="16">
        <f>'[3]04'!L68</f>
        <v>0</v>
      </c>
      <c r="L66" s="16">
        <f>'[3]04'!M68</f>
        <v>0</v>
      </c>
      <c r="M66" s="16">
        <f>'[3]04'!N68</f>
        <v>0</v>
      </c>
      <c r="N66" s="16">
        <f>'[3]04'!O68</f>
        <v>0</v>
      </c>
      <c r="O66" s="17">
        <f t="shared" si="28"/>
        <v>293.33999999999997</v>
      </c>
      <c r="P66" s="18">
        <f>frq!C66</f>
        <v>1</v>
      </c>
      <c r="Q66" s="15">
        <f t="shared" si="33"/>
        <v>293.33999999999997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293.33999999999997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229.33999999999997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229.33999999999997</v>
      </c>
      <c r="AT66" s="8">
        <v>32</v>
      </c>
      <c r="AU66" s="8">
        <v>32</v>
      </c>
      <c r="AW66" s="199">
        <v>32</v>
      </c>
      <c r="AX66" s="199">
        <v>0</v>
      </c>
      <c r="AY66" s="199">
        <v>0</v>
      </c>
      <c r="AZ66" s="199">
        <v>0</v>
      </c>
      <c r="BA66" s="199">
        <v>0</v>
      </c>
      <c r="BB66" s="199">
        <v>0</v>
      </c>
      <c r="BC66" s="8">
        <f t="shared" si="19"/>
        <v>32</v>
      </c>
      <c r="BD66" s="199">
        <v>32</v>
      </c>
      <c r="BE66" s="199">
        <v>0</v>
      </c>
      <c r="BF66" s="199">
        <v>0</v>
      </c>
      <c r="BG66" s="199">
        <v>0</v>
      </c>
      <c r="BH66" s="199">
        <v>0</v>
      </c>
      <c r="BI66" s="199">
        <v>0</v>
      </c>
      <c r="BJ66" s="8">
        <f t="shared" si="20"/>
        <v>32</v>
      </c>
      <c r="BL66" s="8">
        <f t="shared" si="21"/>
        <v>32</v>
      </c>
      <c r="BM66" s="8">
        <f t="shared" si="22"/>
        <v>32</v>
      </c>
      <c r="BN66" s="8">
        <f t="shared" si="23"/>
        <v>32</v>
      </c>
      <c r="BO66" s="8">
        <f t="shared" si="24"/>
        <v>32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'[3]04'!B69</f>
        <v>320</v>
      </c>
      <c r="C67" s="16">
        <f>'[3]04'!C69</f>
        <v>0</v>
      </c>
      <c r="D67" s="16">
        <f>'[3]04'!D69</f>
        <v>0</v>
      </c>
      <c r="E67" s="16">
        <f>'[3]04'!E69</f>
        <v>0</v>
      </c>
      <c r="F67" s="16">
        <f>'[3]04'!F69</f>
        <v>940</v>
      </c>
      <c r="G67" s="16">
        <f>'[3]04'!G69</f>
        <v>0</v>
      </c>
      <c r="H67" s="17">
        <f t="shared" si="27"/>
        <v>1260</v>
      </c>
      <c r="I67" s="15">
        <f>'[3]04'!J69</f>
        <v>300</v>
      </c>
      <c r="J67" s="16">
        <f>'[3]04'!K69</f>
        <v>0</v>
      </c>
      <c r="K67" s="16">
        <f>'[3]04'!L69</f>
        <v>0</v>
      </c>
      <c r="L67" s="16">
        <f>'[3]04'!M69</f>
        <v>0</v>
      </c>
      <c r="M67" s="16">
        <f>'[3]04'!N69</f>
        <v>0</v>
      </c>
      <c r="N67" s="16">
        <f>'[3]04'!O69</f>
        <v>0</v>
      </c>
      <c r="O67" s="17">
        <f t="shared" si="28"/>
        <v>300</v>
      </c>
      <c r="P67" s="18">
        <f>frq!C67</f>
        <v>1</v>
      </c>
      <c r="Q67" s="15">
        <f t="shared" si="33"/>
        <v>300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300</v>
      </c>
      <c r="X67" s="8">
        <f t="shared" si="4"/>
        <v>31.31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31.31</v>
      </c>
      <c r="AE67" s="8">
        <f t="shared" si="11"/>
        <v>31.31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31.31</v>
      </c>
      <c r="AL67" s="8">
        <f t="shared" si="35"/>
        <v>237.38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237.38</v>
      </c>
      <c r="AT67" s="8">
        <v>31</v>
      </c>
      <c r="AU67" s="8">
        <v>31</v>
      </c>
      <c r="AW67" s="199">
        <v>31.31</v>
      </c>
      <c r="AX67" s="199">
        <v>0</v>
      </c>
      <c r="AY67" s="199">
        <v>0</v>
      </c>
      <c r="AZ67" s="199">
        <v>0</v>
      </c>
      <c r="BA67" s="199">
        <v>0</v>
      </c>
      <c r="BB67" s="199">
        <v>0</v>
      </c>
      <c r="BC67" s="8">
        <f t="shared" si="19"/>
        <v>31.31</v>
      </c>
      <c r="BD67" s="199">
        <v>31.31</v>
      </c>
      <c r="BE67" s="199">
        <v>0</v>
      </c>
      <c r="BF67" s="199">
        <v>0</v>
      </c>
      <c r="BG67" s="199">
        <v>0</v>
      </c>
      <c r="BH67" s="199">
        <v>0</v>
      </c>
      <c r="BI67" s="199">
        <v>0</v>
      </c>
      <c r="BJ67" s="8">
        <f t="shared" si="20"/>
        <v>31.31</v>
      </c>
      <c r="BL67" s="8">
        <f t="shared" si="21"/>
        <v>31</v>
      </c>
      <c r="BM67" s="8">
        <f t="shared" si="22"/>
        <v>31</v>
      </c>
      <c r="BN67" s="8">
        <f t="shared" si="23"/>
        <v>31.31</v>
      </c>
      <c r="BO67" s="8">
        <f t="shared" si="24"/>
        <v>31.31</v>
      </c>
      <c r="BP67" s="182">
        <f t="shared" si="25"/>
        <v>-0.30999999999999872</v>
      </c>
      <c r="BQ67" s="182">
        <f t="shared" si="26"/>
        <v>-0.30999999999999872</v>
      </c>
    </row>
    <row r="68" spans="1:69">
      <c r="A68" s="8" t="s">
        <v>110</v>
      </c>
      <c r="B68" s="15">
        <f>'[3]04'!B70</f>
        <v>320</v>
      </c>
      <c r="C68" s="16">
        <f>'[3]04'!C70</f>
        <v>0</v>
      </c>
      <c r="D68" s="16">
        <f>'[3]04'!D70</f>
        <v>0</v>
      </c>
      <c r="E68" s="16">
        <f>'[3]04'!E70</f>
        <v>0</v>
      </c>
      <c r="F68" s="16">
        <f>'[3]04'!F70</f>
        <v>940</v>
      </c>
      <c r="G68" s="16">
        <f>'[3]04'!G70</f>
        <v>0</v>
      </c>
      <c r="H68" s="17">
        <f t="shared" si="27"/>
        <v>1260</v>
      </c>
      <c r="I68" s="15">
        <f>'[3]04'!J70</f>
        <v>300</v>
      </c>
      <c r="J68" s="16">
        <f>'[3]04'!K70</f>
        <v>0</v>
      </c>
      <c r="K68" s="16">
        <f>'[3]04'!L70</f>
        <v>0</v>
      </c>
      <c r="L68" s="16">
        <f>'[3]04'!M70</f>
        <v>0</v>
      </c>
      <c r="M68" s="16">
        <f>'[3]04'!N70</f>
        <v>0</v>
      </c>
      <c r="N68" s="16">
        <f>'[3]04'!O70</f>
        <v>0</v>
      </c>
      <c r="O68" s="17">
        <f t="shared" si="28"/>
        <v>300</v>
      </c>
      <c r="P68" s="18">
        <f>frq!C68</f>
        <v>1</v>
      </c>
      <c r="Q68" s="15">
        <f t="shared" si="33"/>
        <v>300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300</v>
      </c>
      <c r="X68" s="8">
        <f t="shared" ref="X68:X98" si="36">AW68</f>
        <v>31.31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31.31</v>
      </c>
      <c r="AE68" s="8">
        <f t="shared" ref="AE68:AE98" si="43">BD68</f>
        <v>31.31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31.31</v>
      </c>
      <c r="AL68" s="8">
        <f t="shared" si="35"/>
        <v>237.38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237.38</v>
      </c>
      <c r="AT68" s="8">
        <v>31</v>
      </c>
      <c r="AU68" s="8">
        <v>31</v>
      </c>
      <c r="AW68" s="199">
        <v>31.31</v>
      </c>
      <c r="AX68" s="199">
        <v>0</v>
      </c>
      <c r="AY68" s="199">
        <v>0</v>
      </c>
      <c r="AZ68" s="199">
        <v>0</v>
      </c>
      <c r="BA68" s="199">
        <v>0</v>
      </c>
      <c r="BB68" s="199">
        <v>0</v>
      </c>
      <c r="BC68" s="8">
        <f t="shared" ref="BC68:BC98" si="51">SUM(AW68:BB68)</f>
        <v>31.31</v>
      </c>
      <c r="BD68" s="199">
        <v>31.31</v>
      </c>
      <c r="BE68" s="199">
        <v>0</v>
      </c>
      <c r="BF68" s="199">
        <v>0</v>
      </c>
      <c r="BG68" s="199">
        <v>0</v>
      </c>
      <c r="BH68" s="199">
        <v>0</v>
      </c>
      <c r="BI68" s="199">
        <v>0</v>
      </c>
      <c r="BJ68" s="8">
        <f t="shared" ref="BJ68:BJ98" si="52">SUM(BD68:BI68)</f>
        <v>31.31</v>
      </c>
      <c r="BL68" s="8">
        <f t="shared" ref="BL68:BL98" si="53">AT68</f>
        <v>31</v>
      </c>
      <c r="BM68" s="8">
        <f t="shared" ref="BM68:BM98" si="54">AU68</f>
        <v>31</v>
      </c>
      <c r="BN68" s="8">
        <f t="shared" ref="BN68:BN98" si="55">BC68</f>
        <v>31.31</v>
      </c>
      <c r="BO68" s="8">
        <f t="shared" ref="BO68:BO98" si="56">BJ68</f>
        <v>31.31</v>
      </c>
      <c r="BP68" s="182">
        <f t="shared" ref="BP68:BP98" si="57">BL68-BN68</f>
        <v>-0.30999999999999872</v>
      </c>
      <c r="BQ68" s="182">
        <f t="shared" ref="BQ68:BQ98" si="58">BM68-BO68</f>
        <v>-0.30999999999999872</v>
      </c>
    </row>
    <row r="69" spans="1:69">
      <c r="A69" s="8" t="s">
        <v>111</v>
      </c>
      <c r="B69" s="15">
        <f>'[3]04'!B71</f>
        <v>320</v>
      </c>
      <c r="C69" s="16">
        <f>'[3]04'!C71</f>
        <v>0</v>
      </c>
      <c r="D69" s="16">
        <f>'[3]04'!D71</f>
        <v>0</v>
      </c>
      <c r="E69" s="16">
        <f>'[3]04'!E71</f>
        <v>0</v>
      </c>
      <c r="F69" s="16">
        <f>'[3]04'!F71</f>
        <v>940</v>
      </c>
      <c r="G69" s="16">
        <f>'[3]04'!G71</f>
        <v>0</v>
      </c>
      <c r="H69" s="17">
        <f t="shared" ref="H69:H98" si="59">SUM(B69:G69)</f>
        <v>1260</v>
      </c>
      <c r="I69" s="15">
        <f>'[3]04'!J71</f>
        <v>300</v>
      </c>
      <c r="J69" s="16">
        <f>'[3]04'!K71</f>
        <v>0</v>
      </c>
      <c r="K69" s="16">
        <f>'[3]04'!L71</f>
        <v>0</v>
      </c>
      <c r="L69" s="16">
        <f>'[3]04'!M71</f>
        <v>0</v>
      </c>
      <c r="M69" s="16">
        <f>'[3]04'!N71</f>
        <v>0</v>
      </c>
      <c r="N69" s="16">
        <f>'[3]04'!O71</f>
        <v>0</v>
      </c>
      <c r="O69" s="17">
        <f t="shared" ref="O69:O98" si="60">SUM(I69:N69)</f>
        <v>300</v>
      </c>
      <c r="P69" s="18">
        <f>frq!C69</f>
        <v>1</v>
      </c>
      <c r="Q69" s="15">
        <f t="shared" si="33"/>
        <v>300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300</v>
      </c>
      <c r="X69" s="8">
        <f t="shared" si="36"/>
        <v>31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31</v>
      </c>
      <c r="AE69" s="8">
        <f t="shared" si="43"/>
        <v>31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31</v>
      </c>
      <c r="AL69" s="8">
        <f t="shared" si="35"/>
        <v>238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238</v>
      </c>
      <c r="AT69" s="8">
        <v>31</v>
      </c>
      <c r="AU69" s="8">
        <v>31</v>
      </c>
      <c r="AW69" s="199">
        <v>31</v>
      </c>
      <c r="AX69" s="199">
        <v>0</v>
      </c>
      <c r="AY69" s="199">
        <v>0</v>
      </c>
      <c r="AZ69" s="199">
        <v>0</v>
      </c>
      <c r="BA69" s="199">
        <v>0</v>
      </c>
      <c r="BB69" s="199">
        <v>0</v>
      </c>
      <c r="BC69" s="8">
        <f t="shared" si="51"/>
        <v>31</v>
      </c>
      <c r="BD69" s="199">
        <v>31</v>
      </c>
      <c r="BE69" s="199">
        <v>0</v>
      </c>
      <c r="BF69" s="199">
        <v>0</v>
      </c>
      <c r="BG69" s="199">
        <v>0</v>
      </c>
      <c r="BH69" s="199">
        <v>0</v>
      </c>
      <c r="BI69" s="199">
        <v>0</v>
      </c>
      <c r="BJ69" s="8">
        <f t="shared" si="52"/>
        <v>31</v>
      </c>
      <c r="BL69" s="8">
        <f t="shared" si="53"/>
        <v>31</v>
      </c>
      <c r="BM69" s="8">
        <f t="shared" si="54"/>
        <v>31</v>
      </c>
      <c r="BN69" s="8">
        <f t="shared" si="55"/>
        <v>31</v>
      </c>
      <c r="BO69" s="8">
        <f t="shared" si="56"/>
        <v>31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'[3]04'!B72</f>
        <v>320</v>
      </c>
      <c r="C70" s="16">
        <f>'[3]04'!C72</f>
        <v>0</v>
      </c>
      <c r="D70" s="16">
        <f>'[3]04'!D72</f>
        <v>0</v>
      </c>
      <c r="E70" s="16">
        <f>'[3]04'!E72</f>
        <v>0</v>
      </c>
      <c r="F70" s="16">
        <f>'[3]04'!F72</f>
        <v>940</v>
      </c>
      <c r="G70" s="16">
        <f>'[3]04'!G72</f>
        <v>0</v>
      </c>
      <c r="H70" s="17">
        <f t="shared" si="59"/>
        <v>1260</v>
      </c>
      <c r="I70" s="15">
        <f>'[3]04'!J72</f>
        <v>300</v>
      </c>
      <c r="J70" s="16">
        <f>'[3]04'!K72</f>
        <v>0</v>
      </c>
      <c r="K70" s="16">
        <f>'[3]04'!L72</f>
        <v>0</v>
      </c>
      <c r="L70" s="16">
        <f>'[3]04'!M72</f>
        <v>0</v>
      </c>
      <c r="M70" s="16">
        <f>'[3]04'!N72</f>
        <v>0</v>
      </c>
      <c r="N70" s="16">
        <f>'[3]04'!O72</f>
        <v>0</v>
      </c>
      <c r="O70" s="17">
        <f t="shared" si="60"/>
        <v>300</v>
      </c>
      <c r="P70" s="18">
        <f>frq!C70</f>
        <v>1</v>
      </c>
      <c r="Q70" s="15">
        <f t="shared" si="33"/>
        <v>300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300</v>
      </c>
      <c r="X70" s="8">
        <f t="shared" si="36"/>
        <v>31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31</v>
      </c>
      <c r="AE70" s="8">
        <f t="shared" si="43"/>
        <v>31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31</v>
      </c>
      <c r="AL70" s="8">
        <f t="shared" si="35"/>
        <v>238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238</v>
      </c>
      <c r="AT70" s="8">
        <v>31</v>
      </c>
      <c r="AU70" s="8">
        <v>31</v>
      </c>
      <c r="AW70" s="199">
        <v>31</v>
      </c>
      <c r="AX70" s="199">
        <v>0</v>
      </c>
      <c r="AY70" s="199">
        <v>0</v>
      </c>
      <c r="AZ70" s="199">
        <v>0</v>
      </c>
      <c r="BA70" s="199">
        <v>0</v>
      </c>
      <c r="BB70" s="199">
        <v>0</v>
      </c>
      <c r="BC70" s="8">
        <f t="shared" si="51"/>
        <v>31</v>
      </c>
      <c r="BD70" s="199">
        <v>31</v>
      </c>
      <c r="BE70" s="199">
        <v>0</v>
      </c>
      <c r="BF70" s="199">
        <v>0</v>
      </c>
      <c r="BG70" s="199">
        <v>0</v>
      </c>
      <c r="BH70" s="199">
        <v>0</v>
      </c>
      <c r="BI70" s="199">
        <v>0</v>
      </c>
      <c r="BJ70" s="8">
        <f t="shared" si="52"/>
        <v>31</v>
      </c>
      <c r="BL70" s="8">
        <f t="shared" si="53"/>
        <v>31</v>
      </c>
      <c r="BM70" s="8">
        <f t="shared" si="54"/>
        <v>31</v>
      </c>
      <c r="BN70" s="8">
        <f t="shared" si="55"/>
        <v>31</v>
      </c>
      <c r="BO70" s="8">
        <f t="shared" si="56"/>
        <v>31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'[3]04'!B73</f>
        <v>320</v>
      </c>
      <c r="C71" s="16">
        <f>'[3]04'!C73</f>
        <v>0</v>
      </c>
      <c r="D71" s="16">
        <f>'[3]04'!D73</f>
        <v>0</v>
      </c>
      <c r="E71" s="16">
        <f>'[3]04'!E73</f>
        <v>0</v>
      </c>
      <c r="F71" s="16">
        <f>'[3]04'!F73</f>
        <v>940</v>
      </c>
      <c r="G71" s="16">
        <f>'[3]04'!G73</f>
        <v>0</v>
      </c>
      <c r="H71" s="17">
        <f t="shared" si="59"/>
        <v>1260</v>
      </c>
      <c r="I71" s="15">
        <f>'[3]04'!J73</f>
        <v>305</v>
      </c>
      <c r="J71" s="16">
        <f>'[3]04'!K73</f>
        <v>0</v>
      </c>
      <c r="K71" s="16">
        <f>'[3]04'!L73</f>
        <v>0</v>
      </c>
      <c r="L71" s="16">
        <f>'[3]04'!M73</f>
        <v>0</v>
      </c>
      <c r="M71" s="16">
        <f>'[3]04'!N73</f>
        <v>0</v>
      </c>
      <c r="N71" s="16">
        <f>'[3]04'!O73</f>
        <v>0</v>
      </c>
      <c r="O71" s="17">
        <f t="shared" si="60"/>
        <v>305</v>
      </c>
      <c r="P71" s="18">
        <f>frq!C71</f>
        <v>1</v>
      </c>
      <c r="Q71" s="15">
        <f t="shared" si="33"/>
        <v>305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305</v>
      </c>
      <c r="X71" s="8">
        <f t="shared" si="36"/>
        <v>31.26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31.26</v>
      </c>
      <c r="AE71" s="8">
        <f t="shared" si="43"/>
        <v>31.26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31.26</v>
      </c>
      <c r="AL71" s="8">
        <f t="shared" si="35"/>
        <v>242.48000000000002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242.48000000000002</v>
      </c>
      <c r="AT71" s="8">
        <v>31.26</v>
      </c>
      <c r="AU71" s="8">
        <v>31.26</v>
      </c>
      <c r="AW71" s="199">
        <v>31.26</v>
      </c>
      <c r="AX71" s="199">
        <v>0</v>
      </c>
      <c r="AY71" s="199">
        <v>0</v>
      </c>
      <c r="AZ71" s="199">
        <v>0</v>
      </c>
      <c r="BA71" s="199">
        <v>0</v>
      </c>
      <c r="BB71" s="199">
        <v>0</v>
      </c>
      <c r="BC71" s="8">
        <f t="shared" si="51"/>
        <v>31.26</v>
      </c>
      <c r="BD71" s="199">
        <v>31.26</v>
      </c>
      <c r="BE71" s="199">
        <v>0</v>
      </c>
      <c r="BF71" s="199">
        <v>0</v>
      </c>
      <c r="BG71" s="199">
        <v>0</v>
      </c>
      <c r="BH71" s="199">
        <v>0</v>
      </c>
      <c r="BI71" s="199">
        <v>0</v>
      </c>
      <c r="BJ71" s="8">
        <f t="shared" si="52"/>
        <v>31.26</v>
      </c>
      <c r="BL71" s="8">
        <f t="shared" si="53"/>
        <v>31.26</v>
      </c>
      <c r="BM71" s="8">
        <f t="shared" si="54"/>
        <v>31.26</v>
      </c>
      <c r="BN71" s="8">
        <f t="shared" si="55"/>
        <v>31.26</v>
      </c>
      <c r="BO71" s="8">
        <f t="shared" si="56"/>
        <v>31.26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'[3]04'!B74</f>
        <v>320</v>
      </c>
      <c r="C72" s="16">
        <f>'[3]04'!C74</f>
        <v>0</v>
      </c>
      <c r="D72" s="16">
        <f>'[3]04'!D74</f>
        <v>0</v>
      </c>
      <c r="E72" s="16">
        <f>'[3]04'!E74</f>
        <v>0</v>
      </c>
      <c r="F72" s="16">
        <f>'[3]04'!F74</f>
        <v>940</v>
      </c>
      <c r="G72" s="16">
        <f>'[3]04'!G74</f>
        <v>0</v>
      </c>
      <c r="H72" s="17">
        <f t="shared" si="59"/>
        <v>1260</v>
      </c>
      <c r="I72" s="15">
        <f>'[3]04'!J74</f>
        <v>305</v>
      </c>
      <c r="J72" s="16">
        <f>'[3]04'!K74</f>
        <v>0</v>
      </c>
      <c r="K72" s="16">
        <f>'[3]04'!L74</f>
        <v>0</v>
      </c>
      <c r="L72" s="16">
        <f>'[3]04'!M74</f>
        <v>0</v>
      </c>
      <c r="M72" s="16">
        <f>'[3]04'!N74</f>
        <v>0</v>
      </c>
      <c r="N72" s="16">
        <f>'[3]04'!O74</f>
        <v>0</v>
      </c>
      <c r="O72" s="17">
        <f t="shared" si="60"/>
        <v>305</v>
      </c>
      <c r="P72" s="18">
        <f>frq!C72</f>
        <v>1</v>
      </c>
      <c r="Q72" s="15">
        <f t="shared" si="33"/>
        <v>305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305</v>
      </c>
      <c r="X72" s="8">
        <f t="shared" si="36"/>
        <v>31.26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31.26</v>
      </c>
      <c r="AE72" s="8">
        <f t="shared" si="43"/>
        <v>31.26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31.26</v>
      </c>
      <c r="AL72" s="8">
        <f t="shared" si="35"/>
        <v>242.48000000000002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242.48000000000002</v>
      </c>
      <c r="AT72" s="8">
        <v>31.26</v>
      </c>
      <c r="AU72" s="8">
        <v>31.26</v>
      </c>
      <c r="AW72" s="199">
        <v>31.26</v>
      </c>
      <c r="AX72" s="199">
        <v>0</v>
      </c>
      <c r="AY72" s="199">
        <v>0</v>
      </c>
      <c r="AZ72" s="199">
        <v>0</v>
      </c>
      <c r="BA72" s="199">
        <v>0</v>
      </c>
      <c r="BB72" s="199">
        <v>0</v>
      </c>
      <c r="BC72" s="8">
        <f t="shared" si="51"/>
        <v>31.26</v>
      </c>
      <c r="BD72" s="199">
        <v>31.26</v>
      </c>
      <c r="BE72" s="199">
        <v>0</v>
      </c>
      <c r="BF72" s="199">
        <v>0</v>
      </c>
      <c r="BG72" s="199">
        <v>0</v>
      </c>
      <c r="BH72" s="199">
        <v>0</v>
      </c>
      <c r="BI72" s="199">
        <v>0</v>
      </c>
      <c r="BJ72" s="8">
        <f t="shared" si="52"/>
        <v>31.26</v>
      </c>
      <c r="BL72" s="8">
        <f t="shared" si="53"/>
        <v>31.26</v>
      </c>
      <c r="BM72" s="8">
        <f t="shared" si="54"/>
        <v>31.26</v>
      </c>
      <c r="BN72" s="8">
        <f t="shared" si="55"/>
        <v>31.26</v>
      </c>
      <c r="BO72" s="8">
        <f t="shared" si="56"/>
        <v>31.26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'[3]04'!B75</f>
        <v>320</v>
      </c>
      <c r="C73" s="16">
        <f>'[3]04'!C75</f>
        <v>0</v>
      </c>
      <c r="D73" s="16">
        <f>'[3]04'!D75</f>
        <v>0</v>
      </c>
      <c r="E73" s="16">
        <f>'[3]04'!E75</f>
        <v>0</v>
      </c>
      <c r="F73" s="16">
        <f>'[3]04'!F75</f>
        <v>940</v>
      </c>
      <c r="G73" s="16">
        <f>'[3]04'!G75</f>
        <v>0</v>
      </c>
      <c r="H73" s="17">
        <f t="shared" si="59"/>
        <v>1260</v>
      </c>
      <c r="I73" s="15">
        <f>'[3]04'!J75</f>
        <v>305</v>
      </c>
      <c r="J73" s="16">
        <f>'[3]04'!K75</f>
        <v>0</v>
      </c>
      <c r="K73" s="16">
        <f>'[3]04'!L75</f>
        <v>0</v>
      </c>
      <c r="L73" s="16">
        <f>'[3]04'!M75</f>
        <v>0</v>
      </c>
      <c r="M73" s="16">
        <f>'[3]04'!N75</f>
        <v>0</v>
      </c>
      <c r="N73" s="16">
        <f>'[3]04'!O75</f>
        <v>0</v>
      </c>
      <c r="O73" s="17">
        <f t="shared" si="60"/>
        <v>305</v>
      </c>
      <c r="P73" s="18">
        <f>frq!C73</f>
        <v>1</v>
      </c>
      <c r="Q73" s="15">
        <f t="shared" si="33"/>
        <v>305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305</v>
      </c>
      <c r="X73" s="8">
        <f t="shared" si="36"/>
        <v>31.26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31.26</v>
      </c>
      <c r="AE73" s="8">
        <f t="shared" si="43"/>
        <v>31.26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31.26</v>
      </c>
      <c r="AL73" s="8">
        <f t="shared" si="35"/>
        <v>242.48000000000002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242.48000000000002</v>
      </c>
      <c r="AT73" s="8">
        <v>31.26</v>
      </c>
      <c r="AU73" s="8">
        <v>31.26</v>
      </c>
      <c r="AW73" s="199">
        <v>31.26</v>
      </c>
      <c r="AX73" s="199">
        <v>0</v>
      </c>
      <c r="AY73" s="199">
        <v>0</v>
      </c>
      <c r="AZ73" s="199">
        <v>0</v>
      </c>
      <c r="BA73" s="199">
        <v>0</v>
      </c>
      <c r="BB73" s="199">
        <v>0</v>
      </c>
      <c r="BC73" s="8">
        <f t="shared" si="51"/>
        <v>31.26</v>
      </c>
      <c r="BD73" s="199">
        <v>31.26</v>
      </c>
      <c r="BE73" s="199">
        <v>0</v>
      </c>
      <c r="BF73" s="199">
        <v>0</v>
      </c>
      <c r="BG73" s="199">
        <v>0</v>
      </c>
      <c r="BH73" s="199">
        <v>0</v>
      </c>
      <c r="BI73" s="199">
        <v>0</v>
      </c>
      <c r="BJ73" s="8">
        <f t="shared" si="52"/>
        <v>31.26</v>
      </c>
      <c r="BL73" s="8">
        <f t="shared" si="53"/>
        <v>31.26</v>
      </c>
      <c r="BM73" s="8">
        <f t="shared" si="54"/>
        <v>31.26</v>
      </c>
      <c r="BN73" s="8">
        <f t="shared" si="55"/>
        <v>31.26</v>
      </c>
      <c r="BO73" s="8">
        <f t="shared" si="56"/>
        <v>31.26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'[3]04'!B76</f>
        <v>320</v>
      </c>
      <c r="C74" s="16">
        <f>'[3]04'!C76</f>
        <v>0</v>
      </c>
      <c r="D74" s="16">
        <f>'[3]04'!D76</f>
        <v>0</v>
      </c>
      <c r="E74" s="16">
        <f>'[3]04'!E76</f>
        <v>0</v>
      </c>
      <c r="F74" s="16">
        <f>'[3]04'!F76</f>
        <v>940</v>
      </c>
      <c r="G74" s="16">
        <f>'[3]04'!G76</f>
        <v>0</v>
      </c>
      <c r="H74" s="17">
        <f t="shared" si="59"/>
        <v>1260</v>
      </c>
      <c r="I74" s="15">
        <f>'[3]04'!J76</f>
        <v>305</v>
      </c>
      <c r="J74" s="16">
        <f>'[3]04'!K76</f>
        <v>0</v>
      </c>
      <c r="K74" s="16">
        <f>'[3]04'!L76</f>
        <v>0</v>
      </c>
      <c r="L74" s="16">
        <f>'[3]04'!M76</f>
        <v>0</v>
      </c>
      <c r="M74" s="16">
        <f>'[3]04'!N76</f>
        <v>0</v>
      </c>
      <c r="N74" s="16">
        <f>'[3]04'!O76</f>
        <v>0</v>
      </c>
      <c r="O74" s="17">
        <f t="shared" si="60"/>
        <v>305</v>
      </c>
      <c r="P74" s="18">
        <f>frq!C74</f>
        <v>1</v>
      </c>
      <c r="Q74" s="15">
        <f t="shared" si="33"/>
        <v>305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305</v>
      </c>
      <c r="X74" s="8">
        <f t="shared" si="36"/>
        <v>31.26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31.26</v>
      </c>
      <c r="AE74" s="8">
        <f t="shared" si="43"/>
        <v>31.26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31.26</v>
      </c>
      <c r="AL74" s="8">
        <f t="shared" si="35"/>
        <v>242.48000000000002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242.48000000000002</v>
      </c>
      <c r="AT74" s="8">
        <v>31.26</v>
      </c>
      <c r="AU74" s="8">
        <v>31.26</v>
      </c>
      <c r="AW74" s="199">
        <v>31.26</v>
      </c>
      <c r="AX74" s="199">
        <v>0</v>
      </c>
      <c r="AY74" s="199">
        <v>0</v>
      </c>
      <c r="AZ74" s="199">
        <v>0</v>
      </c>
      <c r="BA74" s="199">
        <v>0</v>
      </c>
      <c r="BB74" s="199">
        <v>0</v>
      </c>
      <c r="BC74" s="8">
        <f t="shared" si="51"/>
        <v>31.26</v>
      </c>
      <c r="BD74" s="199">
        <v>31.26</v>
      </c>
      <c r="BE74" s="199">
        <v>0</v>
      </c>
      <c r="BF74" s="199">
        <v>0</v>
      </c>
      <c r="BG74" s="199">
        <v>0</v>
      </c>
      <c r="BH74" s="199">
        <v>0</v>
      </c>
      <c r="BI74" s="199">
        <v>0</v>
      </c>
      <c r="BJ74" s="8">
        <f t="shared" si="52"/>
        <v>31.26</v>
      </c>
      <c r="BL74" s="8">
        <f t="shared" si="53"/>
        <v>31.26</v>
      </c>
      <c r="BM74" s="8">
        <f t="shared" si="54"/>
        <v>31.26</v>
      </c>
      <c r="BN74" s="8">
        <f t="shared" si="55"/>
        <v>31.26</v>
      </c>
      <c r="BO74" s="8">
        <f t="shared" si="56"/>
        <v>31.26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'[3]04'!B77</f>
        <v>320</v>
      </c>
      <c r="C75" s="16">
        <f>'[3]04'!C77</f>
        <v>0</v>
      </c>
      <c r="D75" s="16">
        <f>'[3]04'!D77</f>
        <v>0</v>
      </c>
      <c r="E75" s="16">
        <f>'[3]04'!E77</f>
        <v>0</v>
      </c>
      <c r="F75" s="16">
        <f>'[3]04'!F77</f>
        <v>980</v>
      </c>
      <c r="G75" s="16">
        <f>'[3]04'!G77</f>
        <v>0</v>
      </c>
      <c r="H75" s="17">
        <f t="shared" si="59"/>
        <v>1300</v>
      </c>
      <c r="I75" s="15">
        <f>'[3]04'!J77</f>
        <v>305</v>
      </c>
      <c r="J75" s="16">
        <f>'[3]04'!K77</f>
        <v>0</v>
      </c>
      <c r="K75" s="16">
        <f>'[3]04'!L77</f>
        <v>0</v>
      </c>
      <c r="L75" s="16">
        <f>'[3]04'!M77</f>
        <v>0</v>
      </c>
      <c r="M75" s="16">
        <f>'[3]04'!N77</f>
        <v>0</v>
      </c>
      <c r="N75" s="16">
        <f>'[3]04'!O77</f>
        <v>0</v>
      </c>
      <c r="O75" s="17">
        <f t="shared" si="60"/>
        <v>305</v>
      </c>
      <c r="P75" s="18">
        <f>frq!C75</f>
        <v>1</v>
      </c>
      <c r="Q75" s="15">
        <f t="shared" si="33"/>
        <v>305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305</v>
      </c>
      <c r="X75" s="8">
        <f t="shared" si="36"/>
        <v>31.26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31.26</v>
      </c>
      <c r="AE75" s="8">
        <f t="shared" si="43"/>
        <v>31.26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31.26</v>
      </c>
      <c r="AL75" s="8">
        <f t="shared" si="35"/>
        <v>242.48000000000002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242.48000000000002</v>
      </c>
      <c r="AT75" s="8">
        <v>31.26</v>
      </c>
      <c r="AU75" s="8">
        <v>31.26</v>
      </c>
      <c r="AW75" s="199">
        <v>31.26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8">
        <f t="shared" si="51"/>
        <v>31.26</v>
      </c>
      <c r="BD75" s="199">
        <v>31.26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8">
        <f t="shared" si="52"/>
        <v>31.26</v>
      </c>
      <c r="BL75" s="8">
        <f t="shared" si="53"/>
        <v>31.26</v>
      </c>
      <c r="BM75" s="8">
        <f t="shared" si="54"/>
        <v>31.26</v>
      </c>
      <c r="BN75" s="8">
        <f t="shared" si="55"/>
        <v>31.26</v>
      </c>
      <c r="BO75" s="8">
        <f t="shared" si="56"/>
        <v>31.26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'[3]04'!B78</f>
        <v>320</v>
      </c>
      <c r="C76" s="16">
        <f>'[3]04'!C78</f>
        <v>0</v>
      </c>
      <c r="D76" s="16">
        <f>'[3]04'!D78</f>
        <v>0</v>
      </c>
      <c r="E76" s="16">
        <f>'[3]04'!E78</f>
        <v>0</v>
      </c>
      <c r="F76" s="16">
        <f>'[3]04'!F78</f>
        <v>980</v>
      </c>
      <c r="G76" s="16">
        <f>'[3]04'!G78</f>
        <v>0</v>
      </c>
      <c r="H76" s="17">
        <f t="shared" si="59"/>
        <v>1300</v>
      </c>
      <c r="I76" s="15">
        <f>'[3]04'!J78</f>
        <v>305</v>
      </c>
      <c r="J76" s="16">
        <f>'[3]04'!K78</f>
        <v>0</v>
      </c>
      <c r="K76" s="16">
        <f>'[3]04'!L78</f>
        <v>0</v>
      </c>
      <c r="L76" s="16">
        <f>'[3]04'!M78</f>
        <v>0</v>
      </c>
      <c r="M76" s="16">
        <f>'[3]04'!N78</f>
        <v>0</v>
      </c>
      <c r="N76" s="16">
        <f>'[3]04'!O78</f>
        <v>0</v>
      </c>
      <c r="O76" s="17">
        <f t="shared" si="60"/>
        <v>305</v>
      </c>
      <c r="P76" s="18">
        <f>frq!C76</f>
        <v>1</v>
      </c>
      <c r="Q76" s="15">
        <f t="shared" si="33"/>
        <v>305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305</v>
      </c>
      <c r="X76" s="8">
        <f t="shared" si="36"/>
        <v>31.26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31.26</v>
      </c>
      <c r="AE76" s="8">
        <f t="shared" si="43"/>
        <v>31.26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31.26</v>
      </c>
      <c r="AL76" s="8">
        <f t="shared" si="35"/>
        <v>242.48000000000002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242.48000000000002</v>
      </c>
      <c r="AT76" s="8">
        <v>31.26</v>
      </c>
      <c r="AU76" s="8">
        <v>31.26</v>
      </c>
      <c r="AW76" s="199">
        <v>31.26</v>
      </c>
      <c r="AX76" s="199">
        <v>0</v>
      </c>
      <c r="AY76" s="199">
        <v>0</v>
      </c>
      <c r="AZ76" s="199">
        <v>0</v>
      </c>
      <c r="BA76" s="199">
        <v>0</v>
      </c>
      <c r="BB76" s="199">
        <v>0</v>
      </c>
      <c r="BC76" s="8">
        <f t="shared" si="51"/>
        <v>31.26</v>
      </c>
      <c r="BD76" s="199">
        <v>31.26</v>
      </c>
      <c r="BE76" s="199">
        <v>0</v>
      </c>
      <c r="BF76" s="199">
        <v>0</v>
      </c>
      <c r="BG76" s="199">
        <v>0</v>
      </c>
      <c r="BH76" s="199">
        <v>0</v>
      </c>
      <c r="BI76" s="199">
        <v>0</v>
      </c>
      <c r="BJ76" s="8">
        <f t="shared" si="52"/>
        <v>31.26</v>
      </c>
      <c r="BL76" s="8">
        <f t="shared" si="53"/>
        <v>31.26</v>
      </c>
      <c r="BM76" s="8">
        <f t="shared" si="54"/>
        <v>31.26</v>
      </c>
      <c r="BN76" s="8">
        <f t="shared" si="55"/>
        <v>31.26</v>
      </c>
      <c r="BO76" s="8">
        <f t="shared" si="56"/>
        <v>31.26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'[3]04'!B79</f>
        <v>320</v>
      </c>
      <c r="C77" s="16">
        <f>'[3]04'!C79</f>
        <v>0</v>
      </c>
      <c r="D77" s="16">
        <f>'[3]04'!D79</f>
        <v>0</v>
      </c>
      <c r="E77" s="16">
        <f>'[3]04'!E79</f>
        <v>0</v>
      </c>
      <c r="F77" s="16">
        <f>'[3]04'!F79</f>
        <v>980</v>
      </c>
      <c r="G77" s="16">
        <f>'[3]04'!G79</f>
        <v>0</v>
      </c>
      <c r="H77" s="17">
        <f t="shared" si="59"/>
        <v>1300</v>
      </c>
      <c r="I77" s="15">
        <f>'[3]04'!J79</f>
        <v>305</v>
      </c>
      <c r="J77" s="16">
        <f>'[3]04'!K79</f>
        <v>0</v>
      </c>
      <c r="K77" s="16">
        <f>'[3]04'!L79</f>
        <v>0</v>
      </c>
      <c r="L77" s="16">
        <f>'[3]04'!M79</f>
        <v>0</v>
      </c>
      <c r="M77" s="16">
        <f>'[3]04'!N79</f>
        <v>0</v>
      </c>
      <c r="N77" s="16">
        <f>'[3]04'!O79</f>
        <v>0</v>
      </c>
      <c r="O77" s="17">
        <f t="shared" si="60"/>
        <v>305</v>
      </c>
      <c r="P77" s="18">
        <f>frq!C77</f>
        <v>1</v>
      </c>
      <c r="Q77" s="15">
        <f t="shared" si="33"/>
        <v>305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305</v>
      </c>
      <c r="X77" s="8">
        <f t="shared" si="36"/>
        <v>31.26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31.26</v>
      </c>
      <c r="AE77" s="8">
        <f t="shared" si="43"/>
        <v>31.26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31.26</v>
      </c>
      <c r="AL77" s="8">
        <f t="shared" si="35"/>
        <v>242.48000000000002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242.48000000000002</v>
      </c>
      <c r="AT77" s="8">
        <v>31.26</v>
      </c>
      <c r="AU77" s="8">
        <v>31.26</v>
      </c>
      <c r="AW77" s="199">
        <v>31.26</v>
      </c>
      <c r="AX77" s="199">
        <v>0</v>
      </c>
      <c r="AY77" s="199">
        <v>0</v>
      </c>
      <c r="AZ77" s="199">
        <v>0</v>
      </c>
      <c r="BA77" s="199">
        <v>0</v>
      </c>
      <c r="BB77" s="199">
        <v>0</v>
      </c>
      <c r="BC77" s="8">
        <f t="shared" si="51"/>
        <v>31.26</v>
      </c>
      <c r="BD77" s="199">
        <v>31.26</v>
      </c>
      <c r="BE77" s="199">
        <v>0</v>
      </c>
      <c r="BF77" s="199">
        <v>0</v>
      </c>
      <c r="BG77" s="199">
        <v>0</v>
      </c>
      <c r="BH77" s="199">
        <v>0</v>
      </c>
      <c r="BI77" s="199">
        <v>0</v>
      </c>
      <c r="BJ77" s="8">
        <f t="shared" si="52"/>
        <v>31.26</v>
      </c>
      <c r="BL77" s="8">
        <f t="shared" si="53"/>
        <v>31.26</v>
      </c>
      <c r="BM77" s="8">
        <f t="shared" si="54"/>
        <v>31.26</v>
      </c>
      <c r="BN77" s="8">
        <f t="shared" si="55"/>
        <v>31.26</v>
      </c>
      <c r="BO77" s="8">
        <f t="shared" si="56"/>
        <v>31.26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'[3]04'!B80</f>
        <v>320</v>
      </c>
      <c r="C78" s="16">
        <f>'[3]04'!C80</f>
        <v>0</v>
      </c>
      <c r="D78" s="16">
        <f>'[3]04'!D80</f>
        <v>0</v>
      </c>
      <c r="E78" s="16">
        <f>'[3]04'!E80</f>
        <v>0</v>
      </c>
      <c r="F78" s="16">
        <f>'[3]04'!F80</f>
        <v>980</v>
      </c>
      <c r="G78" s="16">
        <f>'[3]04'!G80</f>
        <v>0</v>
      </c>
      <c r="H78" s="17">
        <f t="shared" si="59"/>
        <v>1300</v>
      </c>
      <c r="I78" s="15">
        <f>'[3]04'!J80</f>
        <v>305</v>
      </c>
      <c r="J78" s="16">
        <f>'[3]04'!K80</f>
        <v>0</v>
      </c>
      <c r="K78" s="16">
        <f>'[3]04'!L80</f>
        <v>0</v>
      </c>
      <c r="L78" s="16">
        <f>'[3]04'!M80</f>
        <v>0</v>
      </c>
      <c r="M78" s="16">
        <f>'[3]04'!N80</f>
        <v>0</v>
      </c>
      <c r="N78" s="16">
        <f>'[3]04'!O80</f>
        <v>0</v>
      </c>
      <c r="O78" s="17">
        <f t="shared" si="60"/>
        <v>305</v>
      </c>
      <c r="P78" s="18">
        <f>frq!C78</f>
        <v>1</v>
      </c>
      <c r="Q78" s="15">
        <f t="shared" si="33"/>
        <v>305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305</v>
      </c>
      <c r="X78" s="8">
        <f t="shared" si="36"/>
        <v>31.26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31.26</v>
      </c>
      <c r="AE78" s="8">
        <f t="shared" si="43"/>
        <v>31.26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31.26</v>
      </c>
      <c r="AL78" s="8">
        <f t="shared" si="35"/>
        <v>242.48000000000002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242.48000000000002</v>
      </c>
      <c r="AT78" s="8">
        <v>31.26</v>
      </c>
      <c r="AU78" s="8">
        <v>31.26</v>
      </c>
      <c r="AW78" s="199">
        <v>31.26</v>
      </c>
      <c r="AX78" s="199">
        <v>0</v>
      </c>
      <c r="AY78" s="199">
        <v>0</v>
      </c>
      <c r="AZ78" s="199">
        <v>0</v>
      </c>
      <c r="BA78" s="199">
        <v>0</v>
      </c>
      <c r="BB78" s="199">
        <v>0</v>
      </c>
      <c r="BC78" s="8">
        <f t="shared" si="51"/>
        <v>31.26</v>
      </c>
      <c r="BD78" s="199">
        <v>31.26</v>
      </c>
      <c r="BE78" s="199">
        <v>0</v>
      </c>
      <c r="BF78" s="199">
        <v>0</v>
      </c>
      <c r="BG78" s="199">
        <v>0</v>
      </c>
      <c r="BH78" s="199">
        <v>0</v>
      </c>
      <c r="BI78" s="199">
        <v>0</v>
      </c>
      <c r="BJ78" s="8">
        <f t="shared" si="52"/>
        <v>31.26</v>
      </c>
      <c r="BL78" s="8">
        <f t="shared" si="53"/>
        <v>31.26</v>
      </c>
      <c r="BM78" s="8">
        <f t="shared" si="54"/>
        <v>31.26</v>
      </c>
      <c r="BN78" s="8">
        <f t="shared" si="55"/>
        <v>31.26</v>
      </c>
      <c r="BO78" s="8">
        <f t="shared" si="56"/>
        <v>31.26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'[3]04'!B81</f>
        <v>320</v>
      </c>
      <c r="C79" s="16">
        <f>'[3]04'!C81</f>
        <v>0</v>
      </c>
      <c r="D79" s="16">
        <f>'[3]04'!D81</f>
        <v>0</v>
      </c>
      <c r="E79" s="16">
        <f>'[3]04'!E81</f>
        <v>0</v>
      </c>
      <c r="F79" s="16">
        <f>'[3]04'!F81</f>
        <v>980</v>
      </c>
      <c r="G79" s="16">
        <f>'[3]04'!G81</f>
        <v>0</v>
      </c>
      <c r="H79" s="17">
        <f t="shared" si="59"/>
        <v>1300</v>
      </c>
      <c r="I79" s="15">
        <f>'[3]04'!J81</f>
        <v>305</v>
      </c>
      <c r="J79" s="16">
        <f>'[3]04'!K81</f>
        <v>0</v>
      </c>
      <c r="K79" s="16">
        <f>'[3]04'!L81</f>
        <v>0</v>
      </c>
      <c r="L79" s="16">
        <f>'[3]04'!M81</f>
        <v>0</v>
      </c>
      <c r="M79" s="16">
        <f>'[3]04'!N81</f>
        <v>0</v>
      </c>
      <c r="N79" s="16">
        <f>'[3]04'!O81</f>
        <v>0</v>
      </c>
      <c r="O79" s="17">
        <f t="shared" si="60"/>
        <v>305</v>
      </c>
      <c r="P79" s="18">
        <f>frq!C79</f>
        <v>1</v>
      </c>
      <c r="Q79" s="15">
        <f t="shared" si="33"/>
        <v>305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305</v>
      </c>
      <c r="X79" s="8">
        <f t="shared" si="36"/>
        <v>30.5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30.5</v>
      </c>
      <c r="AE79" s="8">
        <f t="shared" si="43"/>
        <v>30.5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30.5</v>
      </c>
      <c r="AL79" s="8">
        <f t="shared" si="35"/>
        <v>244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244</v>
      </c>
      <c r="AT79" s="8">
        <v>30.5</v>
      </c>
      <c r="AU79" s="8">
        <v>30.5</v>
      </c>
      <c r="AW79" s="199">
        <v>30.5</v>
      </c>
      <c r="AX79" s="199">
        <v>0</v>
      </c>
      <c r="AY79" s="199">
        <v>0</v>
      </c>
      <c r="AZ79" s="199">
        <v>0</v>
      </c>
      <c r="BA79" s="199">
        <v>0</v>
      </c>
      <c r="BB79" s="199">
        <v>0</v>
      </c>
      <c r="BC79" s="8">
        <f t="shared" si="51"/>
        <v>30.5</v>
      </c>
      <c r="BD79" s="199">
        <v>30.5</v>
      </c>
      <c r="BE79" s="199">
        <v>0</v>
      </c>
      <c r="BF79" s="199">
        <v>0</v>
      </c>
      <c r="BG79" s="199">
        <v>0</v>
      </c>
      <c r="BH79" s="199">
        <v>0</v>
      </c>
      <c r="BI79" s="199">
        <v>0</v>
      </c>
      <c r="BJ79" s="8">
        <f t="shared" si="52"/>
        <v>30.5</v>
      </c>
      <c r="BL79" s="8">
        <f t="shared" si="53"/>
        <v>30.5</v>
      </c>
      <c r="BM79" s="8">
        <f t="shared" si="54"/>
        <v>30.5</v>
      </c>
      <c r="BN79" s="8">
        <f t="shared" si="55"/>
        <v>30.5</v>
      </c>
      <c r="BO79" s="8">
        <f t="shared" si="56"/>
        <v>30.5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'[3]04'!B82</f>
        <v>320</v>
      </c>
      <c r="C80" s="16">
        <f>'[3]04'!C82</f>
        <v>0</v>
      </c>
      <c r="D80" s="16">
        <f>'[3]04'!D82</f>
        <v>0</v>
      </c>
      <c r="E80" s="16">
        <f>'[3]04'!E82</f>
        <v>0</v>
      </c>
      <c r="F80" s="16">
        <f>'[3]04'!F82</f>
        <v>980</v>
      </c>
      <c r="G80" s="16">
        <f>'[3]04'!G82</f>
        <v>0</v>
      </c>
      <c r="H80" s="17">
        <f t="shared" si="59"/>
        <v>1300</v>
      </c>
      <c r="I80" s="15">
        <f>'[3]04'!J82</f>
        <v>305</v>
      </c>
      <c r="J80" s="16">
        <f>'[3]04'!K82</f>
        <v>0</v>
      </c>
      <c r="K80" s="16">
        <f>'[3]04'!L82</f>
        <v>0</v>
      </c>
      <c r="L80" s="16">
        <f>'[3]04'!M82</f>
        <v>0</v>
      </c>
      <c r="M80" s="16">
        <f>'[3]04'!N82</f>
        <v>0</v>
      </c>
      <c r="N80" s="16">
        <f>'[3]04'!O82</f>
        <v>0</v>
      </c>
      <c r="O80" s="17">
        <f t="shared" si="60"/>
        <v>305</v>
      </c>
      <c r="P80" s="18">
        <f>frq!C80</f>
        <v>1</v>
      </c>
      <c r="Q80" s="15">
        <f t="shared" si="33"/>
        <v>305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305</v>
      </c>
      <c r="X80" s="8">
        <f t="shared" si="36"/>
        <v>30.5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30.5</v>
      </c>
      <c r="AE80" s="8">
        <f t="shared" si="43"/>
        <v>30.5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30.5</v>
      </c>
      <c r="AL80" s="8">
        <f t="shared" si="35"/>
        <v>244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244</v>
      </c>
      <c r="AT80" s="8">
        <v>30.5</v>
      </c>
      <c r="AU80" s="8">
        <v>30.5</v>
      </c>
      <c r="AW80" s="199">
        <v>30.5</v>
      </c>
      <c r="AX80" s="199">
        <v>0</v>
      </c>
      <c r="AY80" s="199">
        <v>0</v>
      </c>
      <c r="AZ80" s="199">
        <v>0</v>
      </c>
      <c r="BA80" s="199">
        <v>0</v>
      </c>
      <c r="BB80" s="199">
        <v>0</v>
      </c>
      <c r="BC80" s="8">
        <f t="shared" si="51"/>
        <v>30.5</v>
      </c>
      <c r="BD80" s="199">
        <v>30.5</v>
      </c>
      <c r="BE80" s="199">
        <v>0</v>
      </c>
      <c r="BF80" s="199">
        <v>0</v>
      </c>
      <c r="BG80" s="199">
        <v>0</v>
      </c>
      <c r="BH80" s="199">
        <v>0</v>
      </c>
      <c r="BI80" s="199">
        <v>0</v>
      </c>
      <c r="BJ80" s="8">
        <f t="shared" si="52"/>
        <v>30.5</v>
      </c>
      <c r="BL80" s="8">
        <f t="shared" si="53"/>
        <v>30.5</v>
      </c>
      <c r="BM80" s="8">
        <f t="shared" si="54"/>
        <v>30.5</v>
      </c>
      <c r="BN80" s="8">
        <f t="shared" si="55"/>
        <v>30.5</v>
      </c>
      <c r="BO80" s="8">
        <f t="shared" si="56"/>
        <v>30.5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'[3]04'!B83</f>
        <v>320</v>
      </c>
      <c r="C81" s="16">
        <f>'[3]04'!C83</f>
        <v>0</v>
      </c>
      <c r="D81" s="16">
        <f>'[3]04'!D83</f>
        <v>0</v>
      </c>
      <c r="E81" s="16">
        <f>'[3]04'!E83</f>
        <v>0</v>
      </c>
      <c r="F81" s="16">
        <f>'[3]04'!F83</f>
        <v>980</v>
      </c>
      <c r="G81" s="16">
        <f>'[3]04'!G83</f>
        <v>0</v>
      </c>
      <c r="H81" s="17">
        <f t="shared" si="59"/>
        <v>1300</v>
      </c>
      <c r="I81" s="15">
        <f>'[3]04'!J83</f>
        <v>305</v>
      </c>
      <c r="J81" s="16">
        <f>'[3]04'!K83</f>
        <v>0</v>
      </c>
      <c r="K81" s="16">
        <f>'[3]04'!L83</f>
        <v>0</v>
      </c>
      <c r="L81" s="16">
        <f>'[3]04'!M83</f>
        <v>0</v>
      </c>
      <c r="M81" s="16">
        <f>'[3]04'!N83</f>
        <v>0</v>
      </c>
      <c r="N81" s="16">
        <f>'[3]04'!O83</f>
        <v>0</v>
      </c>
      <c r="O81" s="17">
        <f t="shared" si="60"/>
        <v>305</v>
      </c>
      <c r="P81" s="18">
        <f>frq!C81</f>
        <v>1</v>
      </c>
      <c r="Q81" s="15">
        <f t="shared" si="33"/>
        <v>305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305</v>
      </c>
      <c r="X81" s="8">
        <f t="shared" si="36"/>
        <v>30.5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30.5</v>
      </c>
      <c r="AE81" s="8">
        <f t="shared" si="43"/>
        <v>30.5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30.5</v>
      </c>
      <c r="AL81" s="8">
        <f t="shared" si="35"/>
        <v>244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244</v>
      </c>
      <c r="AT81" s="8">
        <v>30.5</v>
      </c>
      <c r="AU81" s="8">
        <v>30.5</v>
      </c>
      <c r="AW81" s="199">
        <v>30.5</v>
      </c>
      <c r="AX81" s="199">
        <v>0</v>
      </c>
      <c r="AY81" s="199">
        <v>0</v>
      </c>
      <c r="AZ81" s="199">
        <v>0</v>
      </c>
      <c r="BA81" s="199">
        <v>0</v>
      </c>
      <c r="BB81" s="199">
        <v>0</v>
      </c>
      <c r="BC81" s="8">
        <f t="shared" si="51"/>
        <v>30.5</v>
      </c>
      <c r="BD81" s="199">
        <v>30.5</v>
      </c>
      <c r="BE81" s="199">
        <v>0</v>
      </c>
      <c r="BF81" s="199">
        <v>0</v>
      </c>
      <c r="BG81" s="199">
        <v>0</v>
      </c>
      <c r="BH81" s="199">
        <v>0</v>
      </c>
      <c r="BI81" s="199">
        <v>0</v>
      </c>
      <c r="BJ81" s="8">
        <f t="shared" si="52"/>
        <v>30.5</v>
      </c>
      <c r="BL81" s="8">
        <f t="shared" si="53"/>
        <v>30.5</v>
      </c>
      <c r="BM81" s="8">
        <f t="shared" si="54"/>
        <v>30.5</v>
      </c>
      <c r="BN81" s="8">
        <f t="shared" si="55"/>
        <v>30.5</v>
      </c>
      <c r="BO81" s="8">
        <f t="shared" si="56"/>
        <v>30.5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'[3]04'!B84</f>
        <v>320</v>
      </c>
      <c r="C82" s="16">
        <f>'[3]04'!C84</f>
        <v>0</v>
      </c>
      <c r="D82" s="16">
        <f>'[3]04'!D84</f>
        <v>0</v>
      </c>
      <c r="E82" s="16">
        <f>'[3]04'!E84</f>
        <v>0</v>
      </c>
      <c r="F82" s="16">
        <f>'[3]04'!F84</f>
        <v>980</v>
      </c>
      <c r="G82" s="16">
        <f>'[3]04'!G84</f>
        <v>0</v>
      </c>
      <c r="H82" s="17">
        <f t="shared" si="59"/>
        <v>1300</v>
      </c>
      <c r="I82" s="15">
        <f>'[3]04'!J84</f>
        <v>305</v>
      </c>
      <c r="J82" s="16">
        <f>'[3]04'!K84</f>
        <v>0</v>
      </c>
      <c r="K82" s="16">
        <f>'[3]04'!L84</f>
        <v>0</v>
      </c>
      <c r="L82" s="16">
        <f>'[3]04'!M84</f>
        <v>0</v>
      </c>
      <c r="M82" s="16">
        <f>'[3]04'!N84</f>
        <v>0</v>
      </c>
      <c r="N82" s="16">
        <f>'[3]04'!O84</f>
        <v>0</v>
      </c>
      <c r="O82" s="17">
        <f t="shared" si="60"/>
        <v>305</v>
      </c>
      <c r="P82" s="18">
        <f>frq!C82</f>
        <v>1</v>
      </c>
      <c r="Q82" s="15">
        <f t="shared" si="33"/>
        <v>305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305</v>
      </c>
      <c r="X82" s="8">
        <f t="shared" si="36"/>
        <v>30.5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30.5</v>
      </c>
      <c r="AE82" s="8">
        <f t="shared" si="43"/>
        <v>30.5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30.5</v>
      </c>
      <c r="AL82" s="8">
        <f t="shared" si="35"/>
        <v>244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244</v>
      </c>
      <c r="AT82" s="8">
        <v>30.5</v>
      </c>
      <c r="AU82" s="8">
        <v>30.5</v>
      </c>
      <c r="AW82" s="199">
        <v>30.5</v>
      </c>
      <c r="AX82" s="199">
        <v>0</v>
      </c>
      <c r="AY82" s="199">
        <v>0</v>
      </c>
      <c r="AZ82" s="199">
        <v>0</v>
      </c>
      <c r="BA82" s="199">
        <v>0</v>
      </c>
      <c r="BB82" s="199">
        <v>0</v>
      </c>
      <c r="BC82" s="8">
        <f t="shared" si="51"/>
        <v>30.5</v>
      </c>
      <c r="BD82" s="199">
        <v>30.5</v>
      </c>
      <c r="BE82" s="199">
        <v>0</v>
      </c>
      <c r="BF82" s="199">
        <v>0</v>
      </c>
      <c r="BG82" s="199">
        <v>0</v>
      </c>
      <c r="BH82" s="199">
        <v>0</v>
      </c>
      <c r="BI82" s="199">
        <v>0</v>
      </c>
      <c r="BJ82" s="8">
        <f t="shared" si="52"/>
        <v>30.5</v>
      </c>
      <c r="BL82" s="8">
        <f t="shared" si="53"/>
        <v>30.5</v>
      </c>
      <c r="BM82" s="8">
        <f t="shared" si="54"/>
        <v>30.5</v>
      </c>
      <c r="BN82" s="8">
        <f t="shared" si="55"/>
        <v>30.5</v>
      </c>
      <c r="BO82" s="8">
        <f t="shared" si="56"/>
        <v>30.5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'[3]04'!B85</f>
        <v>320</v>
      </c>
      <c r="C83" s="16">
        <f>'[3]04'!C85</f>
        <v>0</v>
      </c>
      <c r="D83" s="16">
        <f>'[3]04'!D85</f>
        <v>0</v>
      </c>
      <c r="E83" s="16">
        <f>'[3]04'!E85</f>
        <v>0</v>
      </c>
      <c r="F83" s="16">
        <f>'[3]04'!F85</f>
        <v>980</v>
      </c>
      <c r="G83" s="16">
        <f>'[3]04'!G85</f>
        <v>0</v>
      </c>
      <c r="H83" s="17">
        <f t="shared" si="59"/>
        <v>1300</v>
      </c>
      <c r="I83" s="15">
        <f>'[3]04'!J85</f>
        <v>310</v>
      </c>
      <c r="J83" s="16">
        <f>'[3]04'!K85</f>
        <v>0</v>
      </c>
      <c r="K83" s="16">
        <f>'[3]04'!L85</f>
        <v>0</v>
      </c>
      <c r="L83" s="16">
        <f>'[3]04'!M85</f>
        <v>0</v>
      </c>
      <c r="M83" s="16">
        <f>'[3]04'!N85</f>
        <v>0</v>
      </c>
      <c r="N83" s="16">
        <f>'[3]04'!O85</f>
        <v>0</v>
      </c>
      <c r="O83" s="17">
        <f t="shared" si="60"/>
        <v>310</v>
      </c>
      <c r="P83" s="18">
        <f>frq!C83</f>
        <v>1</v>
      </c>
      <c r="Q83" s="15">
        <f t="shared" si="33"/>
        <v>310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310</v>
      </c>
      <c r="X83" s="8">
        <f t="shared" si="36"/>
        <v>31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31</v>
      </c>
      <c r="AE83" s="8">
        <f t="shared" si="43"/>
        <v>31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31</v>
      </c>
      <c r="AL83" s="8">
        <f t="shared" si="35"/>
        <v>248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248</v>
      </c>
      <c r="AT83" s="8">
        <v>31</v>
      </c>
      <c r="AU83" s="8">
        <v>31</v>
      </c>
      <c r="AW83" s="199">
        <v>31</v>
      </c>
      <c r="AX83" s="199">
        <v>0</v>
      </c>
      <c r="AY83" s="199">
        <v>0</v>
      </c>
      <c r="AZ83" s="199">
        <v>0</v>
      </c>
      <c r="BA83" s="199">
        <v>0</v>
      </c>
      <c r="BB83" s="199">
        <v>0</v>
      </c>
      <c r="BC83" s="8">
        <f t="shared" si="51"/>
        <v>31</v>
      </c>
      <c r="BD83" s="199">
        <v>31</v>
      </c>
      <c r="BE83" s="199">
        <v>0</v>
      </c>
      <c r="BF83" s="199">
        <v>0</v>
      </c>
      <c r="BG83" s="199">
        <v>0</v>
      </c>
      <c r="BH83" s="199">
        <v>0</v>
      </c>
      <c r="BI83" s="199">
        <v>0</v>
      </c>
      <c r="BJ83" s="8">
        <f t="shared" si="52"/>
        <v>31</v>
      </c>
      <c r="BL83" s="8">
        <f t="shared" si="53"/>
        <v>31</v>
      </c>
      <c r="BM83" s="8">
        <f t="shared" si="54"/>
        <v>31</v>
      </c>
      <c r="BN83" s="8">
        <f t="shared" si="55"/>
        <v>31</v>
      </c>
      <c r="BO83" s="8">
        <f t="shared" si="56"/>
        <v>31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'[3]04'!B86</f>
        <v>320</v>
      </c>
      <c r="C84" s="16">
        <f>'[3]04'!C86</f>
        <v>0</v>
      </c>
      <c r="D84" s="16">
        <f>'[3]04'!D86</f>
        <v>0</v>
      </c>
      <c r="E84" s="16">
        <f>'[3]04'!E86</f>
        <v>0</v>
      </c>
      <c r="F84" s="16">
        <f>'[3]04'!F86</f>
        <v>980</v>
      </c>
      <c r="G84" s="16">
        <f>'[3]04'!G86</f>
        <v>0</v>
      </c>
      <c r="H84" s="17">
        <f t="shared" si="59"/>
        <v>1300</v>
      </c>
      <c r="I84" s="15">
        <f>'[3]04'!J86</f>
        <v>310</v>
      </c>
      <c r="J84" s="16">
        <f>'[3]04'!K86</f>
        <v>0</v>
      </c>
      <c r="K84" s="16">
        <f>'[3]04'!L86</f>
        <v>0</v>
      </c>
      <c r="L84" s="16">
        <f>'[3]04'!M86</f>
        <v>0</v>
      </c>
      <c r="M84" s="16">
        <f>'[3]04'!N86</f>
        <v>0</v>
      </c>
      <c r="N84" s="16">
        <f>'[3]04'!O86</f>
        <v>0</v>
      </c>
      <c r="O84" s="17">
        <f t="shared" si="60"/>
        <v>310</v>
      </c>
      <c r="P84" s="18">
        <f>frq!C84</f>
        <v>1</v>
      </c>
      <c r="Q84" s="15">
        <f t="shared" si="33"/>
        <v>310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310</v>
      </c>
      <c r="X84" s="8">
        <f t="shared" si="36"/>
        <v>31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31</v>
      </c>
      <c r="AE84" s="8">
        <f t="shared" si="43"/>
        <v>31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31</v>
      </c>
      <c r="AL84" s="8">
        <f t="shared" si="35"/>
        <v>248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248</v>
      </c>
      <c r="AT84" s="8">
        <v>31</v>
      </c>
      <c r="AU84" s="8">
        <v>31</v>
      </c>
      <c r="AW84" s="199">
        <v>31</v>
      </c>
      <c r="AX84" s="199">
        <v>0</v>
      </c>
      <c r="AY84" s="199">
        <v>0</v>
      </c>
      <c r="AZ84" s="199">
        <v>0</v>
      </c>
      <c r="BA84" s="199">
        <v>0</v>
      </c>
      <c r="BB84" s="199">
        <v>0</v>
      </c>
      <c r="BC84" s="8">
        <f t="shared" si="51"/>
        <v>31</v>
      </c>
      <c r="BD84" s="199">
        <v>31</v>
      </c>
      <c r="BE84" s="199">
        <v>0</v>
      </c>
      <c r="BF84" s="199">
        <v>0</v>
      </c>
      <c r="BG84" s="199">
        <v>0</v>
      </c>
      <c r="BH84" s="199">
        <v>0</v>
      </c>
      <c r="BI84" s="199">
        <v>0</v>
      </c>
      <c r="BJ84" s="8">
        <f t="shared" si="52"/>
        <v>31</v>
      </c>
      <c r="BL84" s="8">
        <f t="shared" si="53"/>
        <v>31</v>
      </c>
      <c r="BM84" s="8">
        <f t="shared" si="54"/>
        <v>31</v>
      </c>
      <c r="BN84" s="8">
        <f t="shared" si="55"/>
        <v>31</v>
      </c>
      <c r="BO84" s="8">
        <f t="shared" si="56"/>
        <v>31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'[3]04'!B87</f>
        <v>320</v>
      </c>
      <c r="C85" s="16">
        <f>'[3]04'!C87</f>
        <v>0</v>
      </c>
      <c r="D85" s="16">
        <f>'[3]04'!D87</f>
        <v>0</v>
      </c>
      <c r="E85" s="16">
        <f>'[3]04'!E87</f>
        <v>0</v>
      </c>
      <c r="F85" s="16">
        <f>'[3]04'!F87</f>
        <v>980</v>
      </c>
      <c r="G85" s="16">
        <f>'[3]04'!G87</f>
        <v>0</v>
      </c>
      <c r="H85" s="17">
        <f t="shared" si="59"/>
        <v>1300</v>
      </c>
      <c r="I85" s="15">
        <f>'[3]04'!J87</f>
        <v>310</v>
      </c>
      <c r="J85" s="16">
        <f>'[3]04'!K87</f>
        <v>0</v>
      </c>
      <c r="K85" s="16">
        <f>'[3]04'!L87</f>
        <v>0</v>
      </c>
      <c r="L85" s="16">
        <f>'[3]04'!M87</f>
        <v>0</v>
      </c>
      <c r="M85" s="16">
        <f>'[3]04'!N87</f>
        <v>0</v>
      </c>
      <c r="N85" s="16">
        <f>'[3]04'!O87</f>
        <v>0</v>
      </c>
      <c r="O85" s="17">
        <f t="shared" si="60"/>
        <v>310</v>
      </c>
      <c r="P85" s="18">
        <f>frq!C85</f>
        <v>1</v>
      </c>
      <c r="Q85" s="15">
        <f t="shared" si="33"/>
        <v>310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310</v>
      </c>
      <c r="X85" s="8">
        <f t="shared" si="36"/>
        <v>31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31</v>
      </c>
      <c r="AE85" s="8">
        <f t="shared" si="43"/>
        <v>31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31</v>
      </c>
      <c r="AL85" s="8">
        <f t="shared" si="35"/>
        <v>248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248</v>
      </c>
      <c r="AT85" s="8">
        <v>31</v>
      </c>
      <c r="AU85" s="8">
        <v>31</v>
      </c>
      <c r="AW85" s="199">
        <v>31</v>
      </c>
      <c r="AX85" s="199">
        <v>0</v>
      </c>
      <c r="AY85" s="199">
        <v>0</v>
      </c>
      <c r="AZ85" s="199">
        <v>0</v>
      </c>
      <c r="BA85" s="199">
        <v>0</v>
      </c>
      <c r="BB85" s="199">
        <v>0</v>
      </c>
      <c r="BC85" s="8">
        <f t="shared" si="51"/>
        <v>31</v>
      </c>
      <c r="BD85" s="199">
        <v>31</v>
      </c>
      <c r="BE85" s="199">
        <v>0</v>
      </c>
      <c r="BF85" s="199">
        <v>0</v>
      </c>
      <c r="BG85" s="199">
        <v>0</v>
      </c>
      <c r="BH85" s="199">
        <v>0</v>
      </c>
      <c r="BI85" s="199">
        <v>0</v>
      </c>
      <c r="BJ85" s="8">
        <f t="shared" si="52"/>
        <v>31</v>
      </c>
      <c r="BL85" s="8">
        <f t="shared" si="53"/>
        <v>31</v>
      </c>
      <c r="BM85" s="8">
        <f t="shared" si="54"/>
        <v>31</v>
      </c>
      <c r="BN85" s="8">
        <f t="shared" si="55"/>
        <v>31</v>
      </c>
      <c r="BO85" s="8">
        <f t="shared" si="56"/>
        <v>31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'[3]04'!B88</f>
        <v>320</v>
      </c>
      <c r="C86" s="16">
        <f>'[3]04'!C88</f>
        <v>0</v>
      </c>
      <c r="D86" s="16">
        <f>'[3]04'!D88</f>
        <v>0</v>
      </c>
      <c r="E86" s="16">
        <f>'[3]04'!E88</f>
        <v>0</v>
      </c>
      <c r="F86" s="16">
        <f>'[3]04'!F88</f>
        <v>980</v>
      </c>
      <c r="G86" s="16">
        <f>'[3]04'!G88</f>
        <v>0</v>
      </c>
      <c r="H86" s="17">
        <f t="shared" si="59"/>
        <v>1300</v>
      </c>
      <c r="I86" s="15">
        <f>'[3]04'!J88</f>
        <v>310</v>
      </c>
      <c r="J86" s="16">
        <f>'[3]04'!K88</f>
        <v>0</v>
      </c>
      <c r="K86" s="16">
        <f>'[3]04'!L88</f>
        <v>0</v>
      </c>
      <c r="L86" s="16">
        <f>'[3]04'!M88</f>
        <v>0</v>
      </c>
      <c r="M86" s="16">
        <f>'[3]04'!N88</f>
        <v>0</v>
      </c>
      <c r="N86" s="16">
        <f>'[3]04'!O88</f>
        <v>0</v>
      </c>
      <c r="O86" s="17">
        <f t="shared" si="60"/>
        <v>310</v>
      </c>
      <c r="P86" s="18">
        <f>frq!C86</f>
        <v>1</v>
      </c>
      <c r="Q86" s="15">
        <f t="shared" si="33"/>
        <v>310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310</v>
      </c>
      <c r="X86" s="8">
        <f t="shared" si="36"/>
        <v>31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31</v>
      </c>
      <c r="AE86" s="8">
        <f t="shared" si="43"/>
        <v>31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31</v>
      </c>
      <c r="AL86" s="8">
        <f t="shared" si="35"/>
        <v>248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248</v>
      </c>
      <c r="AT86" s="8">
        <v>31</v>
      </c>
      <c r="AU86" s="8">
        <v>31</v>
      </c>
      <c r="AW86" s="199">
        <v>31</v>
      </c>
      <c r="AX86" s="199">
        <v>0</v>
      </c>
      <c r="AY86" s="199">
        <v>0</v>
      </c>
      <c r="AZ86" s="199">
        <v>0</v>
      </c>
      <c r="BA86" s="199">
        <v>0</v>
      </c>
      <c r="BB86" s="199">
        <v>0</v>
      </c>
      <c r="BC86" s="8">
        <f t="shared" si="51"/>
        <v>31</v>
      </c>
      <c r="BD86" s="199">
        <v>31</v>
      </c>
      <c r="BE86" s="199">
        <v>0</v>
      </c>
      <c r="BF86" s="199">
        <v>0</v>
      </c>
      <c r="BG86" s="199">
        <v>0</v>
      </c>
      <c r="BH86" s="199">
        <v>0</v>
      </c>
      <c r="BI86" s="199">
        <v>0</v>
      </c>
      <c r="BJ86" s="8">
        <f t="shared" si="52"/>
        <v>31</v>
      </c>
      <c r="BL86" s="8">
        <f t="shared" si="53"/>
        <v>31</v>
      </c>
      <c r="BM86" s="8">
        <f t="shared" si="54"/>
        <v>31</v>
      </c>
      <c r="BN86" s="8">
        <f t="shared" si="55"/>
        <v>31</v>
      </c>
      <c r="BO86" s="8">
        <f t="shared" si="56"/>
        <v>31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'[3]04'!B89</f>
        <v>320</v>
      </c>
      <c r="C87" s="16">
        <f>'[3]04'!C89</f>
        <v>0</v>
      </c>
      <c r="D87" s="16">
        <f>'[3]04'!D89</f>
        <v>0</v>
      </c>
      <c r="E87" s="16">
        <f>'[3]04'!E89</f>
        <v>0</v>
      </c>
      <c r="F87" s="16">
        <f>'[3]04'!F89</f>
        <v>980</v>
      </c>
      <c r="G87" s="16">
        <f>'[3]04'!G89</f>
        <v>0</v>
      </c>
      <c r="H87" s="17">
        <f t="shared" si="59"/>
        <v>1300</v>
      </c>
      <c r="I87" s="15">
        <f>'[3]04'!J89</f>
        <v>310</v>
      </c>
      <c r="J87" s="16">
        <f>'[3]04'!K89</f>
        <v>0</v>
      </c>
      <c r="K87" s="16">
        <f>'[3]04'!L89</f>
        <v>0</v>
      </c>
      <c r="L87" s="16">
        <f>'[3]04'!M89</f>
        <v>0</v>
      </c>
      <c r="M87" s="16">
        <f>'[3]04'!N89</f>
        <v>0</v>
      </c>
      <c r="N87" s="16">
        <f>'[3]04'!O89</f>
        <v>0</v>
      </c>
      <c r="O87" s="17">
        <f t="shared" si="60"/>
        <v>310</v>
      </c>
      <c r="P87" s="18">
        <f>frq!C87</f>
        <v>1</v>
      </c>
      <c r="Q87" s="15">
        <f t="shared" si="33"/>
        <v>310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310</v>
      </c>
      <c r="X87" s="8">
        <f t="shared" si="36"/>
        <v>31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31</v>
      </c>
      <c r="AE87" s="8">
        <f t="shared" si="43"/>
        <v>31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31</v>
      </c>
      <c r="AL87" s="8">
        <f t="shared" si="35"/>
        <v>248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248</v>
      </c>
      <c r="AT87" s="8">
        <v>31</v>
      </c>
      <c r="AU87" s="8">
        <v>31</v>
      </c>
      <c r="AW87" s="199">
        <v>31</v>
      </c>
      <c r="AX87" s="199">
        <v>0</v>
      </c>
      <c r="AY87" s="199">
        <v>0</v>
      </c>
      <c r="AZ87" s="199">
        <v>0</v>
      </c>
      <c r="BA87" s="199">
        <v>0</v>
      </c>
      <c r="BB87" s="199">
        <v>0</v>
      </c>
      <c r="BC87" s="8">
        <f t="shared" si="51"/>
        <v>31</v>
      </c>
      <c r="BD87" s="199">
        <v>31</v>
      </c>
      <c r="BE87" s="199">
        <v>0</v>
      </c>
      <c r="BF87" s="199">
        <v>0</v>
      </c>
      <c r="BG87" s="199">
        <v>0</v>
      </c>
      <c r="BH87" s="199">
        <v>0</v>
      </c>
      <c r="BI87" s="199">
        <v>0</v>
      </c>
      <c r="BJ87" s="8">
        <f t="shared" si="52"/>
        <v>31</v>
      </c>
      <c r="BL87" s="8">
        <f t="shared" si="53"/>
        <v>31</v>
      </c>
      <c r="BM87" s="8">
        <f t="shared" si="54"/>
        <v>31</v>
      </c>
      <c r="BN87" s="8">
        <f t="shared" si="55"/>
        <v>31</v>
      </c>
      <c r="BO87" s="8">
        <f t="shared" si="56"/>
        <v>31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'[3]04'!B90</f>
        <v>320</v>
      </c>
      <c r="C88" s="16">
        <f>'[3]04'!C90</f>
        <v>0</v>
      </c>
      <c r="D88" s="16">
        <f>'[3]04'!D90</f>
        <v>0</v>
      </c>
      <c r="E88" s="16">
        <f>'[3]04'!E90</f>
        <v>0</v>
      </c>
      <c r="F88" s="16">
        <f>'[3]04'!F90</f>
        <v>980</v>
      </c>
      <c r="G88" s="16">
        <f>'[3]04'!G90</f>
        <v>0</v>
      </c>
      <c r="H88" s="17">
        <f t="shared" si="59"/>
        <v>1300</v>
      </c>
      <c r="I88" s="15">
        <f>'[3]04'!J90</f>
        <v>310</v>
      </c>
      <c r="J88" s="16">
        <f>'[3]04'!K90</f>
        <v>0</v>
      </c>
      <c r="K88" s="16">
        <f>'[3]04'!L90</f>
        <v>0</v>
      </c>
      <c r="L88" s="16">
        <f>'[3]04'!M90</f>
        <v>0</v>
      </c>
      <c r="M88" s="16">
        <f>'[3]04'!N90</f>
        <v>0</v>
      </c>
      <c r="N88" s="16">
        <f>'[3]04'!O90</f>
        <v>0</v>
      </c>
      <c r="O88" s="17">
        <f t="shared" si="60"/>
        <v>310</v>
      </c>
      <c r="P88" s="18">
        <f>frq!C88</f>
        <v>1</v>
      </c>
      <c r="Q88" s="15">
        <f t="shared" si="33"/>
        <v>310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310</v>
      </c>
      <c r="X88" s="8">
        <f t="shared" si="36"/>
        <v>31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31</v>
      </c>
      <c r="AE88" s="8">
        <f t="shared" si="43"/>
        <v>31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31</v>
      </c>
      <c r="AL88" s="8">
        <f t="shared" si="35"/>
        <v>248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248</v>
      </c>
      <c r="AT88" s="8">
        <v>31</v>
      </c>
      <c r="AU88" s="8">
        <v>31</v>
      </c>
      <c r="AW88" s="199">
        <v>31</v>
      </c>
      <c r="AX88" s="199">
        <v>0</v>
      </c>
      <c r="AY88" s="199">
        <v>0</v>
      </c>
      <c r="AZ88" s="199">
        <v>0</v>
      </c>
      <c r="BA88" s="199">
        <v>0</v>
      </c>
      <c r="BB88" s="199">
        <v>0</v>
      </c>
      <c r="BC88" s="8">
        <f t="shared" si="51"/>
        <v>31</v>
      </c>
      <c r="BD88" s="199">
        <v>31</v>
      </c>
      <c r="BE88" s="199">
        <v>0</v>
      </c>
      <c r="BF88" s="199">
        <v>0</v>
      </c>
      <c r="BG88" s="199">
        <v>0</v>
      </c>
      <c r="BH88" s="199">
        <v>0</v>
      </c>
      <c r="BI88" s="199">
        <v>0</v>
      </c>
      <c r="BJ88" s="8">
        <f t="shared" si="52"/>
        <v>31</v>
      </c>
      <c r="BL88" s="8">
        <f t="shared" si="53"/>
        <v>31</v>
      </c>
      <c r="BM88" s="8">
        <f t="shared" si="54"/>
        <v>31</v>
      </c>
      <c r="BN88" s="8">
        <f t="shared" si="55"/>
        <v>31</v>
      </c>
      <c r="BO88" s="8">
        <f t="shared" si="56"/>
        <v>31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'[3]04'!B91</f>
        <v>320</v>
      </c>
      <c r="C89" s="16">
        <f>'[3]04'!C91</f>
        <v>0</v>
      </c>
      <c r="D89" s="16">
        <f>'[3]04'!D91</f>
        <v>0</v>
      </c>
      <c r="E89" s="16">
        <f>'[3]04'!E91</f>
        <v>0</v>
      </c>
      <c r="F89" s="16">
        <f>'[3]04'!F91</f>
        <v>980</v>
      </c>
      <c r="G89" s="16">
        <f>'[3]04'!G91</f>
        <v>0</v>
      </c>
      <c r="H89" s="17">
        <f t="shared" si="59"/>
        <v>1300</v>
      </c>
      <c r="I89" s="15">
        <f>'[3]04'!J91</f>
        <v>310</v>
      </c>
      <c r="J89" s="16">
        <f>'[3]04'!K91</f>
        <v>0</v>
      </c>
      <c r="K89" s="16">
        <f>'[3]04'!L91</f>
        <v>0</v>
      </c>
      <c r="L89" s="16">
        <f>'[3]04'!M91</f>
        <v>0</v>
      </c>
      <c r="M89" s="16">
        <f>'[3]04'!N91</f>
        <v>0</v>
      </c>
      <c r="N89" s="16">
        <f>'[3]04'!O91</f>
        <v>0</v>
      </c>
      <c r="O89" s="17">
        <f t="shared" si="60"/>
        <v>310</v>
      </c>
      <c r="P89" s="18">
        <f>frq!C89</f>
        <v>1</v>
      </c>
      <c r="Q89" s="15">
        <f t="shared" si="33"/>
        <v>310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310</v>
      </c>
      <c r="X89" s="8">
        <f t="shared" si="36"/>
        <v>31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31</v>
      </c>
      <c r="AE89" s="8">
        <f t="shared" si="43"/>
        <v>31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31</v>
      </c>
      <c r="AL89" s="8">
        <f t="shared" si="35"/>
        <v>248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248</v>
      </c>
      <c r="AT89" s="8">
        <v>31</v>
      </c>
      <c r="AU89" s="8">
        <v>31</v>
      </c>
      <c r="AW89" s="199">
        <v>31</v>
      </c>
      <c r="AX89" s="199">
        <v>0</v>
      </c>
      <c r="AY89" s="199">
        <v>0</v>
      </c>
      <c r="AZ89" s="199">
        <v>0</v>
      </c>
      <c r="BA89" s="199">
        <v>0</v>
      </c>
      <c r="BB89" s="199">
        <v>0</v>
      </c>
      <c r="BC89" s="8">
        <f t="shared" si="51"/>
        <v>31</v>
      </c>
      <c r="BD89" s="199">
        <v>31</v>
      </c>
      <c r="BE89" s="199">
        <v>0</v>
      </c>
      <c r="BF89" s="199">
        <v>0</v>
      </c>
      <c r="BG89" s="199">
        <v>0</v>
      </c>
      <c r="BH89" s="199">
        <v>0</v>
      </c>
      <c r="BI89" s="199">
        <v>0</v>
      </c>
      <c r="BJ89" s="8">
        <f t="shared" si="52"/>
        <v>31</v>
      </c>
      <c r="BL89" s="8">
        <f t="shared" si="53"/>
        <v>31</v>
      </c>
      <c r="BM89" s="8">
        <f t="shared" si="54"/>
        <v>31</v>
      </c>
      <c r="BN89" s="8">
        <f t="shared" si="55"/>
        <v>31</v>
      </c>
      <c r="BO89" s="8">
        <f t="shared" si="56"/>
        <v>31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'[3]04'!B92</f>
        <v>320</v>
      </c>
      <c r="C90" s="16">
        <f>'[3]04'!C92</f>
        <v>0</v>
      </c>
      <c r="D90" s="16">
        <f>'[3]04'!D92</f>
        <v>0</v>
      </c>
      <c r="E90" s="16">
        <f>'[3]04'!E92</f>
        <v>0</v>
      </c>
      <c r="F90" s="16">
        <f>'[3]04'!F92</f>
        <v>980</v>
      </c>
      <c r="G90" s="16">
        <f>'[3]04'!G92</f>
        <v>0</v>
      </c>
      <c r="H90" s="17">
        <f t="shared" si="59"/>
        <v>1300</v>
      </c>
      <c r="I90" s="15">
        <f>'[3]04'!J92</f>
        <v>310</v>
      </c>
      <c r="J90" s="16">
        <f>'[3]04'!K92</f>
        <v>0</v>
      </c>
      <c r="K90" s="16">
        <f>'[3]04'!L92</f>
        <v>0</v>
      </c>
      <c r="L90" s="16">
        <f>'[3]04'!M92</f>
        <v>0</v>
      </c>
      <c r="M90" s="16">
        <f>'[3]04'!N92</f>
        <v>0</v>
      </c>
      <c r="N90" s="16">
        <f>'[3]04'!O92</f>
        <v>0</v>
      </c>
      <c r="O90" s="17">
        <f t="shared" si="60"/>
        <v>310</v>
      </c>
      <c r="P90" s="18">
        <f>frq!C90</f>
        <v>1</v>
      </c>
      <c r="Q90" s="15">
        <f t="shared" si="33"/>
        <v>310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310</v>
      </c>
      <c r="X90" s="8">
        <f t="shared" si="36"/>
        <v>31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31</v>
      </c>
      <c r="AE90" s="8">
        <f t="shared" si="43"/>
        <v>31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31</v>
      </c>
      <c r="AL90" s="8">
        <f t="shared" si="35"/>
        <v>248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248</v>
      </c>
      <c r="AT90" s="8">
        <v>31</v>
      </c>
      <c r="AU90" s="8">
        <v>31</v>
      </c>
      <c r="AW90" s="199">
        <v>31</v>
      </c>
      <c r="AX90" s="199">
        <v>0</v>
      </c>
      <c r="AY90" s="199">
        <v>0</v>
      </c>
      <c r="AZ90" s="199">
        <v>0</v>
      </c>
      <c r="BA90" s="199">
        <v>0</v>
      </c>
      <c r="BB90" s="199">
        <v>0</v>
      </c>
      <c r="BC90" s="8">
        <f t="shared" si="51"/>
        <v>31</v>
      </c>
      <c r="BD90" s="199">
        <v>31</v>
      </c>
      <c r="BE90" s="199">
        <v>0</v>
      </c>
      <c r="BF90" s="199">
        <v>0</v>
      </c>
      <c r="BG90" s="199">
        <v>0</v>
      </c>
      <c r="BH90" s="199">
        <v>0</v>
      </c>
      <c r="BI90" s="199">
        <v>0</v>
      </c>
      <c r="BJ90" s="8">
        <f t="shared" si="52"/>
        <v>31</v>
      </c>
      <c r="BL90" s="8">
        <f t="shared" si="53"/>
        <v>31</v>
      </c>
      <c r="BM90" s="8">
        <f t="shared" si="54"/>
        <v>31</v>
      </c>
      <c r="BN90" s="8">
        <f t="shared" si="55"/>
        <v>31</v>
      </c>
      <c r="BO90" s="8">
        <f t="shared" si="56"/>
        <v>31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'[3]04'!B93</f>
        <v>320</v>
      </c>
      <c r="C91" s="16">
        <f>'[3]04'!C93</f>
        <v>0</v>
      </c>
      <c r="D91" s="16">
        <f>'[3]04'!D93</f>
        <v>0</v>
      </c>
      <c r="E91" s="16">
        <f>'[3]04'!E93</f>
        <v>0</v>
      </c>
      <c r="F91" s="16">
        <f>'[3]04'!F93</f>
        <v>980</v>
      </c>
      <c r="G91" s="16">
        <f>'[3]04'!G93</f>
        <v>0</v>
      </c>
      <c r="H91" s="17">
        <f t="shared" si="59"/>
        <v>1300</v>
      </c>
      <c r="I91" s="15">
        <f>'[3]04'!J93</f>
        <v>315</v>
      </c>
      <c r="J91" s="16">
        <f>'[3]04'!K93</f>
        <v>0</v>
      </c>
      <c r="K91" s="16">
        <f>'[3]04'!L93</f>
        <v>0</v>
      </c>
      <c r="L91" s="16">
        <f>'[3]04'!M93</f>
        <v>0</v>
      </c>
      <c r="M91" s="16">
        <f>'[3]04'!N93</f>
        <v>0</v>
      </c>
      <c r="N91" s="16">
        <f>'[3]04'!O93</f>
        <v>0</v>
      </c>
      <c r="O91" s="17">
        <f t="shared" si="60"/>
        <v>315</v>
      </c>
      <c r="P91" s="18">
        <f>frq!C91</f>
        <v>1</v>
      </c>
      <c r="Q91" s="15">
        <f t="shared" si="33"/>
        <v>315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315</v>
      </c>
      <c r="X91" s="8">
        <f t="shared" si="36"/>
        <v>31.5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31.5</v>
      </c>
      <c r="AE91" s="8">
        <f t="shared" si="43"/>
        <v>31.5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31.5</v>
      </c>
      <c r="AL91" s="8">
        <f t="shared" si="35"/>
        <v>252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252</v>
      </c>
      <c r="AT91" s="8">
        <v>31.5</v>
      </c>
      <c r="AU91" s="8">
        <v>31.5</v>
      </c>
      <c r="AW91" s="199">
        <v>31.5</v>
      </c>
      <c r="AX91" s="199">
        <v>0</v>
      </c>
      <c r="AY91" s="199">
        <v>0</v>
      </c>
      <c r="AZ91" s="199">
        <v>0</v>
      </c>
      <c r="BA91" s="199">
        <v>0</v>
      </c>
      <c r="BB91" s="199">
        <v>0</v>
      </c>
      <c r="BC91" s="8">
        <f t="shared" si="51"/>
        <v>31.5</v>
      </c>
      <c r="BD91" s="199">
        <v>31.5</v>
      </c>
      <c r="BE91" s="199">
        <v>0</v>
      </c>
      <c r="BF91" s="199">
        <v>0</v>
      </c>
      <c r="BG91" s="199">
        <v>0</v>
      </c>
      <c r="BH91" s="199">
        <v>0</v>
      </c>
      <c r="BI91" s="199">
        <v>0</v>
      </c>
      <c r="BJ91" s="8">
        <f t="shared" si="52"/>
        <v>31.5</v>
      </c>
      <c r="BL91" s="8">
        <f t="shared" si="53"/>
        <v>31.5</v>
      </c>
      <c r="BM91" s="8">
        <f t="shared" si="54"/>
        <v>31.5</v>
      </c>
      <c r="BN91" s="8">
        <f t="shared" si="55"/>
        <v>31.5</v>
      </c>
      <c r="BO91" s="8">
        <f t="shared" si="56"/>
        <v>31.5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'[3]04'!B94</f>
        <v>320</v>
      </c>
      <c r="C92" s="16">
        <f>'[3]04'!C94</f>
        <v>0</v>
      </c>
      <c r="D92" s="16">
        <f>'[3]04'!D94</f>
        <v>0</v>
      </c>
      <c r="E92" s="16">
        <f>'[3]04'!E94</f>
        <v>0</v>
      </c>
      <c r="F92" s="16">
        <f>'[3]04'!F94</f>
        <v>980</v>
      </c>
      <c r="G92" s="16">
        <f>'[3]04'!G94</f>
        <v>0</v>
      </c>
      <c r="H92" s="17">
        <f t="shared" si="59"/>
        <v>1300</v>
      </c>
      <c r="I92" s="15">
        <f>'[3]04'!J94</f>
        <v>315</v>
      </c>
      <c r="J92" s="16">
        <f>'[3]04'!K94</f>
        <v>0</v>
      </c>
      <c r="K92" s="16">
        <f>'[3]04'!L94</f>
        <v>0</v>
      </c>
      <c r="L92" s="16">
        <f>'[3]04'!M94</f>
        <v>0</v>
      </c>
      <c r="M92" s="16">
        <f>'[3]04'!N94</f>
        <v>0</v>
      </c>
      <c r="N92" s="16">
        <f>'[3]04'!O94</f>
        <v>0</v>
      </c>
      <c r="O92" s="17">
        <f t="shared" si="60"/>
        <v>315</v>
      </c>
      <c r="P92" s="18">
        <f>frq!C92</f>
        <v>1</v>
      </c>
      <c r="Q92" s="15">
        <f t="shared" si="33"/>
        <v>315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315</v>
      </c>
      <c r="X92" s="8">
        <f t="shared" si="36"/>
        <v>31.5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31.5</v>
      </c>
      <c r="AE92" s="8">
        <f t="shared" si="43"/>
        <v>31.5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31.5</v>
      </c>
      <c r="AL92" s="8">
        <f t="shared" si="35"/>
        <v>252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252</v>
      </c>
      <c r="AT92" s="8">
        <v>31.5</v>
      </c>
      <c r="AU92" s="8">
        <v>31.5</v>
      </c>
      <c r="AW92" s="199">
        <v>31.5</v>
      </c>
      <c r="AX92" s="199">
        <v>0</v>
      </c>
      <c r="AY92" s="199">
        <v>0</v>
      </c>
      <c r="AZ92" s="199">
        <v>0</v>
      </c>
      <c r="BA92" s="199">
        <v>0</v>
      </c>
      <c r="BB92" s="199">
        <v>0</v>
      </c>
      <c r="BC92" s="8">
        <f t="shared" si="51"/>
        <v>31.5</v>
      </c>
      <c r="BD92" s="199">
        <v>31.5</v>
      </c>
      <c r="BE92" s="199">
        <v>0</v>
      </c>
      <c r="BF92" s="199">
        <v>0</v>
      </c>
      <c r="BG92" s="199">
        <v>0</v>
      </c>
      <c r="BH92" s="199">
        <v>0</v>
      </c>
      <c r="BI92" s="199">
        <v>0</v>
      </c>
      <c r="BJ92" s="8">
        <f t="shared" si="52"/>
        <v>31.5</v>
      </c>
      <c r="BL92" s="8">
        <f t="shared" si="53"/>
        <v>31.5</v>
      </c>
      <c r="BM92" s="8">
        <f t="shared" si="54"/>
        <v>31.5</v>
      </c>
      <c r="BN92" s="8">
        <f t="shared" si="55"/>
        <v>31.5</v>
      </c>
      <c r="BO92" s="8">
        <f t="shared" si="56"/>
        <v>31.5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'[3]04'!B95</f>
        <v>320</v>
      </c>
      <c r="C93" s="16">
        <f>'[3]04'!C95</f>
        <v>0</v>
      </c>
      <c r="D93" s="16">
        <f>'[3]04'!D95</f>
        <v>0</v>
      </c>
      <c r="E93" s="16">
        <f>'[3]04'!E95</f>
        <v>0</v>
      </c>
      <c r="F93" s="16">
        <f>'[3]04'!F95</f>
        <v>980</v>
      </c>
      <c r="G93" s="16">
        <f>'[3]04'!G95</f>
        <v>0</v>
      </c>
      <c r="H93" s="17">
        <f t="shared" si="59"/>
        <v>1300</v>
      </c>
      <c r="I93" s="15">
        <f>'[3]04'!J95</f>
        <v>315</v>
      </c>
      <c r="J93" s="16">
        <f>'[3]04'!K95</f>
        <v>0</v>
      </c>
      <c r="K93" s="16">
        <f>'[3]04'!L95</f>
        <v>0</v>
      </c>
      <c r="L93" s="16">
        <f>'[3]04'!M95</f>
        <v>0</v>
      </c>
      <c r="M93" s="16">
        <f>'[3]04'!N95</f>
        <v>0</v>
      </c>
      <c r="N93" s="16">
        <f>'[3]04'!O95</f>
        <v>0</v>
      </c>
      <c r="O93" s="17">
        <f t="shared" si="60"/>
        <v>315</v>
      </c>
      <c r="P93" s="18">
        <f>frq!C93</f>
        <v>1</v>
      </c>
      <c r="Q93" s="15">
        <f t="shared" si="33"/>
        <v>315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315</v>
      </c>
      <c r="X93" s="8">
        <f t="shared" si="36"/>
        <v>31.5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31.5</v>
      </c>
      <c r="AE93" s="8">
        <f t="shared" si="43"/>
        <v>31.5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31.5</v>
      </c>
      <c r="AL93" s="8">
        <f t="shared" si="35"/>
        <v>252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252</v>
      </c>
      <c r="AT93" s="8">
        <v>31.5</v>
      </c>
      <c r="AU93" s="8">
        <v>31.5</v>
      </c>
      <c r="AW93" s="199">
        <v>31.5</v>
      </c>
      <c r="AX93" s="199">
        <v>0</v>
      </c>
      <c r="AY93" s="199">
        <v>0</v>
      </c>
      <c r="AZ93" s="199">
        <v>0</v>
      </c>
      <c r="BA93" s="199">
        <v>0</v>
      </c>
      <c r="BB93" s="199">
        <v>0</v>
      </c>
      <c r="BC93" s="8">
        <f t="shared" si="51"/>
        <v>31.5</v>
      </c>
      <c r="BD93" s="199">
        <v>31.5</v>
      </c>
      <c r="BE93" s="199">
        <v>0</v>
      </c>
      <c r="BF93" s="199">
        <v>0</v>
      </c>
      <c r="BG93" s="199">
        <v>0</v>
      </c>
      <c r="BH93" s="199">
        <v>0</v>
      </c>
      <c r="BI93" s="199">
        <v>0</v>
      </c>
      <c r="BJ93" s="8">
        <f t="shared" si="52"/>
        <v>31.5</v>
      </c>
      <c r="BL93" s="8">
        <f t="shared" si="53"/>
        <v>31.5</v>
      </c>
      <c r="BM93" s="8">
        <f t="shared" si="54"/>
        <v>31.5</v>
      </c>
      <c r="BN93" s="8">
        <f t="shared" si="55"/>
        <v>31.5</v>
      </c>
      <c r="BO93" s="8">
        <f t="shared" si="56"/>
        <v>31.5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'[3]04'!B96</f>
        <v>320</v>
      </c>
      <c r="C94" s="16">
        <f>'[3]04'!C96</f>
        <v>0</v>
      </c>
      <c r="D94" s="16">
        <f>'[3]04'!D96</f>
        <v>0</v>
      </c>
      <c r="E94" s="16">
        <f>'[3]04'!E96</f>
        <v>0</v>
      </c>
      <c r="F94" s="16">
        <f>'[3]04'!F96</f>
        <v>980</v>
      </c>
      <c r="G94" s="16">
        <f>'[3]04'!G96</f>
        <v>0</v>
      </c>
      <c r="H94" s="17">
        <f t="shared" si="59"/>
        <v>1300</v>
      </c>
      <c r="I94" s="15">
        <f>'[3]04'!J96</f>
        <v>315</v>
      </c>
      <c r="J94" s="16">
        <f>'[3]04'!K96</f>
        <v>0</v>
      </c>
      <c r="K94" s="16">
        <f>'[3]04'!L96</f>
        <v>0</v>
      </c>
      <c r="L94" s="16">
        <f>'[3]04'!M96</f>
        <v>0</v>
      </c>
      <c r="M94" s="16">
        <f>'[3]04'!N96</f>
        <v>0</v>
      </c>
      <c r="N94" s="16">
        <f>'[3]04'!O96</f>
        <v>0</v>
      </c>
      <c r="O94" s="17">
        <f t="shared" si="60"/>
        <v>315</v>
      </c>
      <c r="P94" s="18">
        <f>frq!C94</f>
        <v>1</v>
      </c>
      <c r="Q94" s="15">
        <f t="shared" si="33"/>
        <v>315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315</v>
      </c>
      <c r="X94" s="8">
        <f t="shared" si="36"/>
        <v>31.5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31.5</v>
      </c>
      <c r="AE94" s="8">
        <f t="shared" si="43"/>
        <v>31.5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31.5</v>
      </c>
      <c r="AL94" s="8">
        <f t="shared" si="35"/>
        <v>252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252</v>
      </c>
      <c r="AT94" s="8">
        <v>31.5</v>
      </c>
      <c r="AU94" s="8">
        <v>31.5</v>
      </c>
      <c r="AW94" s="199">
        <v>31.5</v>
      </c>
      <c r="AX94" s="199">
        <v>0</v>
      </c>
      <c r="AY94" s="199">
        <v>0</v>
      </c>
      <c r="AZ94" s="199">
        <v>0</v>
      </c>
      <c r="BA94" s="199">
        <v>0</v>
      </c>
      <c r="BB94" s="199">
        <v>0</v>
      </c>
      <c r="BC94" s="8">
        <f t="shared" si="51"/>
        <v>31.5</v>
      </c>
      <c r="BD94" s="199">
        <v>31.5</v>
      </c>
      <c r="BE94" s="199">
        <v>0</v>
      </c>
      <c r="BF94" s="199">
        <v>0</v>
      </c>
      <c r="BG94" s="199">
        <v>0</v>
      </c>
      <c r="BH94" s="199">
        <v>0</v>
      </c>
      <c r="BI94" s="199">
        <v>0</v>
      </c>
      <c r="BJ94" s="8">
        <f t="shared" si="52"/>
        <v>31.5</v>
      </c>
      <c r="BL94" s="8">
        <f t="shared" si="53"/>
        <v>31.5</v>
      </c>
      <c r="BM94" s="8">
        <f t="shared" si="54"/>
        <v>31.5</v>
      </c>
      <c r="BN94" s="8">
        <f t="shared" si="55"/>
        <v>31.5</v>
      </c>
      <c r="BO94" s="8">
        <f t="shared" si="56"/>
        <v>31.5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'[3]04'!B97</f>
        <v>320</v>
      </c>
      <c r="C95" s="16">
        <f>'[3]04'!C97</f>
        <v>0</v>
      </c>
      <c r="D95" s="16">
        <f>'[3]04'!D97</f>
        <v>0</v>
      </c>
      <c r="E95" s="16">
        <f>'[3]04'!E97</f>
        <v>0</v>
      </c>
      <c r="F95" s="16">
        <f>'[3]04'!F97</f>
        <v>980</v>
      </c>
      <c r="G95" s="16">
        <f>'[3]04'!G97</f>
        <v>0</v>
      </c>
      <c r="H95" s="17">
        <f t="shared" si="59"/>
        <v>1300</v>
      </c>
      <c r="I95" s="15">
        <f>'[3]04'!J97</f>
        <v>315</v>
      </c>
      <c r="J95" s="16">
        <f>'[3]04'!K97</f>
        <v>0</v>
      </c>
      <c r="K95" s="16">
        <f>'[3]04'!L97</f>
        <v>0</v>
      </c>
      <c r="L95" s="16">
        <f>'[3]04'!M97</f>
        <v>0</v>
      </c>
      <c r="M95" s="16">
        <f>'[3]04'!N97</f>
        <v>0</v>
      </c>
      <c r="N95" s="16">
        <f>'[3]04'!O97</f>
        <v>0</v>
      </c>
      <c r="O95" s="17">
        <f t="shared" si="60"/>
        <v>315</v>
      </c>
      <c r="P95" s="18">
        <f>frq!C95</f>
        <v>1</v>
      </c>
      <c r="Q95" s="15">
        <f t="shared" si="33"/>
        <v>315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315</v>
      </c>
      <c r="X95" s="8">
        <f t="shared" si="36"/>
        <v>31.5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31.5</v>
      </c>
      <c r="AE95" s="8">
        <f t="shared" si="43"/>
        <v>31.5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31.5</v>
      </c>
      <c r="AL95" s="8">
        <f t="shared" si="35"/>
        <v>252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252</v>
      </c>
      <c r="AT95" s="8">
        <v>31.5</v>
      </c>
      <c r="AU95" s="8">
        <v>31.5</v>
      </c>
      <c r="AW95" s="199">
        <v>31.5</v>
      </c>
      <c r="AX95" s="199">
        <v>0</v>
      </c>
      <c r="AY95" s="199">
        <v>0</v>
      </c>
      <c r="AZ95" s="199">
        <v>0</v>
      </c>
      <c r="BA95" s="199">
        <v>0</v>
      </c>
      <c r="BB95" s="199">
        <v>0</v>
      </c>
      <c r="BC95" s="8">
        <f t="shared" si="51"/>
        <v>31.5</v>
      </c>
      <c r="BD95" s="199">
        <v>31.5</v>
      </c>
      <c r="BE95" s="199">
        <v>0</v>
      </c>
      <c r="BF95" s="199">
        <v>0</v>
      </c>
      <c r="BG95" s="199">
        <v>0</v>
      </c>
      <c r="BH95" s="199">
        <v>0</v>
      </c>
      <c r="BI95" s="199">
        <v>0</v>
      </c>
      <c r="BJ95" s="8">
        <f t="shared" si="52"/>
        <v>31.5</v>
      </c>
      <c r="BL95" s="8">
        <f t="shared" si="53"/>
        <v>31.5</v>
      </c>
      <c r="BM95" s="8">
        <f t="shared" si="54"/>
        <v>31.5</v>
      </c>
      <c r="BN95" s="8">
        <f t="shared" si="55"/>
        <v>31.5</v>
      </c>
      <c r="BO95" s="8">
        <f t="shared" si="56"/>
        <v>31.5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'[3]04'!B98</f>
        <v>320</v>
      </c>
      <c r="C96" s="16">
        <f>'[3]04'!C98</f>
        <v>0</v>
      </c>
      <c r="D96" s="16">
        <f>'[3]04'!D98</f>
        <v>0</v>
      </c>
      <c r="E96" s="16">
        <f>'[3]04'!E98</f>
        <v>0</v>
      </c>
      <c r="F96" s="16">
        <f>'[3]04'!F98</f>
        <v>980</v>
      </c>
      <c r="G96" s="16">
        <f>'[3]04'!G98</f>
        <v>0</v>
      </c>
      <c r="H96" s="17">
        <f t="shared" si="59"/>
        <v>1300</v>
      </c>
      <c r="I96" s="15">
        <f>'[3]04'!J98</f>
        <v>315</v>
      </c>
      <c r="J96" s="16">
        <f>'[3]04'!K98</f>
        <v>0</v>
      </c>
      <c r="K96" s="16">
        <f>'[3]04'!L98</f>
        <v>0</v>
      </c>
      <c r="L96" s="16">
        <f>'[3]04'!M98</f>
        <v>0</v>
      </c>
      <c r="M96" s="16">
        <f>'[3]04'!N98</f>
        <v>0</v>
      </c>
      <c r="N96" s="16">
        <f>'[3]04'!O98</f>
        <v>0</v>
      </c>
      <c r="O96" s="17">
        <f t="shared" si="60"/>
        <v>315</v>
      </c>
      <c r="P96" s="18">
        <f>frq!C96</f>
        <v>1</v>
      </c>
      <c r="Q96" s="15">
        <f t="shared" si="33"/>
        <v>315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315</v>
      </c>
      <c r="X96" s="8">
        <f t="shared" si="36"/>
        <v>31.5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31.5</v>
      </c>
      <c r="AE96" s="8">
        <f t="shared" si="43"/>
        <v>31.5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31.5</v>
      </c>
      <c r="AL96" s="8">
        <f t="shared" si="35"/>
        <v>252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252</v>
      </c>
      <c r="AT96" s="8">
        <v>31.5</v>
      </c>
      <c r="AU96" s="8">
        <v>31.5</v>
      </c>
      <c r="AW96" s="199">
        <v>31.5</v>
      </c>
      <c r="AX96" s="199">
        <v>0</v>
      </c>
      <c r="AY96" s="199">
        <v>0</v>
      </c>
      <c r="AZ96" s="199">
        <v>0</v>
      </c>
      <c r="BA96" s="199">
        <v>0</v>
      </c>
      <c r="BB96" s="199">
        <v>0</v>
      </c>
      <c r="BC96" s="8">
        <f t="shared" si="51"/>
        <v>31.5</v>
      </c>
      <c r="BD96" s="199">
        <v>31.5</v>
      </c>
      <c r="BE96" s="199">
        <v>0</v>
      </c>
      <c r="BF96" s="199">
        <v>0</v>
      </c>
      <c r="BG96" s="199">
        <v>0</v>
      </c>
      <c r="BH96" s="199">
        <v>0</v>
      </c>
      <c r="BI96" s="199">
        <v>0</v>
      </c>
      <c r="BJ96" s="8">
        <f t="shared" si="52"/>
        <v>31.5</v>
      </c>
      <c r="BL96" s="8">
        <f t="shared" si="53"/>
        <v>31.5</v>
      </c>
      <c r="BM96" s="8">
        <f t="shared" si="54"/>
        <v>31.5</v>
      </c>
      <c r="BN96" s="8">
        <f t="shared" si="55"/>
        <v>31.5</v>
      </c>
      <c r="BO96" s="8">
        <f t="shared" si="56"/>
        <v>31.5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'[3]04'!B99</f>
        <v>320</v>
      </c>
      <c r="C97" s="16">
        <f>'[3]04'!C99</f>
        <v>0</v>
      </c>
      <c r="D97" s="16">
        <f>'[3]04'!D99</f>
        <v>0</v>
      </c>
      <c r="E97" s="16">
        <f>'[3]04'!E99</f>
        <v>0</v>
      </c>
      <c r="F97" s="16">
        <f>'[3]04'!F99</f>
        <v>980</v>
      </c>
      <c r="G97" s="16">
        <f>'[3]04'!G99</f>
        <v>0</v>
      </c>
      <c r="H97" s="17">
        <f t="shared" si="59"/>
        <v>1300</v>
      </c>
      <c r="I97" s="15">
        <f>'[3]04'!J99</f>
        <v>315</v>
      </c>
      <c r="J97" s="16">
        <f>'[3]04'!K99</f>
        <v>0</v>
      </c>
      <c r="K97" s="16">
        <f>'[3]04'!L99</f>
        <v>0</v>
      </c>
      <c r="L97" s="16">
        <f>'[3]04'!M99</f>
        <v>0</v>
      </c>
      <c r="M97" s="16">
        <f>'[3]04'!N99</f>
        <v>0</v>
      </c>
      <c r="N97" s="16">
        <f>'[3]04'!O99</f>
        <v>0</v>
      </c>
      <c r="O97" s="17">
        <f t="shared" si="60"/>
        <v>315</v>
      </c>
      <c r="P97" s="18">
        <f>frq!C97</f>
        <v>1</v>
      </c>
      <c r="Q97" s="15">
        <f t="shared" si="33"/>
        <v>315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315</v>
      </c>
      <c r="X97" s="8">
        <f t="shared" si="36"/>
        <v>31.5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31.5</v>
      </c>
      <c r="AE97" s="8">
        <f t="shared" si="43"/>
        <v>31.5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31.5</v>
      </c>
      <c r="AL97" s="8">
        <f t="shared" si="35"/>
        <v>252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252</v>
      </c>
      <c r="AT97" s="8">
        <v>31.5</v>
      </c>
      <c r="AU97" s="8">
        <v>31.5</v>
      </c>
      <c r="AW97" s="199">
        <v>31.5</v>
      </c>
      <c r="AX97" s="199">
        <v>0</v>
      </c>
      <c r="AY97" s="199">
        <v>0</v>
      </c>
      <c r="AZ97" s="199">
        <v>0</v>
      </c>
      <c r="BA97" s="199">
        <v>0</v>
      </c>
      <c r="BB97" s="199">
        <v>0</v>
      </c>
      <c r="BC97" s="8">
        <f t="shared" si="51"/>
        <v>31.5</v>
      </c>
      <c r="BD97" s="199">
        <v>31.5</v>
      </c>
      <c r="BE97" s="199">
        <v>0</v>
      </c>
      <c r="BF97" s="199">
        <v>0</v>
      </c>
      <c r="BG97" s="199">
        <v>0</v>
      </c>
      <c r="BH97" s="199">
        <v>0</v>
      </c>
      <c r="BI97" s="199">
        <v>0</v>
      </c>
      <c r="BJ97" s="8">
        <f t="shared" si="52"/>
        <v>31.5</v>
      </c>
      <c r="BL97" s="8">
        <f t="shared" si="53"/>
        <v>31.5</v>
      </c>
      <c r="BM97" s="8">
        <f t="shared" si="54"/>
        <v>31.5</v>
      </c>
      <c r="BN97" s="8">
        <f t="shared" si="55"/>
        <v>31.5</v>
      </c>
      <c r="BO97" s="8">
        <f t="shared" si="56"/>
        <v>31.5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'[3]04'!B100</f>
        <v>320</v>
      </c>
      <c r="C98" s="16">
        <f>'[3]04'!C100</f>
        <v>0</v>
      </c>
      <c r="D98" s="16">
        <f>'[3]04'!D100</f>
        <v>0</v>
      </c>
      <c r="E98" s="16">
        <f>'[3]04'!E100</f>
        <v>0</v>
      </c>
      <c r="F98" s="16">
        <f>'[3]04'!F100</f>
        <v>980</v>
      </c>
      <c r="G98" s="16">
        <f>'[3]04'!G100</f>
        <v>0</v>
      </c>
      <c r="H98" s="17">
        <f t="shared" si="59"/>
        <v>1300</v>
      </c>
      <c r="I98" s="15">
        <f>'[3]04'!J100</f>
        <v>315</v>
      </c>
      <c r="J98" s="16">
        <f>'[3]04'!K100</f>
        <v>0</v>
      </c>
      <c r="K98" s="16">
        <f>'[3]04'!L100</f>
        <v>0</v>
      </c>
      <c r="L98" s="16">
        <f>'[3]04'!M100</f>
        <v>0</v>
      </c>
      <c r="M98" s="16">
        <f>'[3]04'!N100</f>
        <v>0</v>
      </c>
      <c r="N98" s="16">
        <f>'[3]04'!O100</f>
        <v>0</v>
      </c>
      <c r="O98" s="17">
        <f t="shared" si="60"/>
        <v>315</v>
      </c>
      <c r="P98" s="18">
        <f>frq!C98</f>
        <v>1</v>
      </c>
      <c r="Q98" s="15">
        <f t="shared" si="33"/>
        <v>315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315</v>
      </c>
      <c r="X98" s="8">
        <f t="shared" si="36"/>
        <v>31.6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31.6</v>
      </c>
      <c r="AE98" s="8">
        <f t="shared" si="43"/>
        <v>31.6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31.6</v>
      </c>
      <c r="AL98" s="8">
        <f t="shared" si="35"/>
        <v>251.79999999999998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251.79999999999998</v>
      </c>
      <c r="AT98" s="8">
        <v>31.6</v>
      </c>
      <c r="AU98" s="8">
        <v>31.6</v>
      </c>
      <c r="AW98" s="199">
        <v>31.6</v>
      </c>
      <c r="AX98" s="199">
        <v>0</v>
      </c>
      <c r="AY98" s="199">
        <v>0</v>
      </c>
      <c r="AZ98" s="199">
        <v>0</v>
      </c>
      <c r="BA98" s="199">
        <v>0</v>
      </c>
      <c r="BB98" s="199">
        <v>0</v>
      </c>
      <c r="BC98" s="8">
        <f t="shared" si="51"/>
        <v>31.6</v>
      </c>
      <c r="BD98" s="199">
        <v>31.6</v>
      </c>
      <c r="BE98" s="199">
        <v>0</v>
      </c>
      <c r="BF98" s="199">
        <v>0</v>
      </c>
      <c r="BG98" s="199">
        <v>0</v>
      </c>
      <c r="BH98" s="199">
        <v>0</v>
      </c>
      <c r="BI98" s="199">
        <v>0</v>
      </c>
      <c r="BJ98" s="8">
        <f t="shared" si="52"/>
        <v>31.6</v>
      </c>
      <c r="BL98" s="8">
        <f t="shared" si="53"/>
        <v>31.6</v>
      </c>
      <c r="BM98" s="8">
        <f t="shared" si="54"/>
        <v>31.6</v>
      </c>
      <c r="BN98" s="8">
        <f t="shared" si="55"/>
        <v>31.6</v>
      </c>
      <c r="BO98" s="8">
        <f t="shared" si="56"/>
        <v>31.6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23.28</v>
      </c>
      <c r="G99" s="15">
        <f t="shared" si="62"/>
        <v>0</v>
      </c>
      <c r="H99" s="15">
        <f t="shared" si="62"/>
        <v>30.96</v>
      </c>
      <c r="I99" s="15">
        <f t="shared" si="62"/>
        <v>7.2497500000000015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7.2497500000000015</v>
      </c>
      <c r="P99" s="15">
        <f t="shared" si="62"/>
        <v>2.4E-2</v>
      </c>
      <c r="Q99" s="15">
        <f t="shared" si="62"/>
        <v>7.2497500000000015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7.2497500000000015</v>
      </c>
      <c r="X99" s="15">
        <f t="shared" si="62"/>
        <v>0.75970000000000037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0.75970000000000037</v>
      </c>
      <c r="AE99" s="15">
        <f t="shared" si="62"/>
        <v>0.75970000000000037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0.75970000000000037</v>
      </c>
      <c r="AL99" s="15">
        <f t="shared" si="62"/>
        <v>5.7303500000000005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5.7303500000000005</v>
      </c>
      <c r="AS99" s="15">
        <f t="shared" si="62"/>
        <v>0</v>
      </c>
      <c r="AT99" s="15">
        <f t="shared" si="62"/>
        <v>0.75562000000000051</v>
      </c>
      <c r="AU99" s="15">
        <f t="shared" si="62"/>
        <v>0.75562000000000051</v>
      </c>
      <c r="AV99" s="15">
        <f t="shared" si="62"/>
        <v>0</v>
      </c>
      <c r="AW99" s="15">
        <f t="shared" si="62"/>
        <v>0.75970000000000037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0.75970000000000037</v>
      </c>
      <c r="BD99" s="15">
        <f t="shared" si="62"/>
        <v>0.75970000000000037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0.75970000000000037</v>
      </c>
      <c r="BK99" s="15"/>
      <c r="BL99" s="15">
        <f t="shared" si="63"/>
        <v>0.75562000000000051</v>
      </c>
      <c r="BM99" s="15">
        <f t="shared" si="63"/>
        <v>0.75562000000000051</v>
      </c>
      <c r="BN99" s="15">
        <f t="shared" si="63"/>
        <v>0.75970000000000037</v>
      </c>
      <c r="BO99" s="15">
        <f t="shared" si="63"/>
        <v>0.75970000000000037</v>
      </c>
      <c r="BP99" s="15">
        <f t="shared" si="63"/>
        <v>-4.0799999999999986E-3</v>
      </c>
      <c r="BQ99" s="15">
        <f t="shared" si="63"/>
        <v>-4.0799999999999986E-3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44655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44655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130</v>
      </c>
      <c r="C3">
        <f>PPCL!C3</f>
        <v>0</v>
      </c>
      <c r="D3">
        <f>PPCL!M3</f>
        <v>130</v>
      </c>
      <c r="E3">
        <f>PPCL!N3</f>
        <v>0</v>
      </c>
      <c r="F3">
        <f>B3+C3</f>
        <v>130</v>
      </c>
      <c r="G3">
        <f>D3+E3</f>
        <v>130</v>
      </c>
      <c r="H3" s="154"/>
      <c r="I3">
        <f>BRPL_EOD!AG3+BRPL_EOD!AH3</f>
        <v>36.78</v>
      </c>
      <c r="J3">
        <f>BYPL_EOD!AG3+BYPL_EOD!AH3</f>
        <v>20.89</v>
      </c>
      <c r="K3">
        <f>MES_EOD!AG3+MES_EOD!AH3</f>
        <v>7.88</v>
      </c>
      <c r="L3">
        <f>NDMC_EOD!AG3+NDMC_EOD!AH3</f>
        <v>39.39</v>
      </c>
      <c r="M3">
        <f>TPDDL_EOD!AG3+TPDDL_EOD!AH3</f>
        <v>25.06</v>
      </c>
      <c r="N3">
        <f t="shared" ref="N3:N66" si="0">SUM(I3:M3)</f>
        <v>130</v>
      </c>
      <c r="O3" s="154">
        <f t="shared" ref="O3:O66" si="1">G3-N3</f>
        <v>0</v>
      </c>
      <c r="P3">
        <v>36.78</v>
      </c>
      <c r="Q3">
        <v>20.89</v>
      </c>
      <c r="R3">
        <v>7.88</v>
      </c>
      <c r="S3">
        <v>39.39</v>
      </c>
      <c r="T3">
        <v>25.06</v>
      </c>
      <c r="U3" s="156">
        <f t="shared" ref="U3:U66" si="2">SUM(P3:T3)</f>
        <v>130</v>
      </c>
      <c r="V3" s="154">
        <f t="shared" ref="V3:V66" si="3">G3-U3</f>
        <v>0</v>
      </c>
    </row>
    <row r="4" spans="1:22">
      <c r="A4" t="s">
        <v>46</v>
      </c>
      <c r="B4">
        <f>PPCL!B4</f>
        <v>130</v>
      </c>
      <c r="C4">
        <f>PPCL!C4</f>
        <v>0</v>
      </c>
      <c r="D4">
        <f>PPCL!M4</f>
        <v>130</v>
      </c>
      <c r="E4">
        <f>PPCL!N4</f>
        <v>0</v>
      </c>
      <c r="F4">
        <f t="shared" ref="F4:F67" si="4">B4+C4</f>
        <v>130</v>
      </c>
      <c r="G4">
        <f t="shared" ref="G4:G67" si="5">D4+E4</f>
        <v>130</v>
      </c>
      <c r="H4" s="154"/>
      <c r="I4">
        <f>BRPL_EOD!AG4+BRPL_EOD!AH4</f>
        <v>36.78</v>
      </c>
      <c r="J4">
        <f>BYPL_EOD!AG4+BYPL_EOD!AH4</f>
        <v>20.89</v>
      </c>
      <c r="K4">
        <f>MES_EOD!AG4+MES_EOD!AH4</f>
        <v>7.88</v>
      </c>
      <c r="L4">
        <f>NDMC_EOD!AG4+NDMC_EOD!AH4</f>
        <v>39.39</v>
      </c>
      <c r="M4">
        <f>TPDDL_EOD!AG4+TPDDL_EOD!AH4</f>
        <v>25.06</v>
      </c>
      <c r="N4">
        <f t="shared" si="0"/>
        <v>130</v>
      </c>
      <c r="O4" s="154">
        <f t="shared" si="1"/>
        <v>0</v>
      </c>
      <c r="P4">
        <v>36.78</v>
      </c>
      <c r="Q4">
        <v>20.89</v>
      </c>
      <c r="R4">
        <v>7.88</v>
      </c>
      <c r="S4">
        <v>39.39</v>
      </c>
      <c r="T4">
        <v>25.06</v>
      </c>
      <c r="U4" s="156">
        <f t="shared" si="2"/>
        <v>130</v>
      </c>
      <c r="V4" s="154">
        <f t="shared" si="3"/>
        <v>0</v>
      </c>
    </row>
    <row r="5" spans="1:22">
      <c r="A5" t="s">
        <v>47</v>
      </c>
      <c r="B5">
        <f>PPCL!B5</f>
        <v>130</v>
      </c>
      <c r="C5">
        <f>PPCL!C5</f>
        <v>0</v>
      </c>
      <c r="D5">
        <f>PPCL!M5</f>
        <v>130</v>
      </c>
      <c r="E5">
        <f>PPCL!N5</f>
        <v>0</v>
      </c>
      <c r="F5">
        <f t="shared" si="4"/>
        <v>130</v>
      </c>
      <c r="G5">
        <f t="shared" si="5"/>
        <v>130</v>
      </c>
      <c r="H5" s="154"/>
      <c r="I5">
        <f>BRPL_EOD!AG5+BRPL_EOD!AH5</f>
        <v>36.78</v>
      </c>
      <c r="J5">
        <f>BYPL_EOD!AG5+BYPL_EOD!AH5</f>
        <v>20.89</v>
      </c>
      <c r="K5">
        <f>MES_EOD!AG5+MES_EOD!AH5</f>
        <v>7.88</v>
      </c>
      <c r="L5">
        <f>NDMC_EOD!AG5+NDMC_EOD!AH5</f>
        <v>39.39</v>
      </c>
      <c r="M5">
        <f>TPDDL_EOD!AG5+TPDDL_EOD!AH5</f>
        <v>25.06</v>
      </c>
      <c r="N5">
        <f t="shared" si="0"/>
        <v>130</v>
      </c>
      <c r="O5" s="154">
        <f t="shared" si="1"/>
        <v>0</v>
      </c>
      <c r="P5">
        <v>36.78</v>
      </c>
      <c r="Q5">
        <v>20.89</v>
      </c>
      <c r="R5">
        <v>7.88</v>
      </c>
      <c r="S5">
        <v>39.39</v>
      </c>
      <c r="T5">
        <v>25.06</v>
      </c>
      <c r="U5" s="156">
        <f t="shared" si="2"/>
        <v>130</v>
      </c>
      <c r="V5" s="154">
        <f t="shared" si="3"/>
        <v>0</v>
      </c>
    </row>
    <row r="6" spans="1:22">
      <c r="A6" t="s">
        <v>48</v>
      </c>
      <c r="B6">
        <f>PPCL!B6</f>
        <v>130</v>
      </c>
      <c r="C6">
        <f>PPCL!C6</f>
        <v>0</v>
      </c>
      <c r="D6">
        <f>PPCL!M6</f>
        <v>130</v>
      </c>
      <c r="E6">
        <f>PPCL!N6</f>
        <v>0</v>
      </c>
      <c r="F6">
        <f t="shared" si="4"/>
        <v>130</v>
      </c>
      <c r="G6">
        <f t="shared" si="5"/>
        <v>130</v>
      </c>
      <c r="H6" s="154"/>
      <c r="I6">
        <f>BRPL_EOD!AG6+BRPL_EOD!AH6</f>
        <v>36.78</v>
      </c>
      <c r="J6">
        <f>BYPL_EOD!AG6+BYPL_EOD!AH6</f>
        <v>20.89</v>
      </c>
      <c r="K6">
        <f>MES_EOD!AG6+MES_EOD!AH6</f>
        <v>7.88</v>
      </c>
      <c r="L6">
        <f>NDMC_EOD!AG6+NDMC_EOD!AH6</f>
        <v>39.39</v>
      </c>
      <c r="M6">
        <f>TPDDL_EOD!AG6+TPDDL_EOD!AH6</f>
        <v>25.06</v>
      </c>
      <c r="N6">
        <f t="shared" si="0"/>
        <v>130</v>
      </c>
      <c r="O6" s="154">
        <f t="shared" si="1"/>
        <v>0</v>
      </c>
      <c r="P6">
        <v>36.78</v>
      </c>
      <c r="Q6">
        <v>20.89</v>
      </c>
      <c r="R6">
        <v>7.88</v>
      </c>
      <c r="S6">
        <v>39.39</v>
      </c>
      <c r="T6">
        <v>25.06</v>
      </c>
      <c r="U6" s="156">
        <f t="shared" si="2"/>
        <v>130</v>
      </c>
      <c r="V6" s="154">
        <f t="shared" si="3"/>
        <v>0</v>
      </c>
    </row>
    <row r="7" spans="1:22">
      <c r="A7" t="s">
        <v>49</v>
      </c>
      <c r="B7">
        <f>PPCL!B7</f>
        <v>130</v>
      </c>
      <c r="C7">
        <f>PPCL!C7</f>
        <v>0</v>
      </c>
      <c r="D7">
        <f>PPCL!M7</f>
        <v>130</v>
      </c>
      <c r="E7">
        <f>PPCL!N7</f>
        <v>0</v>
      </c>
      <c r="F7">
        <f t="shared" si="4"/>
        <v>130</v>
      </c>
      <c r="G7">
        <f t="shared" si="5"/>
        <v>130</v>
      </c>
      <c r="H7" s="154"/>
      <c r="I7">
        <f>BRPL_EOD!AG7+BRPL_EOD!AH7</f>
        <v>36.78</v>
      </c>
      <c r="J7">
        <f>BYPL_EOD!AG7+BYPL_EOD!AH7</f>
        <v>20.89</v>
      </c>
      <c r="K7">
        <f>MES_EOD!AG7+MES_EOD!AH7</f>
        <v>7.88</v>
      </c>
      <c r="L7">
        <f>NDMC_EOD!AG7+NDMC_EOD!AH7</f>
        <v>39.39</v>
      </c>
      <c r="M7">
        <f>TPDDL_EOD!AG7+TPDDL_EOD!AH7</f>
        <v>25.06</v>
      </c>
      <c r="N7">
        <f t="shared" si="0"/>
        <v>130</v>
      </c>
      <c r="O7" s="154">
        <f t="shared" si="1"/>
        <v>0</v>
      </c>
      <c r="P7">
        <v>36.78</v>
      </c>
      <c r="Q7">
        <v>20.89</v>
      </c>
      <c r="R7">
        <v>7.88</v>
      </c>
      <c r="S7">
        <v>39.39</v>
      </c>
      <c r="T7">
        <v>25.06</v>
      </c>
      <c r="U7" s="156">
        <f t="shared" si="2"/>
        <v>130</v>
      </c>
      <c r="V7" s="154">
        <f t="shared" si="3"/>
        <v>0</v>
      </c>
    </row>
    <row r="8" spans="1:22">
      <c r="A8" t="s">
        <v>50</v>
      </c>
      <c r="B8">
        <f>PPCL!B8</f>
        <v>130</v>
      </c>
      <c r="C8">
        <f>PPCL!C8</f>
        <v>0</v>
      </c>
      <c r="D8">
        <f>PPCL!M8</f>
        <v>130</v>
      </c>
      <c r="E8">
        <f>PPCL!N8</f>
        <v>0</v>
      </c>
      <c r="F8">
        <f t="shared" si="4"/>
        <v>130</v>
      </c>
      <c r="G8">
        <f t="shared" si="5"/>
        <v>130</v>
      </c>
      <c r="H8" s="154"/>
      <c r="I8">
        <f>BRPL_EOD!AG8+BRPL_EOD!AH8</f>
        <v>36.78</v>
      </c>
      <c r="J8">
        <f>BYPL_EOD!AG8+BYPL_EOD!AH8</f>
        <v>20.89</v>
      </c>
      <c r="K8">
        <f>MES_EOD!AG8+MES_EOD!AH8</f>
        <v>7.88</v>
      </c>
      <c r="L8">
        <f>NDMC_EOD!AG8+NDMC_EOD!AH8</f>
        <v>39.39</v>
      </c>
      <c r="M8">
        <f>TPDDL_EOD!AG8+TPDDL_EOD!AH8</f>
        <v>25.06</v>
      </c>
      <c r="N8">
        <f t="shared" si="0"/>
        <v>130</v>
      </c>
      <c r="O8" s="154">
        <f t="shared" si="1"/>
        <v>0</v>
      </c>
      <c r="P8">
        <v>36.78</v>
      </c>
      <c r="Q8">
        <v>20.89</v>
      </c>
      <c r="R8">
        <v>7.88</v>
      </c>
      <c r="S8">
        <v>39.39</v>
      </c>
      <c r="T8">
        <v>25.06</v>
      </c>
      <c r="U8" s="156">
        <f t="shared" si="2"/>
        <v>130</v>
      </c>
      <c r="V8" s="154">
        <f t="shared" si="3"/>
        <v>0</v>
      </c>
    </row>
    <row r="9" spans="1:22">
      <c r="A9" t="s">
        <v>51</v>
      </c>
      <c r="B9">
        <f>PPCL!B9</f>
        <v>130</v>
      </c>
      <c r="C9">
        <f>PPCL!C9</f>
        <v>0</v>
      </c>
      <c r="D9">
        <f>PPCL!M9</f>
        <v>130</v>
      </c>
      <c r="E9">
        <f>PPCL!N9</f>
        <v>0</v>
      </c>
      <c r="F9">
        <f t="shared" si="4"/>
        <v>130</v>
      </c>
      <c r="G9">
        <f t="shared" si="5"/>
        <v>130</v>
      </c>
      <c r="H9" s="154"/>
      <c r="I9">
        <f>BRPL_EOD!AG9+BRPL_EOD!AH9</f>
        <v>36.78</v>
      </c>
      <c r="J9">
        <f>BYPL_EOD!AG9+BYPL_EOD!AH9</f>
        <v>20.89</v>
      </c>
      <c r="K9">
        <f>MES_EOD!AG9+MES_EOD!AH9</f>
        <v>7.88</v>
      </c>
      <c r="L9">
        <f>NDMC_EOD!AG9+NDMC_EOD!AH9</f>
        <v>39.39</v>
      </c>
      <c r="M9">
        <f>TPDDL_EOD!AG9+TPDDL_EOD!AH9</f>
        <v>25.06</v>
      </c>
      <c r="N9">
        <f t="shared" si="0"/>
        <v>130</v>
      </c>
      <c r="O9" s="154">
        <f t="shared" si="1"/>
        <v>0</v>
      </c>
      <c r="P9">
        <v>36.78</v>
      </c>
      <c r="Q9">
        <v>20.89</v>
      </c>
      <c r="R9">
        <v>7.88</v>
      </c>
      <c r="S9">
        <v>39.39</v>
      </c>
      <c r="T9">
        <v>25.06</v>
      </c>
      <c r="U9" s="156">
        <f t="shared" si="2"/>
        <v>130</v>
      </c>
      <c r="V9" s="154">
        <f t="shared" si="3"/>
        <v>0</v>
      </c>
    </row>
    <row r="10" spans="1:22">
      <c r="A10" t="s">
        <v>52</v>
      </c>
      <c r="B10">
        <f>PPCL!B10</f>
        <v>130</v>
      </c>
      <c r="C10">
        <f>PPCL!C10</f>
        <v>0</v>
      </c>
      <c r="D10">
        <f>PPCL!M10</f>
        <v>130</v>
      </c>
      <c r="E10">
        <f>PPCL!N10</f>
        <v>0</v>
      </c>
      <c r="F10">
        <f t="shared" si="4"/>
        <v>130</v>
      </c>
      <c r="G10">
        <f t="shared" si="5"/>
        <v>130</v>
      </c>
      <c r="H10" s="154"/>
      <c r="I10">
        <f>BRPL_EOD!AG10+BRPL_EOD!AH10</f>
        <v>36.78</v>
      </c>
      <c r="J10">
        <f>BYPL_EOD!AG10+BYPL_EOD!AH10</f>
        <v>20.89</v>
      </c>
      <c r="K10">
        <f>MES_EOD!AG10+MES_EOD!AH10</f>
        <v>7.88</v>
      </c>
      <c r="L10">
        <f>NDMC_EOD!AG10+NDMC_EOD!AH10</f>
        <v>39.39</v>
      </c>
      <c r="M10">
        <f>TPDDL_EOD!AG10+TPDDL_EOD!AH10</f>
        <v>25.06</v>
      </c>
      <c r="N10">
        <f t="shared" si="0"/>
        <v>130</v>
      </c>
      <c r="O10" s="154">
        <f t="shared" si="1"/>
        <v>0</v>
      </c>
      <c r="P10">
        <v>36.78</v>
      </c>
      <c r="Q10">
        <v>20.89</v>
      </c>
      <c r="R10">
        <v>7.88</v>
      </c>
      <c r="S10">
        <v>39.39</v>
      </c>
      <c r="T10">
        <v>25.06</v>
      </c>
      <c r="U10" s="156">
        <f t="shared" si="2"/>
        <v>130</v>
      </c>
      <c r="V10" s="154">
        <f t="shared" si="3"/>
        <v>0</v>
      </c>
    </row>
    <row r="11" spans="1:22">
      <c r="A11" t="s">
        <v>53</v>
      </c>
      <c r="B11">
        <f>PPCL!B11</f>
        <v>130</v>
      </c>
      <c r="C11">
        <f>PPCL!C11</f>
        <v>0</v>
      </c>
      <c r="D11">
        <f>PPCL!M11</f>
        <v>130</v>
      </c>
      <c r="E11">
        <f>PPCL!N11</f>
        <v>0</v>
      </c>
      <c r="F11">
        <f t="shared" si="4"/>
        <v>130</v>
      </c>
      <c r="G11">
        <f t="shared" si="5"/>
        <v>130</v>
      </c>
      <c r="H11" s="154"/>
      <c r="I11">
        <f>BRPL_EOD!AG11+BRPL_EOD!AH11</f>
        <v>36.78</v>
      </c>
      <c r="J11">
        <f>BYPL_EOD!AG11+BYPL_EOD!AH11</f>
        <v>20.89</v>
      </c>
      <c r="K11">
        <f>MES_EOD!AG11+MES_EOD!AH11</f>
        <v>7.88</v>
      </c>
      <c r="L11">
        <f>NDMC_EOD!AG11+NDMC_EOD!AH11</f>
        <v>39.39</v>
      </c>
      <c r="M11">
        <f>TPDDL_EOD!AG11+TPDDL_EOD!AH11</f>
        <v>25.06</v>
      </c>
      <c r="N11">
        <f t="shared" si="0"/>
        <v>130</v>
      </c>
      <c r="O11" s="154">
        <f t="shared" si="1"/>
        <v>0</v>
      </c>
      <c r="P11">
        <v>36.78</v>
      </c>
      <c r="Q11">
        <v>20.89</v>
      </c>
      <c r="R11">
        <v>7.88</v>
      </c>
      <c r="S11">
        <v>39.39</v>
      </c>
      <c r="T11">
        <v>25.06</v>
      </c>
      <c r="U11" s="156">
        <f t="shared" si="2"/>
        <v>130</v>
      </c>
      <c r="V11" s="154">
        <f t="shared" si="3"/>
        <v>0</v>
      </c>
    </row>
    <row r="12" spans="1:22">
      <c r="A12" t="s">
        <v>54</v>
      </c>
      <c r="B12">
        <f>PPCL!B12</f>
        <v>130</v>
      </c>
      <c r="C12">
        <f>PPCL!C12</f>
        <v>0</v>
      </c>
      <c r="D12">
        <f>PPCL!M12</f>
        <v>130</v>
      </c>
      <c r="E12">
        <f>PPCL!N12</f>
        <v>0</v>
      </c>
      <c r="F12">
        <f t="shared" si="4"/>
        <v>130</v>
      </c>
      <c r="G12">
        <f t="shared" si="5"/>
        <v>130</v>
      </c>
      <c r="H12" s="154"/>
      <c r="I12">
        <f>BRPL_EOD!AG12+BRPL_EOD!AH12</f>
        <v>36.78</v>
      </c>
      <c r="J12">
        <f>BYPL_EOD!AG12+BYPL_EOD!AH12</f>
        <v>20.89</v>
      </c>
      <c r="K12">
        <f>MES_EOD!AG12+MES_EOD!AH12</f>
        <v>7.88</v>
      </c>
      <c r="L12">
        <f>NDMC_EOD!AG12+NDMC_EOD!AH12</f>
        <v>39.39</v>
      </c>
      <c r="M12">
        <f>TPDDL_EOD!AG12+TPDDL_EOD!AH12</f>
        <v>25.06</v>
      </c>
      <c r="N12">
        <f t="shared" si="0"/>
        <v>130</v>
      </c>
      <c r="O12" s="154">
        <f t="shared" si="1"/>
        <v>0</v>
      </c>
      <c r="P12">
        <v>36.78</v>
      </c>
      <c r="Q12">
        <v>20.89</v>
      </c>
      <c r="R12">
        <v>7.88</v>
      </c>
      <c r="S12">
        <v>39.39</v>
      </c>
      <c r="T12">
        <v>25.06</v>
      </c>
      <c r="U12" s="156">
        <f t="shared" si="2"/>
        <v>130</v>
      </c>
      <c r="V12" s="154">
        <f t="shared" si="3"/>
        <v>0</v>
      </c>
    </row>
    <row r="13" spans="1:22">
      <c r="A13" t="s">
        <v>55</v>
      </c>
      <c r="B13">
        <f>PPCL!B13</f>
        <v>130</v>
      </c>
      <c r="C13">
        <f>PPCL!C13</f>
        <v>0</v>
      </c>
      <c r="D13">
        <f>PPCL!M13</f>
        <v>130</v>
      </c>
      <c r="E13">
        <f>PPCL!N13</f>
        <v>0</v>
      </c>
      <c r="F13">
        <f t="shared" si="4"/>
        <v>130</v>
      </c>
      <c r="G13">
        <f t="shared" si="5"/>
        <v>130</v>
      </c>
      <c r="H13" s="154"/>
      <c r="I13">
        <f>BRPL_EOD!AG13+BRPL_EOD!AH13</f>
        <v>36.78</v>
      </c>
      <c r="J13">
        <f>BYPL_EOD!AG13+BYPL_EOD!AH13</f>
        <v>20.89</v>
      </c>
      <c r="K13">
        <f>MES_EOD!AG13+MES_EOD!AH13</f>
        <v>7.88</v>
      </c>
      <c r="L13">
        <f>NDMC_EOD!AG13+NDMC_EOD!AH13</f>
        <v>39.39</v>
      </c>
      <c r="M13">
        <f>TPDDL_EOD!AG13+TPDDL_EOD!AH13</f>
        <v>25.06</v>
      </c>
      <c r="N13">
        <f t="shared" si="0"/>
        <v>130</v>
      </c>
      <c r="O13" s="154">
        <f t="shared" si="1"/>
        <v>0</v>
      </c>
      <c r="P13">
        <v>36.78</v>
      </c>
      <c r="Q13">
        <v>20.89</v>
      </c>
      <c r="R13">
        <v>7.88</v>
      </c>
      <c r="S13">
        <v>39.39</v>
      </c>
      <c r="T13">
        <v>25.06</v>
      </c>
      <c r="U13" s="156">
        <f t="shared" si="2"/>
        <v>130</v>
      </c>
      <c r="V13" s="154">
        <f t="shared" si="3"/>
        <v>0</v>
      </c>
    </row>
    <row r="14" spans="1:22">
      <c r="A14" t="s">
        <v>56</v>
      </c>
      <c r="B14">
        <f>PPCL!B14</f>
        <v>130</v>
      </c>
      <c r="C14">
        <f>PPCL!C14</f>
        <v>0</v>
      </c>
      <c r="D14">
        <f>PPCL!M14</f>
        <v>130</v>
      </c>
      <c r="E14">
        <f>PPCL!N14</f>
        <v>0</v>
      </c>
      <c r="F14">
        <f t="shared" si="4"/>
        <v>130</v>
      </c>
      <c r="G14">
        <f t="shared" si="5"/>
        <v>130</v>
      </c>
      <c r="H14" s="154"/>
      <c r="I14">
        <f>BRPL_EOD!AG14+BRPL_EOD!AH14</f>
        <v>36.78</v>
      </c>
      <c r="J14">
        <f>BYPL_EOD!AG14+BYPL_EOD!AH14</f>
        <v>20.89</v>
      </c>
      <c r="K14">
        <f>MES_EOD!AG14+MES_EOD!AH14</f>
        <v>7.88</v>
      </c>
      <c r="L14">
        <f>NDMC_EOD!AG14+NDMC_EOD!AH14</f>
        <v>39.39</v>
      </c>
      <c r="M14">
        <f>TPDDL_EOD!AG14+TPDDL_EOD!AH14</f>
        <v>25.06</v>
      </c>
      <c r="N14">
        <f t="shared" si="0"/>
        <v>130</v>
      </c>
      <c r="O14" s="154">
        <f t="shared" si="1"/>
        <v>0</v>
      </c>
      <c r="P14">
        <v>36.78</v>
      </c>
      <c r="Q14">
        <v>20.89</v>
      </c>
      <c r="R14">
        <v>7.88</v>
      </c>
      <c r="S14">
        <v>39.39</v>
      </c>
      <c r="T14">
        <v>25.06</v>
      </c>
      <c r="U14" s="156">
        <f t="shared" si="2"/>
        <v>130</v>
      </c>
      <c r="V14" s="154">
        <f t="shared" si="3"/>
        <v>0</v>
      </c>
    </row>
    <row r="15" spans="1:22">
      <c r="A15" t="s">
        <v>57</v>
      </c>
      <c r="B15">
        <f>PPCL!B15</f>
        <v>130</v>
      </c>
      <c r="C15">
        <f>PPCL!C15</f>
        <v>0</v>
      </c>
      <c r="D15">
        <f>PPCL!M15</f>
        <v>130</v>
      </c>
      <c r="E15">
        <f>PPCL!N15</f>
        <v>0</v>
      </c>
      <c r="F15">
        <f t="shared" si="4"/>
        <v>130</v>
      </c>
      <c r="G15">
        <f t="shared" si="5"/>
        <v>130</v>
      </c>
      <c r="H15" s="154"/>
      <c r="I15">
        <f>BRPL_EOD!AG15+BRPL_EOD!AH15</f>
        <v>36.78</v>
      </c>
      <c r="J15">
        <f>BYPL_EOD!AG15+BYPL_EOD!AH15</f>
        <v>20.89</v>
      </c>
      <c r="K15">
        <f>MES_EOD!AG15+MES_EOD!AH15</f>
        <v>7.88</v>
      </c>
      <c r="L15">
        <f>NDMC_EOD!AG15+NDMC_EOD!AH15</f>
        <v>39.39</v>
      </c>
      <c r="M15">
        <f>TPDDL_EOD!AG15+TPDDL_EOD!AH15</f>
        <v>25.06</v>
      </c>
      <c r="N15">
        <f t="shared" si="0"/>
        <v>130</v>
      </c>
      <c r="O15" s="154">
        <f t="shared" si="1"/>
        <v>0</v>
      </c>
      <c r="P15">
        <v>36.78</v>
      </c>
      <c r="Q15">
        <v>20.89</v>
      </c>
      <c r="R15">
        <v>7.88</v>
      </c>
      <c r="S15">
        <v>39.39</v>
      </c>
      <c r="T15">
        <v>25.06</v>
      </c>
      <c r="U15" s="156">
        <f t="shared" si="2"/>
        <v>130</v>
      </c>
      <c r="V15" s="154">
        <f t="shared" si="3"/>
        <v>0</v>
      </c>
    </row>
    <row r="16" spans="1:22">
      <c r="A16" t="s">
        <v>58</v>
      </c>
      <c r="B16">
        <f>PPCL!B16</f>
        <v>130</v>
      </c>
      <c r="C16">
        <f>PPCL!C16</f>
        <v>0</v>
      </c>
      <c r="D16">
        <f>PPCL!M16</f>
        <v>130</v>
      </c>
      <c r="E16">
        <f>PPCL!N16</f>
        <v>0</v>
      </c>
      <c r="F16">
        <f t="shared" si="4"/>
        <v>130</v>
      </c>
      <c r="G16">
        <f t="shared" si="5"/>
        <v>130</v>
      </c>
      <c r="H16" s="154"/>
      <c r="I16">
        <f>BRPL_EOD!AG16+BRPL_EOD!AH16</f>
        <v>36.78</v>
      </c>
      <c r="J16">
        <f>BYPL_EOD!AG16+BYPL_EOD!AH16</f>
        <v>20.89</v>
      </c>
      <c r="K16">
        <f>MES_EOD!AG16+MES_EOD!AH16</f>
        <v>7.88</v>
      </c>
      <c r="L16">
        <f>NDMC_EOD!AG16+NDMC_EOD!AH16</f>
        <v>39.39</v>
      </c>
      <c r="M16">
        <f>TPDDL_EOD!AG16+TPDDL_EOD!AH16</f>
        <v>25.06</v>
      </c>
      <c r="N16">
        <f t="shared" si="0"/>
        <v>130</v>
      </c>
      <c r="O16" s="154">
        <f t="shared" si="1"/>
        <v>0</v>
      </c>
      <c r="P16">
        <v>36.78</v>
      </c>
      <c r="Q16">
        <v>20.89</v>
      </c>
      <c r="R16">
        <v>7.88</v>
      </c>
      <c r="S16">
        <v>39.39</v>
      </c>
      <c r="T16">
        <v>25.06</v>
      </c>
      <c r="U16" s="156">
        <f t="shared" si="2"/>
        <v>130</v>
      </c>
      <c r="V16" s="154">
        <f t="shared" si="3"/>
        <v>0</v>
      </c>
    </row>
    <row r="17" spans="1:22">
      <c r="A17" t="s">
        <v>59</v>
      </c>
      <c r="B17">
        <f>PPCL!B17</f>
        <v>130</v>
      </c>
      <c r="C17">
        <f>PPCL!C17</f>
        <v>0</v>
      </c>
      <c r="D17">
        <f>PPCL!M17</f>
        <v>130</v>
      </c>
      <c r="E17">
        <f>PPCL!N17</f>
        <v>0</v>
      </c>
      <c r="F17">
        <f t="shared" si="4"/>
        <v>130</v>
      </c>
      <c r="G17">
        <f t="shared" si="5"/>
        <v>130</v>
      </c>
      <c r="H17" s="154"/>
      <c r="I17">
        <f>BRPL_EOD!AG17+BRPL_EOD!AH17</f>
        <v>36.78</v>
      </c>
      <c r="J17">
        <f>BYPL_EOD!AG17+BYPL_EOD!AH17</f>
        <v>20.89</v>
      </c>
      <c r="K17">
        <f>MES_EOD!AG17+MES_EOD!AH17</f>
        <v>7.88</v>
      </c>
      <c r="L17">
        <f>NDMC_EOD!AG17+NDMC_EOD!AH17</f>
        <v>39.39</v>
      </c>
      <c r="M17">
        <f>TPDDL_EOD!AG17+TPDDL_EOD!AH17</f>
        <v>25.06</v>
      </c>
      <c r="N17">
        <f t="shared" si="0"/>
        <v>130</v>
      </c>
      <c r="O17" s="154">
        <f t="shared" si="1"/>
        <v>0</v>
      </c>
      <c r="P17">
        <v>36.78</v>
      </c>
      <c r="Q17">
        <v>20.89</v>
      </c>
      <c r="R17">
        <v>7.88</v>
      </c>
      <c r="S17">
        <v>39.39</v>
      </c>
      <c r="T17">
        <v>25.06</v>
      </c>
      <c r="U17" s="156">
        <f t="shared" si="2"/>
        <v>130</v>
      </c>
      <c r="V17" s="154">
        <f t="shared" si="3"/>
        <v>0</v>
      </c>
    </row>
    <row r="18" spans="1:22">
      <c r="A18" t="s">
        <v>60</v>
      </c>
      <c r="B18">
        <f>PPCL!B18</f>
        <v>130</v>
      </c>
      <c r="C18">
        <f>PPCL!C18</f>
        <v>0</v>
      </c>
      <c r="D18">
        <f>PPCL!M18</f>
        <v>130</v>
      </c>
      <c r="E18">
        <f>PPCL!N18</f>
        <v>0</v>
      </c>
      <c r="F18">
        <f t="shared" si="4"/>
        <v>130</v>
      </c>
      <c r="G18">
        <f t="shared" si="5"/>
        <v>130</v>
      </c>
      <c r="H18" s="154"/>
      <c r="I18">
        <f>BRPL_EOD!AG18+BRPL_EOD!AH18</f>
        <v>36.78</v>
      </c>
      <c r="J18">
        <f>BYPL_EOD!AG18+BYPL_EOD!AH18</f>
        <v>20.89</v>
      </c>
      <c r="K18">
        <f>MES_EOD!AG18+MES_EOD!AH18</f>
        <v>7.88</v>
      </c>
      <c r="L18">
        <f>NDMC_EOD!AG18+NDMC_EOD!AH18</f>
        <v>39.39</v>
      </c>
      <c r="M18">
        <f>TPDDL_EOD!AG18+TPDDL_EOD!AH18</f>
        <v>25.06</v>
      </c>
      <c r="N18">
        <f t="shared" si="0"/>
        <v>130</v>
      </c>
      <c r="O18" s="154">
        <f t="shared" si="1"/>
        <v>0</v>
      </c>
      <c r="P18">
        <v>36.78</v>
      </c>
      <c r="Q18">
        <v>20.89</v>
      </c>
      <c r="R18">
        <v>7.88</v>
      </c>
      <c r="S18">
        <v>39.39</v>
      </c>
      <c r="T18">
        <v>25.06</v>
      </c>
      <c r="U18" s="156">
        <f t="shared" si="2"/>
        <v>130</v>
      </c>
      <c r="V18" s="154">
        <f t="shared" si="3"/>
        <v>0</v>
      </c>
    </row>
    <row r="19" spans="1:22">
      <c r="A19" t="s">
        <v>61</v>
      </c>
      <c r="B19">
        <f>PPCL!B19</f>
        <v>130</v>
      </c>
      <c r="C19">
        <f>PPCL!C19</f>
        <v>0</v>
      </c>
      <c r="D19">
        <f>PPCL!M19</f>
        <v>130</v>
      </c>
      <c r="E19">
        <f>PPCL!N19</f>
        <v>0</v>
      </c>
      <c r="F19">
        <f t="shared" si="4"/>
        <v>130</v>
      </c>
      <c r="G19">
        <f t="shared" si="5"/>
        <v>130</v>
      </c>
      <c r="H19" s="154"/>
      <c r="I19">
        <f>BRPL_EOD!AG19+BRPL_EOD!AH19</f>
        <v>36.78</v>
      </c>
      <c r="J19">
        <f>BYPL_EOD!AG19+BYPL_EOD!AH19</f>
        <v>20.89</v>
      </c>
      <c r="K19">
        <f>MES_EOD!AG19+MES_EOD!AH19</f>
        <v>7.88</v>
      </c>
      <c r="L19">
        <f>NDMC_EOD!AG19+NDMC_EOD!AH19</f>
        <v>39.39</v>
      </c>
      <c r="M19">
        <f>TPDDL_EOD!AG19+TPDDL_EOD!AH19</f>
        <v>25.06</v>
      </c>
      <c r="N19">
        <f t="shared" si="0"/>
        <v>130</v>
      </c>
      <c r="O19" s="154">
        <f t="shared" si="1"/>
        <v>0</v>
      </c>
      <c r="P19">
        <v>36.78</v>
      </c>
      <c r="Q19">
        <v>20.89</v>
      </c>
      <c r="R19">
        <v>7.88</v>
      </c>
      <c r="S19">
        <v>39.39</v>
      </c>
      <c r="T19">
        <v>25.06</v>
      </c>
      <c r="U19" s="156">
        <f t="shared" si="2"/>
        <v>130</v>
      </c>
      <c r="V19" s="154">
        <f t="shared" si="3"/>
        <v>0</v>
      </c>
    </row>
    <row r="20" spans="1:22">
      <c r="A20" t="s">
        <v>62</v>
      </c>
      <c r="B20">
        <f>PPCL!B20</f>
        <v>130</v>
      </c>
      <c r="C20">
        <f>PPCL!C20</f>
        <v>0</v>
      </c>
      <c r="D20">
        <f>PPCL!M20</f>
        <v>130</v>
      </c>
      <c r="E20">
        <f>PPCL!N20</f>
        <v>0</v>
      </c>
      <c r="F20">
        <f t="shared" si="4"/>
        <v>130</v>
      </c>
      <c r="G20">
        <f t="shared" si="5"/>
        <v>130</v>
      </c>
      <c r="H20" s="154"/>
      <c r="I20">
        <f>BRPL_EOD!AG20+BRPL_EOD!AH20</f>
        <v>36.78</v>
      </c>
      <c r="J20">
        <f>BYPL_EOD!AG20+BYPL_EOD!AH20</f>
        <v>20.89</v>
      </c>
      <c r="K20">
        <f>MES_EOD!AG20+MES_EOD!AH20</f>
        <v>7.88</v>
      </c>
      <c r="L20">
        <f>NDMC_EOD!AG20+NDMC_EOD!AH20</f>
        <v>39.39</v>
      </c>
      <c r="M20">
        <f>TPDDL_EOD!AG20+TPDDL_EOD!AH20</f>
        <v>25.06</v>
      </c>
      <c r="N20">
        <f t="shared" si="0"/>
        <v>130</v>
      </c>
      <c r="O20" s="154">
        <f t="shared" si="1"/>
        <v>0</v>
      </c>
      <c r="P20">
        <v>36.78</v>
      </c>
      <c r="Q20">
        <v>20.89</v>
      </c>
      <c r="R20">
        <v>7.88</v>
      </c>
      <c r="S20">
        <v>39.39</v>
      </c>
      <c r="T20">
        <v>25.06</v>
      </c>
      <c r="U20" s="156">
        <f t="shared" si="2"/>
        <v>130</v>
      </c>
      <c r="V20" s="154">
        <f t="shared" si="3"/>
        <v>0</v>
      </c>
    </row>
    <row r="21" spans="1:22">
      <c r="A21" t="s">
        <v>63</v>
      </c>
      <c r="B21">
        <f>PPCL!B21</f>
        <v>130</v>
      </c>
      <c r="C21">
        <f>PPCL!C21</f>
        <v>0</v>
      </c>
      <c r="D21">
        <f>PPCL!M21</f>
        <v>130</v>
      </c>
      <c r="E21">
        <f>PPCL!N21</f>
        <v>0</v>
      </c>
      <c r="F21">
        <f t="shared" si="4"/>
        <v>130</v>
      </c>
      <c r="G21">
        <f t="shared" si="5"/>
        <v>130</v>
      </c>
      <c r="H21" s="154"/>
      <c r="I21">
        <f>BRPL_EOD!AG21+BRPL_EOD!AH21</f>
        <v>36.78</v>
      </c>
      <c r="J21">
        <f>BYPL_EOD!AG21+BYPL_EOD!AH21</f>
        <v>20.89</v>
      </c>
      <c r="K21">
        <f>MES_EOD!AG21+MES_EOD!AH21</f>
        <v>7.88</v>
      </c>
      <c r="L21">
        <f>NDMC_EOD!AG21+NDMC_EOD!AH21</f>
        <v>39.39</v>
      </c>
      <c r="M21">
        <f>TPDDL_EOD!AG21+TPDDL_EOD!AH21</f>
        <v>25.06</v>
      </c>
      <c r="N21">
        <f t="shared" si="0"/>
        <v>130</v>
      </c>
      <c r="O21" s="154">
        <f t="shared" si="1"/>
        <v>0</v>
      </c>
      <c r="P21">
        <v>36.78</v>
      </c>
      <c r="Q21">
        <v>20.89</v>
      </c>
      <c r="R21">
        <v>7.88</v>
      </c>
      <c r="S21">
        <v>39.39</v>
      </c>
      <c r="T21">
        <v>25.06</v>
      </c>
      <c r="U21" s="156">
        <f t="shared" si="2"/>
        <v>130</v>
      </c>
      <c r="V21" s="154">
        <f t="shared" si="3"/>
        <v>0</v>
      </c>
    </row>
    <row r="22" spans="1:22">
      <c r="A22" t="s">
        <v>64</v>
      </c>
      <c r="B22">
        <f>PPCL!B22</f>
        <v>130</v>
      </c>
      <c r="C22">
        <f>PPCL!C22</f>
        <v>0</v>
      </c>
      <c r="D22">
        <f>PPCL!M22</f>
        <v>130</v>
      </c>
      <c r="E22">
        <f>PPCL!N22</f>
        <v>0</v>
      </c>
      <c r="F22">
        <f t="shared" si="4"/>
        <v>130</v>
      </c>
      <c r="G22">
        <f t="shared" si="5"/>
        <v>130</v>
      </c>
      <c r="H22" s="154"/>
      <c r="I22">
        <f>BRPL_EOD!AG22+BRPL_EOD!AH22</f>
        <v>36.78</v>
      </c>
      <c r="J22">
        <f>BYPL_EOD!AG22+BYPL_EOD!AH22</f>
        <v>20.89</v>
      </c>
      <c r="K22">
        <f>MES_EOD!AG22+MES_EOD!AH22</f>
        <v>7.88</v>
      </c>
      <c r="L22">
        <f>NDMC_EOD!AG22+NDMC_EOD!AH22</f>
        <v>39.39</v>
      </c>
      <c r="M22">
        <f>TPDDL_EOD!AG22+TPDDL_EOD!AH22</f>
        <v>25.06</v>
      </c>
      <c r="N22">
        <f t="shared" si="0"/>
        <v>130</v>
      </c>
      <c r="O22" s="154">
        <f t="shared" si="1"/>
        <v>0</v>
      </c>
      <c r="P22">
        <v>36.78</v>
      </c>
      <c r="Q22">
        <v>20.89</v>
      </c>
      <c r="R22">
        <v>7.88</v>
      </c>
      <c r="S22">
        <v>39.39</v>
      </c>
      <c r="T22">
        <v>25.06</v>
      </c>
      <c r="U22" s="156">
        <f t="shared" si="2"/>
        <v>130</v>
      </c>
      <c r="V22" s="154">
        <f t="shared" si="3"/>
        <v>0</v>
      </c>
    </row>
    <row r="23" spans="1:22">
      <c r="A23" t="s">
        <v>65</v>
      </c>
      <c r="B23">
        <f>PPCL!B23</f>
        <v>130</v>
      </c>
      <c r="C23">
        <f>PPCL!C23</f>
        <v>0</v>
      </c>
      <c r="D23">
        <f>PPCL!M23</f>
        <v>130</v>
      </c>
      <c r="E23">
        <f>PPCL!N23</f>
        <v>0</v>
      </c>
      <c r="F23">
        <f t="shared" si="4"/>
        <v>130</v>
      </c>
      <c r="G23">
        <f t="shared" si="5"/>
        <v>130</v>
      </c>
      <c r="H23" s="154"/>
      <c r="I23">
        <f>BRPL_EOD!AG23+BRPL_EOD!AH23</f>
        <v>36.78</v>
      </c>
      <c r="J23">
        <f>BYPL_EOD!AG23+BYPL_EOD!AH23</f>
        <v>20.89</v>
      </c>
      <c r="K23">
        <f>MES_EOD!AG23+MES_EOD!AH23</f>
        <v>7.88</v>
      </c>
      <c r="L23">
        <f>NDMC_EOD!AG23+NDMC_EOD!AH23</f>
        <v>39.39</v>
      </c>
      <c r="M23">
        <f>TPDDL_EOD!AG23+TPDDL_EOD!AH23</f>
        <v>25.06</v>
      </c>
      <c r="N23">
        <f t="shared" si="0"/>
        <v>130</v>
      </c>
      <c r="O23" s="154">
        <f t="shared" si="1"/>
        <v>0</v>
      </c>
      <c r="P23">
        <v>36.78</v>
      </c>
      <c r="Q23">
        <v>20.89</v>
      </c>
      <c r="R23">
        <v>7.88</v>
      </c>
      <c r="S23">
        <v>39.39</v>
      </c>
      <c r="T23">
        <v>25.06</v>
      </c>
      <c r="U23" s="156">
        <f t="shared" si="2"/>
        <v>130</v>
      </c>
      <c r="V23" s="154">
        <f t="shared" si="3"/>
        <v>0</v>
      </c>
    </row>
    <row r="24" spans="1:22">
      <c r="A24" t="s">
        <v>66</v>
      </c>
      <c r="B24">
        <f>PPCL!B24</f>
        <v>130</v>
      </c>
      <c r="C24">
        <f>PPCL!C24</f>
        <v>0</v>
      </c>
      <c r="D24">
        <f>PPCL!M24</f>
        <v>130</v>
      </c>
      <c r="E24">
        <f>PPCL!N24</f>
        <v>0</v>
      </c>
      <c r="F24">
        <f t="shared" si="4"/>
        <v>130</v>
      </c>
      <c r="G24">
        <f t="shared" si="5"/>
        <v>130</v>
      </c>
      <c r="H24" s="154"/>
      <c r="I24">
        <f>BRPL_EOD!AG24+BRPL_EOD!AH24</f>
        <v>36.78</v>
      </c>
      <c r="J24">
        <f>BYPL_EOD!AG24+BYPL_EOD!AH24</f>
        <v>20.89</v>
      </c>
      <c r="K24">
        <f>MES_EOD!AG24+MES_EOD!AH24</f>
        <v>7.88</v>
      </c>
      <c r="L24">
        <f>NDMC_EOD!AG24+NDMC_EOD!AH24</f>
        <v>39.39</v>
      </c>
      <c r="M24">
        <f>TPDDL_EOD!AG24+TPDDL_EOD!AH24</f>
        <v>25.06</v>
      </c>
      <c r="N24">
        <f t="shared" si="0"/>
        <v>130</v>
      </c>
      <c r="O24" s="154">
        <f t="shared" si="1"/>
        <v>0</v>
      </c>
      <c r="P24">
        <v>36.78</v>
      </c>
      <c r="Q24">
        <v>20.89</v>
      </c>
      <c r="R24">
        <v>7.88</v>
      </c>
      <c r="S24">
        <v>39.39</v>
      </c>
      <c r="T24">
        <v>25.06</v>
      </c>
      <c r="U24" s="156">
        <f t="shared" si="2"/>
        <v>130</v>
      </c>
      <c r="V24" s="154">
        <f t="shared" si="3"/>
        <v>0</v>
      </c>
    </row>
    <row r="25" spans="1:22">
      <c r="A25" t="s">
        <v>67</v>
      </c>
      <c r="B25">
        <f>PPCL!B25</f>
        <v>130</v>
      </c>
      <c r="C25">
        <f>PPCL!C25</f>
        <v>0</v>
      </c>
      <c r="D25">
        <f>PPCL!M25</f>
        <v>130</v>
      </c>
      <c r="E25">
        <f>PPCL!N25</f>
        <v>0</v>
      </c>
      <c r="F25">
        <f t="shared" si="4"/>
        <v>130</v>
      </c>
      <c r="G25">
        <f t="shared" si="5"/>
        <v>130</v>
      </c>
      <c r="H25" s="154"/>
      <c r="I25">
        <f>BRPL_EOD!AG25+BRPL_EOD!AH25</f>
        <v>36.78</v>
      </c>
      <c r="J25">
        <f>BYPL_EOD!AG25+BYPL_EOD!AH25</f>
        <v>20.89</v>
      </c>
      <c r="K25">
        <f>MES_EOD!AG25+MES_EOD!AH25</f>
        <v>7.88</v>
      </c>
      <c r="L25">
        <f>NDMC_EOD!AG25+NDMC_EOD!AH25</f>
        <v>39.39</v>
      </c>
      <c r="M25">
        <f>TPDDL_EOD!AG25+TPDDL_EOD!AH25</f>
        <v>25.06</v>
      </c>
      <c r="N25">
        <f t="shared" si="0"/>
        <v>130</v>
      </c>
      <c r="O25" s="154">
        <f t="shared" si="1"/>
        <v>0</v>
      </c>
      <c r="P25">
        <v>36.78</v>
      </c>
      <c r="Q25">
        <v>20.89</v>
      </c>
      <c r="R25">
        <v>7.88</v>
      </c>
      <c r="S25">
        <v>39.39</v>
      </c>
      <c r="T25">
        <v>25.06</v>
      </c>
      <c r="U25" s="156">
        <f t="shared" si="2"/>
        <v>130</v>
      </c>
      <c r="V25" s="154">
        <f t="shared" si="3"/>
        <v>0</v>
      </c>
    </row>
    <row r="26" spans="1:22">
      <c r="A26" t="s">
        <v>68</v>
      </c>
      <c r="B26">
        <f>PPCL!B26</f>
        <v>130</v>
      </c>
      <c r="C26">
        <f>PPCL!C26</f>
        <v>0</v>
      </c>
      <c r="D26">
        <f>PPCL!M26</f>
        <v>130</v>
      </c>
      <c r="E26">
        <f>PPCL!N26</f>
        <v>0</v>
      </c>
      <c r="F26">
        <f t="shared" si="4"/>
        <v>130</v>
      </c>
      <c r="G26">
        <f t="shared" si="5"/>
        <v>130</v>
      </c>
      <c r="H26" s="154"/>
      <c r="I26">
        <f>BRPL_EOD!AG26+BRPL_EOD!AH26</f>
        <v>36.78</v>
      </c>
      <c r="J26">
        <f>BYPL_EOD!AG26+BYPL_EOD!AH26</f>
        <v>20.89</v>
      </c>
      <c r="K26">
        <f>MES_EOD!AG26+MES_EOD!AH26</f>
        <v>7.88</v>
      </c>
      <c r="L26">
        <f>NDMC_EOD!AG26+NDMC_EOD!AH26</f>
        <v>39.39</v>
      </c>
      <c r="M26">
        <f>TPDDL_EOD!AG26+TPDDL_EOD!AH26</f>
        <v>25.06</v>
      </c>
      <c r="N26">
        <f t="shared" si="0"/>
        <v>130</v>
      </c>
      <c r="O26" s="154">
        <f t="shared" si="1"/>
        <v>0</v>
      </c>
      <c r="P26">
        <v>36.78</v>
      </c>
      <c r="Q26">
        <v>20.89</v>
      </c>
      <c r="R26">
        <v>7.88</v>
      </c>
      <c r="S26">
        <v>39.39</v>
      </c>
      <c r="T26">
        <v>25.06</v>
      </c>
      <c r="U26" s="156">
        <f t="shared" si="2"/>
        <v>130</v>
      </c>
      <c r="V26" s="154">
        <f t="shared" si="3"/>
        <v>0</v>
      </c>
    </row>
    <row r="27" spans="1:22">
      <c r="A27" t="s">
        <v>69</v>
      </c>
      <c r="B27">
        <f>PPCL!B27</f>
        <v>130</v>
      </c>
      <c r="C27">
        <f>PPCL!C27</f>
        <v>0</v>
      </c>
      <c r="D27">
        <f>PPCL!M27</f>
        <v>130</v>
      </c>
      <c r="E27">
        <f>PPCL!N27</f>
        <v>0</v>
      </c>
      <c r="F27">
        <f t="shared" si="4"/>
        <v>130</v>
      </c>
      <c r="G27">
        <f t="shared" si="5"/>
        <v>130</v>
      </c>
      <c r="H27" s="154"/>
      <c r="I27">
        <f>BRPL_EOD!AG27+BRPL_EOD!AH27</f>
        <v>36.78</v>
      </c>
      <c r="J27">
        <f>BYPL_EOD!AG27+BYPL_EOD!AH27</f>
        <v>20.89</v>
      </c>
      <c r="K27">
        <f>MES_EOD!AG27+MES_EOD!AH27</f>
        <v>7.88</v>
      </c>
      <c r="L27">
        <f>NDMC_EOD!AG27+NDMC_EOD!AH27</f>
        <v>39.39</v>
      </c>
      <c r="M27">
        <f>TPDDL_EOD!AG27+TPDDL_EOD!AH27</f>
        <v>25.06</v>
      </c>
      <c r="N27">
        <f t="shared" si="0"/>
        <v>130</v>
      </c>
      <c r="O27" s="154">
        <f t="shared" si="1"/>
        <v>0</v>
      </c>
      <c r="P27">
        <v>36.78</v>
      </c>
      <c r="Q27">
        <v>20.89</v>
      </c>
      <c r="R27">
        <v>7.88</v>
      </c>
      <c r="S27">
        <v>39.39</v>
      </c>
      <c r="T27">
        <v>25.06</v>
      </c>
      <c r="U27" s="156">
        <f t="shared" si="2"/>
        <v>130</v>
      </c>
      <c r="V27" s="154">
        <f t="shared" si="3"/>
        <v>0</v>
      </c>
    </row>
    <row r="28" spans="1:22">
      <c r="A28" t="s">
        <v>70</v>
      </c>
      <c r="B28">
        <f>PPCL!B28</f>
        <v>130</v>
      </c>
      <c r="C28">
        <f>PPCL!C28</f>
        <v>0</v>
      </c>
      <c r="D28">
        <f>PPCL!M28</f>
        <v>130</v>
      </c>
      <c r="E28">
        <f>PPCL!N28</f>
        <v>0</v>
      </c>
      <c r="F28">
        <f t="shared" si="4"/>
        <v>130</v>
      </c>
      <c r="G28">
        <f t="shared" si="5"/>
        <v>130</v>
      </c>
      <c r="H28" s="154"/>
      <c r="I28">
        <f>BRPL_EOD!AG28+BRPL_EOD!AH28</f>
        <v>36.78</v>
      </c>
      <c r="J28">
        <f>BYPL_EOD!AG28+BYPL_EOD!AH28</f>
        <v>20.89</v>
      </c>
      <c r="K28">
        <f>MES_EOD!AG28+MES_EOD!AH28</f>
        <v>7.88</v>
      </c>
      <c r="L28">
        <f>NDMC_EOD!AG28+NDMC_EOD!AH28</f>
        <v>39.39</v>
      </c>
      <c r="M28">
        <f>TPDDL_EOD!AG28+TPDDL_EOD!AH28</f>
        <v>25.06</v>
      </c>
      <c r="N28">
        <f t="shared" si="0"/>
        <v>130</v>
      </c>
      <c r="O28" s="154">
        <f t="shared" si="1"/>
        <v>0</v>
      </c>
      <c r="P28">
        <v>36.78</v>
      </c>
      <c r="Q28">
        <v>20.89</v>
      </c>
      <c r="R28">
        <v>7.88</v>
      </c>
      <c r="S28">
        <v>39.39</v>
      </c>
      <c r="T28">
        <v>25.06</v>
      </c>
      <c r="U28" s="156">
        <f t="shared" si="2"/>
        <v>130</v>
      </c>
      <c r="V28" s="154">
        <f t="shared" si="3"/>
        <v>0</v>
      </c>
    </row>
    <row r="29" spans="1:22">
      <c r="A29" t="s">
        <v>71</v>
      </c>
      <c r="B29">
        <f>PPCL!B29</f>
        <v>130</v>
      </c>
      <c r="C29">
        <f>PPCL!C29</f>
        <v>0</v>
      </c>
      <c r="D29">
        <f>PPCL!M29</f>
        <v>130</v>
      </c>
      <c r="E29">
        <f>PPCL!N29</f>
        <v>0</v>
      </c>
      <c r="F29">
        <f t="shared" si="4"/>
        <v>130</v>
      </c>
      <c r="G29">
        <f t="shared" si="5"/>
        <v>130</v>
      </c>
      <c r="H29" s="154"/>
      <c r="I29">
        <f>BRPL_EOD!AG29+BRPL_EOD!AH29</f>
        <v>36.78</v>
      </c>
      <c r="J29">
        <f>BYPL_EOD!AG29+BYPL_EOD!AH29</f>
        <v>20.89</v>
      </c>
      <c r="K29">
        <f>MES_EOD!AG29+MES_EOD!AH29</f>
        <v>7.88</v>
      </c>
      <c r="L29">
        <f>NDMC_EOD!AG29+NDMC_EOD!AH29</f>
        <v>39.39</v>
      </c>
      <c r="M29">
        <f>TPDDL_EOD!AG29+TPDDL_EOD!AH29</f>
        <v>25.06</v>
      </c>
      <c r="N29">
        <f t="shared" si="0"/>
        <v>130</v>
      </c>
      <c r="O29" s="154">
        <f t="shared" si="1"/>
        <v>0</v>
      </c>
      <c r="P29">
        <v>36.78</v>
      </c>
      <c r="Q29">
        <v>20.89</v>
      </c>
      <c r="R29">
        <v>7.88</v>
      </c>
      <c r="S29">
        <v>39.39</v>
      </c>
      <c r="T29">
        <v>25.06</v>
      </c>
      <c r="U29" s="156">
        <f t="shared" si="2"/>
        <v>130</v>
      </c>
      <c r="V29" s="154">
        <f t="shared" si="3"/>
        <v>0</v>
      </c>
    </row>
    <row r="30" spans="1:22">
      <c r="A30" t="s">
        <v>72</v>
      </c>
      <c r="B30">
        <f>PPCL!B30</f>
        <v>130</v>
      </c>
      <c r="C30">
        <f>PPCL!C30</f>
        <v>0</v>
      </c>
      <c r="D30">
        <f>PPCL!M30</f>
        <v>130</v>
      </c>
      <c r="E30">
        <f>PPCL!N30</f>
        <v>0</v>
      </c>
      <c r="F30">
        <f t="shared" si="4"/>
        <v>130</v>
      </c>
      <c r="G30">
        <f t="shared" si="5"/>
        <v>130</v>
      </c>
      <c r="H30" s="154"/>
      <c r="I30">
        <f>BRPL_EOD!AG30+BRPL_EOD!AH30</f>
        <v>36.78</v>
      </c>
      <c r="J30">
        <f>BYPL_EOD!AG30+BYPL_EOD!AH30</f>
        <v>20.89</v>
      </c>
      <c r="K30">
        <f>MES_EOD!AG30+MES_EOD!AH30</f>
        <v>7.88</v>
      </c>
      <c r="L30">
        <f>NDMC_EOD!AG30+NDMC_EOD!AH30</f>
        <v>39.39</v>
      </c>
      <c r="M30">
        <f>TPDDL_EOD!AG30+TPDDL_EOD!AH30</f>
        <v>25.06</v>
      </c>
      <c r="N30">
        <f t="shared" si="0"/>
        <v>130</v>
      </c>
      <c r="O30" s="154">
        <f t="shared" si="1"/>
        <v>0</v>
      </c>
      <c r="P30">
        <v>36.78</v>
      </c>
      <c r="Q30">
        <v>20.89</v>
      </c>
      <c r="R30">
        <v>7.88</v>
      </c>
      <c r="S30">
        <v>39.39</v>
      </c>
      <c r="T30">
        <v>25.06</v>
      </c>
      <c r="U30" s="156">
        <f t="shared" si="2"/>
        <v>130</v>
      </c>
      <c r="V30" s="154">
        <f t="shared" si="3"/>
        <v>0</v>
      </c>
    </row>
    <row r="31" spans="1:22">
      <c r="A31" t="s">
        <v>73</v>
      </c>
      <c r="B31">
        <f>PPCL!B31</f>
        <v>130</v>
      </c>
      <c r="C31">
        <f>PPCL!C31</f>
        <v>0</v>
      </c>
      <c r="D31">
        <f>PPCL!M31</f>
        <v>130</v>
      </c>
      <c r="E31">
        <f>PPCL!N31</f>
        <v>0</v>
      </c>
      <c r="F31">
        <f t="shared" si="4"/>
        <v>130</v>
      </c>
      <c r="G31">
        <f t="shared" si="5"/>
        <v>130</v>
      </c>
      <c r="H31" s="154"/>
      <c r="I31">
        <f>BRPL_EOD!AG31+BRPL_EOD!AH31</f>
        <v>36.78</v>
      </c>
      <c r="J31">
        <f>BYPL_EOD!AG31+BYPL_EOD!AH31</f>
        <v>20.89</v>
      </c>
      <c r="K31">
        <f>MES_EOD!AG31+MES_EOD!AH31</f>
        <v>7.88</v>
      </c>
      <c r="L31">
        <f>NDMC_EOD!AG31+NDMC_EOD!AH31</f>
        <v>39.39</v>
      </c>
      <c r="M31">
        <f>TPDDL_EOD!AG31+TPDDL_EOD!AH31</f>
        <v>25.06</v>
      </c>
      <c r="N31">
        <f t="shared" si="0"/>
        <v>130</v>
      </c>
      <c r="O31" s="154">
        <f t="shared" si="1"/>
        <v>0</v>
      </c>
      <c r="P31">
        <v>36.78</v>
      </c>
      <c r="Q31">
        <v>20.89</v>
      </c>
      <c r="R31">
        <v>7.88</v>
      </c>
      <c r="S31">
        <v>39.39</v>
      </c>
      <c r="T31">
        <v>25.06</v>
      </c>
      <c r="U31" s="156">
        <f t="shared" si="2"/>
        <v>130</v>
      </c>
      <c r="V31" s="154">
        <f t="shared" si="3"/>
        <v>0</v>
      </c>
    </row>
    <row r="32" spans="1:22">
      <c r="A32" t="s">
        <v>74</v>
      </c>
      <c r="B32">
        <f>PPCL!B32</f>
        <v>130</v>
      </c>
      <c r="C32">
        <f>PPCL!C32</f>
        <v>0</v>
      </c>
      <c r="D32">
        <f>PPCL!M32</f>
        <v>130</v>
      </c>
      <c r="E32">
        <f>PPCL!N32</f>
        <v>0</v>
      </c>
      <c r="F32">
        <f t="shared" si="4"/>
        <v>130</v>
      </c>
      <c r="G32">
        <f t="shared" si="5"/>
        <v>130</v>
      </c>
      <c r="H32" s="154"/>
      <c r="I32">
        <f>BRPL_EOD!AG32+BRPL_EOD!AH32</f>
        <v>36.78</v>
      </c>
      <c r="J32">
        <f>BYPL_EOD!AG32+BYPL_EOD!AH32</f>
        <v>20.89</v>
      </c>
      <c r="K32">
        <f>MES_EOD!AG32+MES_EOD!AH32</f>
        <v>7.88</v>
      </c>
      <c r="L32">
        <f>NDMC_EOD!AG32+NDMC_EOD!AH32</f>
        <v>39.39</v>
      </c>
      <c r="M32">
        <f>TPDDL_EOD!AG32+TPDDL_EOD!AH32</f>
        <v>25.06</v>
      </c>
      <c r="N32">
        <f t="shared" si="0"/>
        <v>130</v>
      </c>
      <c r="O32" s="154">
        <f t="shared" si="1"/>
        <v>0</v>
      </c>
      <c r="P32">
        <v>36.78</v>
      </c>
      <c r="Q32">
        <v>20.89</v>
      </c>
      <c r="R32">
        <v>7.88</v>
      </c>
      <c r="S32">
        <v>39.39</v>
      </c>
      <c r="T32">
        <v>25.06</v>
      </c>
      <c r="U32" s="156">
        <f t="shared" si="2"/>
        <v>130</v>
      </c>
      <c r="V32" s="154">
        <f t="shared" si="3"/>
        <v>0</v>
      </c>
    </row>
    <row r="33" spans="1:22">
      <c r="A33" t="s">
        <v>75</v>
      </c>
      <c r="B33">
        <f>PPCL!B33</f>
        <v>130</v>
      </c>
      <c r="C33">
        <f>PPCL!C33</f>
        <v>0</v>
      </c>
      <c r="D33">
        <f>PPCL!M33</f>
        <v>130</v>
      </c>
      <c r="E33">
        <f>PPCL!N33</f>
        <v>0</v>
      </c>
      <c r="F33">
        <f t="shared" si="4"/>
        <v>130</v>
      </c>
      <c r="G33">
        <f t="shared" si="5"/>
        <v>130</v>
      </c>
      <c r="H33" s="154"/>
      <c r="I33">
        <f>BRPL_EOD!AG33+BRPL_EOD!AH33</f>
        <v>36.78</v>
      </c>
      <c r="J33">
        <f>BYPL_EOD!AG33+BYPL_EOD!AH33</f>
        <v>20.89</v>
      </c>
      <c r="K33">
        <f>MES_EOD!AG33+MES_EOD!AH33</f>
        <v>7.88</v>
      </c>
      <c r="L33">
        <f>NDMC_EOD!AG33+NDMC_EOD!AH33</f>
        <v>39.39</v>
      </c>
      <c r="M33">
        <f>TPDDL_EOD!AG33+TPDDL_EOD!AH33</f>
        <v>25.06</v>
      </c>
      <c r="N33">
        <f t="shared" si="0"/>
        <v>130</v>
      </c>
      <c r="O33" s="154">
        <f t="shared" si="1"/>
        <v>0</v>
      </c>
      <c r="P33">
        <v>36.78</v>
      </c>
      <c r="Q33">
        <v>20.89</v>
      </c>
      <c r="R33">
        <v>7.88</v>
      </c>
      <c r="S33">
        <v>39.39</v>
      </c>
      <c r="T33">
        <v>25.06</v>
      </c>
      <c r="U33" s="156">
        <f t="shared" si="2"/>
        <v>130</v>
      </c>
      <c r="V33" s="154">
        <f t="shared" si="3"/>
        <v>0</v>
      </c>
    </row>
    <row r="34" spans="1:22">
      <c r="A34" t="s">
        <v>76</v>
      </c>
      <c r="B34">
        <f>PPCL!B34</f>
        <v>130</v>
      </c>
      <c r="C34">
        <f>PPCL!C34</f>
        <v>0</v>
      </c>
      <c r="D34">
        <f>PPCL!M34</f>
        <v>130</v>
      </c>
      <c r="E34">
        <f>PPCL!N34</f>
        <v>0</v>
      </c>
      <c r="F34">
        <f t="shared" si="4"/>
        <v>130</v>
      </c>
      <c r="G34">
        <f t="shared" si="5"/>
        <v>130</v>
      </c>
      <c r="H34" s="154"/>
      <c r="I34">
        <f>BRPL_EOD!AG34+BRPL_EOD!AH34</f>
        <v>36.78</v>
      </c>
      <c r="J34">
        <f>BYPL_EOD!AG34+BYPL_EOD!AH34</f>
        <v>20.89</v>
      </c>
      <c r="K34">
        <f>MES_EOD!AG34+MES_EOD!AH34</f>
        <v>7.88</v>
      </c>
      <c r="L34">
        <f>NDMC_EOD!AG34+NDMC_EOD!AH34</f>
        <v>39.39</v>
      </c>
      <c r="M34">
        <f>TPDDL_EOD!AG34+TPDDL_EOD!AH34</f>
        <v>25.06</v>
      </c>
      <c r="N34">
        <f t="shared" si="0"/>
        <v>130</v>
      </c>
      <c r="O34" s="154">
        <f t="shared" si="1"/>
        <v>0</v>
      </c>
      <c r="P34">
        <v>36.78</v>
      </c>
      <c r="Q34">
        <v>20.89</v>
      </c>
      <c r="R34">
        <v>7.88</v>
      </c>
      <c r="S34">
        <v>39.39</v>
      </c>
      <c r="T34">
        <v>25.06</v>
      </c>
      <c r="U34" s="156">
        <f t="shared" si="2"/>
        <v>130</v>
      </c>
      <c r="V34" s="154">
        <f t="shared" si="3"/>
        <v>0</v>
      </c>
    </row>
    <row r="35" spans="1:22">
      <c r="A35" t="s">
        <v>77</v>
      </c>
      <c r="B35">
        <f>PPCL!B35</f>
        <v>130</v>
      </c>
      <c r="C35">
        <f>PPCL!C35</f>
        <v>0</v>
      </c>
      <c r="D35">
        <f>PPCL!M35</f>
        <v>130</v>
      </c>
      <c r="E35">
        <f>PPCL!N35</f>
        <v>0</v>
      </c>
      <c r="F35">
        <f t="shared" si="4"/>
        <v>130</v>
      </c>
      <c r="G35">
        <f t="shared" si="5"/>
        <v>130</v>
      </c>
      <c r="H35" s="154"/>
      <c r="I35">
        <f>BRPL_EOD!AG35+BRPL_EOD!AH35</f>
        <v>36.78</v>
      </c>
      <c r="J35">
        <f>BYPL_EOD!AG35+BYPL_EOD!AH35</f>
        <v>20.89</v>
      </c>
      <c r="K35">
        <f>MES_EOD!AG35+MES_EOD!AH35</f>
        <v>7.88</v>
      </c>
      <c r="L35">
        <f>NDMC_EOD!AG35+NDMC_EOD!AH35</f>
        <v>39.39</v>
      </c>
      <c r="M35">
        <f>TPDDL_EOD!AG35+TPDDL_EOD!AH35</f>
        <v>25.06</v>
      </c>
      <c r="N35">
        <f t="shared" si="0"/>
        <v>130</v>
      </c>
      <c r="O35" s="154">
        <f t="shared" si="1"/>
        <v>0</v>
      </c>
      <c r="P35">
        <v>36.78</v>
      </c>
      <c r="Q35">
        <v>20.89</v>
      </c>
      <c r="R35">
        <v>7.88</v>
      </c>
      <c r="S35">
        <v>39.39</v>
      </c>
      <c r="T35">
        <v>25.06</v>
      </c>
      <c r="U35" s="156">
        <f t="shared" si="2"/>
        <v>130</v>
      </c>
      <c r="V35" s="154">
        <f t="shared" si="3"/>
        <v>0</v>
      </c>
    </row>
    <row r="36" spans="1:22">
      <c r="A36" t="s">
        <v>78</v>
      </c>
      <c r="B36">
        <f>PPCL!B36</f>
        <v>130</v>
      </c>
      <c r="C36">
        <f>PPCL!C36</f>
        <v>0</v>
      </c>
      <c r="D36">
        <f>PPCL!M36</f>
        <v>130</v>
      </c>
      <c r="E36">
        <f>PPCL!N36</f>
        <v>0</v>
      </c>
      <c r="F36">
        <f t="shared" si="4"/>
        <v>130</v>
      </c>
      <c r="G36">
        <f t="shared" si="5"/>
        <v>130</v>
      </c>
      <c r="H36" s="154"/>
      <c r="I36">
        <f>BRPL_EOD!AG36+BRPL_EOD!AH36</f>
        <v>36.78</v>
      </c>
      <c r="J36">
        <f>BYPL_EOD!AG36+BYPL_EOD!AH36</f>
        <v>20.89</v>
      </c>
      <c r="K36">
        <f>MES_EOD!AG36+MES_EOD!AH36</f>
        <v>7.88</v>
      </c>
      <c r="L36">
        <f>NDMC_EOD!AG36+NDMC_EOD!AH36</f>
        <v>39.39</v>
      </c>
      <c r="M36">
        <f>TPDDL_EOD!AG36+TPDDL_EOD!AH36</f>
        <v>25.06</v>
      </c>
      <c r="N36">
        <f t="shared" si="0"/>
        <v>130</v>
      </c>
      <c r="O36" s="154">
        <f t="shared" si="1"/>
        <v>0</v>
      </c>
      <c r="P36">
        <v>36.78</v>
      </c>
      <c r="Q36">
        <v>20.89</v>
      </c>
      <c r="R36">
        <v>7.88</v>
      </c>
      <c r="S36">
        <v>39.39</v>
      </c>
      <c r="T36">
        <v>25.06</v>
      </c>
      <c r="U36" s="156">
        <f t="shared" si="2"/>
        <v>130</v>
      </c>
      <c r="V36" s="154">
        <f t="shared" si="3"/>
        <v>0</v>
      </c>
    </row>
    <row r="37" spans="1:22">
      <c r="A37" t="s">
        <v>79</v>
      </c>
      <c r="B37">
        <f>PPCL!B37</f>
        <v>130</v>
      </c>
      <c r="C37">
        <f>PPCL!C37</f>
        <v>0</v>
      </c>
      <c r="D37">
        <f>PPCL!M37</f>
        <v>130</v>
      </c>
      <c r="E37">
        <f>PPCL!N37</f>
        <v>0</v>
      </c>
      <c r="F37">
        <f t="shared" si="4"/>
        <v>130</v>
      </c>
      <c r="G37">
        <f t="shared" si="5"/>
        <v>130</v>
      </c>
      <c r="H37" s="154"/>
      <c r="I37">
        <f>BRPL_EOD!AG37+BRPL_EOD!AH37</f>
        <v>36.78</v>
      </c>
      <c r="J37">
        <f>BYPL_EOD!AG37+BYPL_EOD!AH37</f>
        <v>20.89</v>
      </c>
      <c r="K37">
        <f>MES_EOD!AG37+MES_EOD!AH37</f>
        <v>7.88</v>
      </c>
      <c r="L37">
        <f>NDMC_EOD!AG37+NDMC_EOD!AH37</f>
        <v>39.39</v>
      </c>
      <c r="M37">
        <f>TPDDL_EOD!AG37+TPDDL_EOD!AH37</f>
        <v>25.06</v>
      </c>
      <c r="N37">
        <f t="shared" si="0"/>
        <v>130</v>
      </c>
      <c r="O37" s="154">
        <f t="shared" si="1"/>
        <v>0</v>
      </c>
      <c r="P37">
        <v>36.78</v>
      </c>
      <c r="Q37">
        <v>20.89</v>
      </c>
      <c r="R37">
        <v>7.88</v>
      </c>
      <c r="S37">
        <v>39.39</v>
      </c>
      <c r="T37">
        <v>25.06</v>
      </c>
      <c r="U37" s="156">
        <f t="shared" si="2"/>
        <v>130</v>
      </c>
      <c r="V37" s="154">
        <f t="shared" si="3"/>
        <v>0</v>
      </c>
    </row>
    <row r="38" spans="1:22">
      <c r="A38" t="s">
        <v>80</v>
      </c>
      <c r="B38">
        <f>PPCL!B38</f>
        <v>130</v>
      </c>
      <c r="C38">
        <f>PPCL!C38</f>
        <v>0</v>
      </c>
      <c r="D38">
        <f>PPCL!M38</f>
        <v>130</v>
      </c>
      <c r="E38">
        <f>PPCL!N38</f>
        <v>0</v>
      </c>
      <c r="F38">
        <f t="shared" si="4"/>
        <v>130</v>
      </c>
      <c r="G38">
        <f t="shared" si="5"/>
        <v>130</v>
      </c>
      <c r="H38" s="154"/>
      <c r="I38">
        <f>BRPL_EOD!AG38+BRPL_EOD!AH38</f>
        <v>36.78</v>
      </c>
      <c r="J38">
        <f>BYPL_EOD!AG38+BYPL_EOD!AH38</f>
        <v>20.89</v>
      </c>
      <c r="K38">
        <f>MES_EOD!AG38+MES_EOD!AH38</f>
        <v>7.88</v>
      </c>
      <c r="L38">
        <f>NDMC_EOD!AG38+NDMC_EOD!AH38</f>
        <v>39.39</v>
      </c>
      <c r="M38">
        <f>TPDDL_EOD!AG38+TPDDL_EOD!AH38</f>
        <v>25.06</v>
      </c>
      <c r="N38">
        <f t="shared" si="0"/>
        <v>130</v>
      </c>
      <c r="O38" s="154">
        <f t="shared" si="1"/>
        <v>0</v>
      </c>
      <c r="P38">
        <v>36.78</v>
      </c>
      <c r="Q38">
        <v>20.89</v>
      </c>
      <c r="R38">
        <v>7.88</v>
      </c>
      <c r="S38">
        <v>39.39</v>
      </c>
      <c r="T38">
        <v>25.06</v>
      </c>
      <c r="U38" s="156">
        <f t="shared" si="2"/>
        <v>130</v>
      </c>
      <c r="V38" s="154">
        <f t="shared" si="3"/>
        <v>0</v>
      </c>
    </row>
    <row r="39" spans="1:22">
      <c r="A39" t="s">
        <v>81</v>
      </c>
      <c r="B39">
        <f>PPCL!B39</f>
        <v>130</v>
      </c>
      <c r="C39">
        <f>PPCL!C39</f>
        <v>0</v>
      </c>
      <c r="D39">
        <f>PPCL!M39</f>
        <v>130</v>
      </c>
      <c r="E39">
        <f>PPCL!N39</f>
        <v>0</v>
      </c>
      <c r="F39">
        <f t="shared" si="4"/>
        <v>130</v>
      </c>
      <c r="G39">
        <f t="shared" si="5"/>
        <v>130</v>
      </c>
      <c r="H39" s="154"/>
      <c r="I39">
        <f>BRPL_EOD!AG39+BRPL_EOD!AH39</f>
        <v>36.78</v>
      </c>
      <c r="J39">
        <f>BYPL_EOD!AG39+BYPL_EOD!AH39</f>
        <v>20.89</v>
      </c>
      <c r="K39">
        <f>MES_EOD!AG39+MES_EOD!AH39</f>
        <v>7.88</v>
      </c>
      <c r="L39">
        <f>NDMC_EOD!AG39+NDMC_EOD!AH39</f>
        <v>39.39</v>
      </c>
      <c r="M39">
        <f>TPDDL_EOD!AG39+TPDDL_EOD!AH39</f>
        <v>25.06</v>
      </c>
      <c r="N39">
        <f t="shared" si="0"/>
        <v>130</v>
      </c>
      <c r="O39" s="154">
        <f t="shared" si="1"/>
        <v>0</v>
      </c>
      <c r="P39">
        <v>36.78</v>
      </c>
      <c r="Q39">
        <v>20.89</v>
      </c>
      <c r="R39">
        <v>7.88</v>
      </c>
      <c r="S39">
        <v>39.39</v>
      </c>
      <c r="T39">
        <v>25.06</v>
      </c>
      <c r="U39" s="156">
        <f t="shared" si="2"/>
        <v>130</v>
      </c>
      <c r="V39" s="154">
        <f t="shared" si="3"/>
        <v>0</v>
      </c>
    </row>
    <row r="40" spans="1:22">
      <c r="A40" t="s">
        <v>82</v>
      </c>
      <c r="B40">
        <f>PPCL!B40</f>
        <v>130</v>
      </c>
      <c r="C40">
        <f>PPCL!C40</f>
        <v>0</v>
      </c>
      <c r="D40">
        <f>PPCL!M40</f>
        <v>130</v>
      </c>
      <c r="E40">
        <f>PPCL!N40</f>
        <v>0</v>
      </c>
      <c r="F40">
        <f t="shared" si="4"/>
        <v>130</v>
      </c>
      <c r="G40">
        <f t="shared" si="5"/>
        <v>130</v>
      </c>
      <c r="H40" s="154"/>
      <c r="I40">
        <f>BRPL_EOD!AG40+BRPL_EOD!AH40</f>
        <v>36.78</v>
      </c>
      <c r="J40">
        <f>BYPL_EOD!AG40+BYPL_EOD!AH40</f>
        <v>20.89</v>
      </c>
      <c r="K40">
        <f>MES_EOD!AG40+MES_EOD!AH40</f>
        <v>7.88</v>
      </c>
      <c r="L40">
        <f>NDMC_EOD!AG40+NDMC_EOD!AH40</f>
        <v>39.39</v>
      </c>
      <c r="M40">
        <f>TPDDL_EOD!AG40+TPDDL_EOD!AH40</f>
        <v>25.06</v>
      </c>
      <c r="N40">
        <f t="shared" si="0"/>
        <v>130</v>
      </c>
      <c r="O40" s="154">
        <f t="shared" si="1"/>
        <v>0</v>
      </c>
      <c r="P40">
        <v>36.78</v>
      </c>
      <c r="Q40">
        <v>20.89</v>
      </c>
      <c r="R40">
        <v>7.88</v>
      </c>
      <c r="S40">
        <v>39.39</v>
      </c>
      <c r="T40">
        <v>25.06</v>
      </c>
      <c r="U40" s="156">
        <f t="shared" si="2"/>
        <v>130</v>
      </c>
      <c r="V40" s="154">
        <f t="shared" si="3"/>
        <v>0</v>
      </c>
    </row>
    <row r="41" spans="1:22">
      <c r="A41" t="s">
        <v>83</v>
      </c>
      <c r="B41">
        <f>PPCL!B41</f>
        <v>130</v>
      </c>
      <c r="C41">
        <f>PPCL!C41</f>
        <v>0</v>
      </c>
      <c r="D41">
        <f>PPCL!M41</f>
        <v>130</v>
      </c>
      <c r="E41">
        <f>PPCL!N41</f>
        <v>0</v>
      </c>
      <c r="F41">
        <f t="shared" si="4"/>
        <v>130</v>
      </c>
      <c r="G41">
        <f t="shared" si="5"/>
        <v>130</v>
      </c>
      <c r="H41" s="154"/>
      <c r="I41">
        <f>BRPL_EOD!AG41+BRPL_EOD!AH41</f>
        <v>36.78</v>
      </c>
      <c r="J41">
        <f>BYPL_EOD!AG41+BYPL_EOD!AH41</f>
        <v>20.89</v>
      </c>
      <c r="K41">
        <f>MES_EOD!AG41+MES_EOD!AH41</f>
        <v>7.88</v>
      </c>
      <c r="L41">
        <f>NDMC_EOD!AG41+NDMC_EOD!AH41</f>
        <v>39.39</v>
      </c>
      <c r="M41">
        <f>TPDDL_EOD!AG41+TPDDL_EOD!AH41</f>
        <v>25.06</v>
      </c>
      <c r="N41">
        <f t="shared" si="0"/>
        <v>130</v>
      </c>
      <c r="O41" s="154">
        <f t="shared" si="1"/>
        <v>0</v>
      </c>
      <c r="P41">
        <v>36.78</v>
      </c>
      <c r="Q41">
        <v>20.89</v>
      </c>
      <c r="R41">
        <v>7.88</v>
      </c>
      <c r="S41">
        <v>39.39</v>
      </c>
      <c r="T41">
        <v>25.06</v>
      </c>
      <c r="U41" s="156">
        <f t="shared" si="2"/>
        <v>130</v>
      </c>
      <c r="V41" s="154">
        <f t="shared" si="3"/>
        <v>0</v>
      </c>
    </row>
    <row r="42" spans="1:22">
      <c r="A42" t="s">
        <v>84</v>
      </c>
      <c r="B42">
        <f>PPCL!B42</f>
        <v>130</v>
      </c>
      <c r="C42">
        <f>PPCL!C42</f>
        <v>0</v>
      </c>
      <c r="D42">
        <f>PPCL!M42</f>
        <v>130</v>
      </c>
      <c r="E42">
        <f>PPCL!N42</f>
        <v>0</v>
      </c>
      <c r="F42">
        <f t="shared" si="4"/>
        <v>130</v>
      </c>
      <c r="G42">
        <f t="shared" si="5"/>
        <v>130</v>
      </c>
      <c r="H42" s="154"/>
      <c r="I42">
        <f>BRPL_EOD!AG42+BRPL_EOD!AH42</f>
        <v>36.78</v>
      </c>
      <c r="J42">
        <f>BYPL_EOD!AG42+BYPL_EOD!AH42</f>
        <v>20.89</v>
      </c>
      <c r="K42">
        <f>MES_EOD!AG42+MES_EOD!AH42</f>
        <v>7.88</v>
      </c>
      <c r="L42">
        <f>NDMC_EOD!AG42+NDMC_EOD!AH42</f>
        <v>39.39</v>
      </c>
      <c r="M42">
        <f>TPDDL_EOD!AG42+TPDDL_EOD!AH42</f>
        <v>25.06</v>
      </c>
      <c r="N42">
        <f t="shared" si="0"/>
        <v>130</v>
      </c>
      <c r="O42" s="154">
        <f t="shared" si="1"/>
        <v>0</v>
      </c>
      <c r="P42">
        <v>36.78</v>
      </c>
      <c r="Q42">
        <v>20.89</v>
      </c>
      <c r="R42">
        <v>7.88</v>
      </c>
      <c r="S42">
        <v>39.39</v>
      </c>
      <c r="T42">
        <v>25.06</v>
      </c>
      <c r="U42" s="156">
        <f t="shared" si="2"/>
        <v>130</v>
      </c>
      <c r="V42" s="154">
        <f t="shared" si="3"/>
        <v>0</v>
      </c>
    </row>
    <row r="43" spans="1:22">
      <c r="A43" t="s">
        <v>85</v>
      </c>
      <c r="B43">
        <f>PPCL!B43</f>
        <v>130</v>
      </c>
      <c r="C43">
        <f>PPCL!C43</f>
        <v>0</v>
      </c>
      <c r="D43">
        <f>PPCL!M43</f>
        <v>130</v>
      </c>
      <c r="E43">
        <f>PPCL!N43</f>
        <v>0</v>
      </c>
      <c r="F43">
        <f t="shared" si="4"/>
        <v>130</v>
      </c>
      <c r="G43">
        <f t="shared" si="5"/>
        <v>130</v>
      </c>
      <c r="H43" s="154"/>
      <c r="I43">
        <f>BRPL_EOD!AG43+BRPL_EOD!AH43</f>
        <v>36.78</v>
      </c>
      <c r="J43">
        <f>BYPL_EOD!AG43+BYPL_EOD!AH43</f>
        <v>20.89</v>
      </c>
      <c r="K43">
        <f>MES_EOD!AG43+MES_EOD!AH43</f>
        <v>7.88</v>
      </c>
      <c r="L43">
        <f>NDMC_EOD!AG43+NDMC_EOD!AH43</f>
        <v>39.39</v>
      </c>
      <c r="M43">
        <f>TPDDL_EOD!AG43+TPDDL_EOD!AH43</f>
        <v>25.06</v>
      </c>
      <c r="N43">
        <f t="shared" si="0"/>
        <v>130</v>
      </c>
      <c r="O43" s="154">
        <f t="shared" si="1"/>
        <v>0</v>
      </c>
      <c r="P43">
        <v>36.78</v>
      </c>
      <c r="Q43">
        <v>20.89</v>
      </c>
      <c r="R43">
        <v>7.88</v>
      </c>
      <c r="S43">
        <v>39.39</v>
      </c>
      <c r="T43">
        <v>25.06</v>
      </c>
      <c r="U43" s="156">
        <f t="shared" si="2"/>
        <v>130</v>
      </c>
      <c r="V43" s="154">
        <f t="shared" si="3"/>
        <v>0</v>
      </c>
    </row>
    <row r="44" spans="1:22">
      <c r="A44" t="s">
        <v>86</v>
      </c>
      <c r="B44">
        <f>PPCL!B44</f>
        <v>130</v>
      </c>
      <c r="C44">
        <f>PPCL!C44</f>
        <v>0</v>
      </c>
      <c r="D44">
        <f>PPCL!M44</f>
        <v>130</v>
      </c>
      <c r="E44">
        <f>PPCL!N44</f>
        <v>0</v>
      </c>
      <c r="F44">
        <f t="shared" si="4"/>
        <v>130</v>
      </c>
      <c r="G44">
        <f t="shared" si="5"/>
        <v>130</v>
      </c>
      <c r="H44" s="154"/>
      <c r="I44">
        <f>BRPL_EOD!AG44+BRPL_EOD!AH44</f>
        <v>36.78</v>
      </c>
      <c r="J44">
        <f>BYPL_EOD!AG44+BYPL_EOD!AH44</f>
        <v>20.89</v>
      </c>
      <c r="K44">
        <f>MES_EOD!AG44+MES_EOD!AH44</f>
        <v>7.88</v>
      </c>
      <c r="L44">
        <f>NDMC_EOD!AG44+NDMC_EOD!AH44</f>
        <v>39.39</v>
      </c>
      <c r="M44">
        <f>TPDDL_EOD!AG44+TPDDL_EOD!AH44</f>
        <v>25.06</v>
      </c>
      <c r="N44">
        <f t="shared" si="0"/>
        <v>130</v>
      </c>
      <c r="O44" s="154">
        <f t="shared" si="1"/>
        <v>0</v>
      </c>
      <c r="P44">
        <v>36.78</v>
      </c>
      <c r="Q44">
        <v>20.89</v>
      </c>
      <c r="R44">
        <v>7.88</v>
      </c>
      <c r="S44">
        <v>39.39</v>
      </c>
      <c r="T44">
        <v>25.06</v>
      </c>
      <c r="U44" s="156">
        <f t="shared" si="2"/>
        <v>130</v>
      </c>
      <c r="V44" s="154">
        <f t="shared" si="3"/>
        <v>0</v>
      </c>
    </row>
    <row r="45" spans="1:22">
      <c r="A45" t="s">
        <v>87</v>
      </c>
      <c r="B45">
        <f>PPCL!B45</f>
        <v>130</v>
      </c>
      <c r="C45">
        <f>PPCL!C45</f>
        <v>0</v>
      </c>
      <c r="D45">
        <f>PPCL!M45</f>
        <v>130</v>
      </c>
      <c r="E45">
        <f>PPCL!N45</f>
        <v>0</v>
      </c>
      <c r="F45">
        <f t="shared" si="4"/>
        <v>130</v>
      </c>
      <c r="G45">
        <f t="shared" si="5"/>
        <v>130</v>
      </c>
      <c r="H45" s="154"/>
      <c r="I45">
        <f>BRPL_EOD!AG45+BRPL_EOD!AH45</f>
        <v>36.78</v>
      </c>
      <c r="J45">
        <f>BYPL_EOD!AG45+BYPL_EOD!AH45</f>
        <v>20.89</v>
      </c>
      <c r="K45">
        <f>MES_EOD!AG45+MES_EOD!AH45</f>
        <v>7.88</v>
      </c>
      <c r="L45">
        <f>NDMC_EOD!AG45+NDMC_EOD!AH45</f>
        <v>39.39</v>
      </c>
      <c r="M45">
        <f>TPDDL_EOD!AG45+TPDDL_EOD!AH45</f>
        <v>25.06</v>
      </c>
      <c r="N45">
        <f t="shared" si="0"/>
        <v>130</v>
      </c>
      <c r="O45" s="154">
        <f t="shared" si="1"/>
        <v>0</v>
      </c>
      <c r="P45">
        <v>36.78</v>
      </c>
      <c r="Q45">
        <v>20.89</v>
      </c>
      <c r="R45">
        <v>7.88</v>
      </c>
      <c r="S45">
        <v>39.39</v>
      </c>
      <c r="T45">
        <v>25.06</v>
      </c>
      <c r="U45" s="156">
        <f t="shared" si="2"/>
        <v>130</v>
      </c>
      <c r="V45" s="154">
        <f t="shared" si="3"/>
        <v>0</v>
      </c>
    </row>
    <row r="46" spans="1:22">
      <c r="A46" t="s">
        <v>88</v>
      </c>
      <c r="B46">
        <f>PPCL!B46</f>
        <v>130</v>
      </c>
      <c r="C46">
        <f>PPCL!C46</f>
        <v>0</v>
      </c>
      <c r="D46">
        <f>PPCL!M46</f>
        <v>130</v>
      </c>
      <c r="E46">
        <f>PPCL!N46</f>
        <v>0</v>
      </c>
      <c r="F46">
        <f t="shared" si="4"/>
        <v>130</v>
      </c>
      <c r="G46">
        <f t="shared" si="5"/>
        <v>130</v>
      </c>
      <c r="H46" s="154"/>
      <c r="I46">
        <f>BRPL_EOD!AG46+BRPL_EOD!AH46</f>
        <v>36.78</v>
      </c>
      <c r="J46">
        <f>BYPL_EOD!AG46+BYPL_EOD!AH46</f>
        <v>20.89</v>
      </c>
      <c r="K46">
        <f>MES_EOD!AG46+MES_EOD!AH46</f>
        <v>7.88</v>
      </c>
      <c r="L46">
        <f>NDMC_EOD!AG46+NDMC_EOD!AH46</f>
        <v>39.39</v>
      </c>
      <c r="M46">
        <f>TPDDL_EOD!AG46+TPDDL_EOD!AH46</f>
        <v>25.06</v>
      </c>
      <c r="N46">
        <f t="shared" si="0"/>
        <v>130</v>
      </c>
      <c r="O46" s="154">
        <f t="shared" si="1"/>
        <v>0</v>
      </c>
      <c r="P46">
        <v>36.78</v>
      </c>
      <c r="Q46">
        <v>20.89</v>
      </c>
      <c r="R46">
        <v>7.88</v>
      </c>
      <c r="S46">
        <v>39.39</v>
      </c>
      <c r="T46">
        <v>25.06</v>
      </c>
      <c r="U46" s="156">
        <f t="shared" si="2"/>
        <v>130</v>
      </c>
      <c r="V46" s="154">
        <f t="shared" si="3"/>
        <v>0</v>
      </c>
    </row>
    <row r="47" spans="1:22">
      <c r="A47" t="s">
        <v>89</v>
      </c>
      <c r="B47">
        <f>PPCL!B47</f>
        <v>130</v>
      </c>
      <c r="C47">
        <f>PPCL!C47</f>
        <v>0</v>
      </c>
      <c r="D47">
        <f>PPCL!M47</f>
        <v>130</v>
      </c>
      <c r="E47">
        <f>PPCL!N47</f>
        <v>0</v>
      </c>
      <c r="F47">
        <f t="shared" si="4"/>
        <v>130</v>
      </c>
      <c r="G47">
        <f t="shared" si="5"/>
        <v>130</v>
      </c>
      <c r="H47" s="154"/>
      <c r="I47">
        <f>BRPL_EOD!AG47+BRPL_EOD!AH47</f>
        <v>36.78</v>
      </c>
      <c r="J47">
        <f>BYPL_EOD!AG47+BYPL_EOD!AH47</f>
        <v>20.89</v>
      </c>
      <c r="K47">
        <f>MES_EOD!AG47+MES_EOD!AH47</f>
        <v>7.88</v>
      </c>
      <c r="L47">
        <f>NDMC_EOD!AG47+NDMC_EOD!AH47</f>
        <v>39.39</v>
      </c>
      <c r="M47">
        <f>TPDDL_EOD!AG47+TPDDL_EOD!AH47</f>
        <v>25.06</v>
      </c>
      <c r="N47">
        <f t="shared" si="0"/>
        <v>130</v>
      </c>
      <c r="O47" s="154">
        <f t="shared" si="1"/>
        <v>0</v>
      </c>
      <c r="P47">
        <v>36.78</v>
      </c>
      <c r="Q47">
        <v>20.89</v>
      </c>
      <c r="R47">
        <v>7.88</v>
      </c>
      <c r="S47">
        <v>39.39</v>
      </c>
      <c r="T47">
        <v>25.06</v>
      </c>
      <c r="U47" s="156">
        <f t="shared" si="2"/>
        <v>130</v>
      </c>
      <c r="V47" s="154">
        <f t="shared" si="3"/>
        <v>0</v>
      </c>
    </row>
    <row r="48" spans="1:22">
      <c r="A48" t="s">
        <v>90</v>
      </c>
      <c r="B48">
        <f>PPCL!B48</f>
        <v>130</v>
      </c>
      <c r="C48">
        <f>PPCL!C48</f>
        <v>0</v>
      </c>
      <c r="D48">
        <f>PPCL!M48</f>
        <v>130</v>
      </c>
      <c r="E48">
        <f>PPCL!N48</f>
        <v>0</v>
      </c>
      <c r="F48">
        <f t="shared" si="4"/>
        <v>130</v>
      </c>
      <c r="G48">
        <f t="shared" si="5"/>
        <v>130</v>
      </c>
      <c r="H48" s="154"/>
      <c r="I48">
        <f>BRPL_EOD!AG48+BRPL_EOD!AH48</f>
        <v>36.78</v>
      </c>
      <c r="J48">
        <f>BYPL_EOD!AG48+BYPL_EOD!AH48</f>
        <v>20.89</v>
      </c>
      <c r="K48">
        <f>MES_EOD!AG48+MES_EOD!AH48</f>
        <v>7.88</v>
      </c>
      <c r="L48">
        <f>NDMC_EOD!AG48+NDMC_EOD!AH48</f>
        <v>39.39</v>
      </c>
      <c r="M48">
        <f>TPDDL_EOD!AG48+TPDDL_EOD!AH48</f>
        <v>25.06</v>
      </c>
      <c r="N48">
        <f t="shared" si="0"/>
        <v>130</v>
      </c>
      <c r="O48" s="154">
        <f t="shared" si="1"/>
        <v>0</v>
      </c>
      <c r="P48">
        <v>36.78</v>
      </c>
      <c r="Q48">
        <v>20.89</v>
      </c>
      <c r="R48">
        <v>7.88</v>
      </c>
      <c r="S48">
        <v>39.39</v>
      </c>
      <c r="T48">
        <v>25.06</v>
      </c>
      <c r="U48" s="156">
        <f t="shared" si="2"/>
        <v>130</v>
      </c>
      <c r="V48" s="154">
        <f t="shared" si="3"/>
        <v>0</v>
      </c>
    </row>
    <row r="49" spans="1:22">
      <c r="A49" t="s">
        <v>91</v>
      </c>
      <c r="B49">
        <f>PPCL!B49</f>
        <v>130</v>
      </c>
      <c r="C49">
        <f>PPCL!C49</f>
        <v>0</v>
      </c>
      <c r="D49">
        <f>PPCL!M49</f>
        <v>130</v>
      </c>
      <c r="E49">
        <f>PPCL!N49</f>
        <v>0</v>
      </c>
      <c r="F49">
        <f t="shared" si="4"/>
        <v>130</v>
      </c>
      <c r="G49">
        <f t="shared" si="5"/>
        <v>130</v>
      </c>
      <c r="H49" s="154"/>
      <c r="I49">
        <f>BRPL_EOD!AG49+BRPL_EOD!AH49</f>
        <v>36.78</v>
      </c>
      <c r="J49">
        <f>BYPL_EOD!AG49+BYPL_EOD!AH49</f>
        <v>20.89</v>
      </c>
      <c r="K49">
        <f>MES_EOD!AG49+MES_EOD!AH49</f>
        <v>7.88</v>
      </c>
      <c r="L49">
        <f>NDMC_EOD!AG49+NDMC_EOD!AH49</f>
        <v>39.39</v>
      </c>
      <c r="M49">
        <f>TPDDL_EOD!AG49+TPDDL_EOD!AH49</f>
        <v>25.06</v>
      </c>
      <c r="N49">
        <f t="shared" si="0"/>
        <v>130</v>
      </c>
      <c r="O49" s="154">
        <f t="shared" si="1"/>
        <v>0</v>
      </c>
      <c r="P49">
        <v>36.78</v>
      </c>
      <c r="Q49">
        <v>20.89</v>
      </c>
      <c r="R49">
        <v>7.88</v>
      </c>
      <c r="S49">
        <v>39.39</v>
      </c>
      <c r="T49">
        <v>25.06</v>
      </c>
      <c r="U49" s="156">
        <f t="shared" si="2"/>
        <v>130</v>
      </c>
      <c r="V49" s="154">
        <f t="shared" si="3"/>
        <v>0</v>
      </c>
    </row>
    <row r="50" spans="1:22">
      <c r="A50" t="s">
        <v>92</v>
      </c>
      <c r="B50">
        <f>PPCL!B50</f>
        <v>130</v>
      </c>
      <c r="C50">
        <f>PPCL!C50</f>
        <v>0</v>
      </c>
      <c r="D50">
        <f>PPCL!M50</f>
        <v>130</v>
      </c>
      <c r="E50">
        <f>PPCL!N50</f>
        <v>0</v>
      </c>
      <c r="F50">
        <f t="shared" si="4"/>
        <v>130</v>
      </c>
      <c r="G50">
        <f t="shared" si="5"/>
        <v>130</v>
      </c>
      <c r="H50" s="154"/>
      <c r="I50">
        <f>BRPL_EOD!AG50+BRPL_EOD!AH50</f>
        <v>36.78</v>
      </c>
      <c r="J50">
        <f>BYPL_EOD!AG50+BYPL_EOD!AH50</f>
        <v>20.89</v>
      </c>
      <c r="K50">
        <f>MES_EOD!AG50+MES_EOD!AH50</f>
        <v>7.88</v>
      </c>
      <c r="L50">
        <f>NDMC_EOD!AG50+NDMC_EOD!AH50</f>
        <v>39.39</v>
      </c>
      <c r="M50">
        <f>TPDDL_EOD!AG50+TPDDL_EOD!AH50</f>
        <v>25.06</v>
      </c>
      <c r="N50">
        <f t="shared" si="0"/>
        <v>130</v>
      </c>
      <c r="O50" s="154">
        <f t="shared" si="1"/>
        <v>0</v>
      </c>
      <c r="P50">
        <v>36.78</v>
      </c>
      <c r="Q50">
        <v>20.89</v>
      </c>
      <c r="R50">
        <v>7.88</v>
      </c>
      <c r="S50">
        <v>39.39</v>
      </c>
      <c r="T50">
        <v>25.06</v>
      </c>
      <c r="U50" s="156">
        <f t="shared" si="2"/>
        <v>130</v>
      </c>
      <c r="V50" s="154">
        <f t="shared" si="3"/>
        <v>0</v>
      </c>
    </row>
    <row r="51" spans="1:22">
      <c r="A51" t="s">
        <v>93</v>
      </c>
      <c r="B51">
        <f>PPCL!B51</f>
        <v>130</v>
      </c>
      <c r="C51">
        <f>PPCL!C51</f>
        <v>0</v>
      </c>
      <c r="D51">
        <f>PPCL!M51</f>
        <v>130</v>
      </c>
      <c r="E51">
        <f>PPCL!N51</f>
        <v>0</v>
      </c>
      <c r="F51">
        <f t="shared" si="4"/>
        <v>130</v>
      </c>
      <c r="G51">
        <f t="shared" si="5"/>
        <v>130</v>
      </c>
      <c r="H51" s="154"/>
      <c r="I51">
        <f>BRPL_EOD!AG51+BRPL_EOD!AH51</f>
        <v>36.78</v>
      </c>
      <c r="J51">
        <f>BYPL_EOD!AG51+BYPL_EOD!AH51</f>
        <v>20.89</v>
      </c>
      <c r="K51">
        <f>MES_EOD!AG51+MES_EOD!AH51</f>
        <v>7.88</v>
      </c>
      <c r="L51">
        <f>NDMC_EOD!AG51+NDMC_EOD!AH51</f>
        <v>39.39</v>
      </c>
      <c r="M51">
        <f>TPDDL_EOD!AG51+TPDDL_EOD!AH51</f>
        <v>25.06</v>
      </c>
      <c r="N51">
        <f t="shared" si="0"/>
        <v>130</v>
      </c>
      <c r="O51" s="154">
        <f t="shared" si="1"/>
        <v>0</v>
      </c>
      <c r="P51">
        <v>36.78</v>
      </c>
      <c r="Q51">
        <v>20.89</v>
      </c>
      <c r="R51">
        <v>7.88</v>
      </c>
      <c r="S51">
        <v>39.39</v>
      </c>
      <c r="T51">
        <v>25.06</v>
      </c>
      <c r="U51" s="156">
        <f t="shared" si="2"/>
        <v>130</v>
      </c>
      <c r="V51" s="154">
        <f t="shared" si="3"/>
        <v>0</v>
      </c>
    </row>
    <row r="52" spans="1:22">
      <c r="A52" t="s">
        <v>94</v>
      </c>
      <c r="B52">
        <f>PPCL!B52</f>
        <v>130</v>
      </c>
      <c r="C52">
        <f>PPCL!C52</f>
        <v>0</v>
      </c>
      <c r="D52">
        <f>PPCL!M52</f>
        <v>130</v>
      </c>
      <c r="E52">
        <f>PPCL!N52</f>
        <v>0</v>
      </c>
      <c r="F52">
        <f t="shared" si="4"/>
        <v>130</v>
      </c>
      <c r="G52">
        <f t="shared" si="5"/>
        <v>130</v>
      </c>
      <c r="H52" s="154"/>
      <c r="I52">
        <f>BRPL_EOD!AG52+BRPL_EOD!AH52</f>
        <v>36.78</v>
      </c>
      <c r="J52">
        <f>BYPL_EOD!AG52+BYPL_EOD!AH52</f>
        <v>20.89</v>
      </c>
      <c r="K52">
        <f>MES_EOD!AG52+MES_EOD!AH52</f>
        <v>7.88</v>
      </c>
      <c r="L52">
        <f>NDMC_EOD!AG52+NDMC_EOD!AH52</f>
        <v>39.39</v>
      </c>
      <c r="M52">
        <f>TPDDL_EOD!AG52+TPDDL_EOD!AH52</f>
        <v>25.06</v>
      </c>
      <c r="N52">
        <f t="shared" si="0"/>
        <v>130</v>
      </c>
      <c r="O52" s="154">
        <f t="shared" si="1"/>
        <v>0</v>
      </c>
      <c r="P52">
        <v>36.78</v>
      </c>
      <c r="Q52">
        <v>20.89</v>
      </c>
      <c r="R52">
        <v>7.88</v>
      </c>
      <c r="S52">
        <v>39.39</v>
      </c>
      <c r="T52">
        <v>25.06</v>
      </c>
      <c r="U52" s="156">
        <f t="shared" si="2"/>
        <v>130</v>
      </c>
      <c r="V52" s="154">
        <f t="shared" si="3"/>
        <v>0</v>
      </c>
    </row>
    <row r="53" spans="1:22">
      <c r="A53" t="s">
        <v>95</v>
      </c>
      <c r="B53">
        <f>PPCL!B53</f>
        <v>130</v>
      </c>
      <c r="C53">
        <f>PPCL!C53</f>
        <v>0</v>
      </c>
      <c r="D53">
        <f>PPCL!M53</f>
        <v>130</v>
      </c>
      <c r="E53">
        <f>PPCL!N53</f>
        <v>0</v>
      </c>
      <c r="F53">
        <f t="shared" si="4"/>
        <v>130</v>
      </c>
      <c r="G53">
        <f t="shared" si="5"/>
        <v>130</v>
      </c>
      <c r="H53" s="154"/>
      <c r="I53">
        <f>BRPL_EOD!AG53+BRPL_EOD!AH53</f>
        <v>36.78</v>
      </c>
      <c r="J53">
        <f>BYPL_EOD!AG53+BYPL_EOD!AH53</f>
        <v>20.89</v>
      </c>
      <c r="K53">
        <f>MES_EOD!AG53+MES_EOD!AH53</f>
        <v>7.88</v>
      </c>
      <c r="L53">
        <f>NDMC_EOD!AG53+NDMC_EOD!AH53</f>
        <v>39.39</v>
      </c>
      <c r="M53">
        <f>TPDDL_EOD!AG53+TPDDL_EOD!AH53</f>
        <v>25.06</v>
      </c>
      <c r="N53">
        <f t="shared" si="0"/>
        <v>130</v>
      </c>
      <c r="O53" s="154">
        <f t="shared" si="1"/>
        <v>0</v>
      </c>
      <c r="P53">
        <v>36.78</v>
      </c>
      <c r="Q53">
        <v>20.89</v>
      </c>
      <c r="R53">
        <v>7.88</v>
      </c>
      <c r="S53">
        <v>39.39</v>
      </c>
      <c r="T53">
        <v>25.06</v>
      </c>
      <c r="U53" s="156">
        <f t="shared" si="2"/>
        <v>130</v>
      </c>
      <c r="V53" s="154">
        <f t="shared" si="3"/>
        <v>0</v>
      </c>
    </row>
    <row r="54" spans="1:22">
      <c r="A54" t="s">
        <v>96</v>
      </c>
      <c r="B54">
        <f>PPCL!B54</f>
        <v>130</v>
      </c>
      <c r="C54">
        <f>PPCL!C54</f>
        <v>0</v>
      </c>
      <c r="D54">
        <f>PPCL!M54</f>
        <v>130</v>
      </c>
      <c r="E54">
        <f>PPCL!N54</f>
        <v>0</v>
      </c>
      <c r="F54">
        <f t="shared" si="4"/>
        <v>130</v>
      </c>
      <c r="G54">
        <f t="shared" si="5"/>
        <v>130</v>
      </c>
      <c r="H54" s="154"/>
      <c r="I54">
        <f>BRPL_EOD!AG54+BRPL_EOD!AH54</f>
        <v>36.78</v>
      </c>
      <c r="J54">
        <f>BYPL_EOD!AG54+BYPL_EOD!AH54</f>
        <v>20.89</v>
      </c>
      <c r="K54">
        <f>MES_EOD!AG54+MES_EOD!AH54</f>
        <v>7.88</v>
      </c>
      <c r="L54">
        <f>NDMC_EOD!AG54+NDMC_EOD!AH54</f>
        <v>39.39</v>
      </c>
      <c r="M54">
        <f>TPDDL_EOD!AG54+TPDDL_EOD!AH54</f>
        <v>25.06</v>
      </c>
      <c r="N54">
        <f t="shared" si="0"/>
        <v>130</v>
      </c>
      <c r="O54" s="154">
        <f t="shared" si="1"/>
        <v>0</v>
      </c>
      <c r="P54">
        <v>36.78</v>
      </c>
      <c r="Q54">
        <v>20.89</v>
      </c>
      <c r="R54">
        <v>7.88</v>
      </c>
      <c r="S54">
        <v>39.39</v>
      </c>
      <c r="T54">
        <v>25.06</v>
      </c>
      <c r="U54" s="156">
        <f t="shared" si="2"/>
        <v>130</v>
      </c>
      <c r="V54" s="154">
        <f t="shared" si="3"/>
        <v>0</v>
      </c>
    </row>
    <row r="55" spans="1:22">
      <c r="A55" t="s">
        <v>97</v>
      </c>
      <c r="B55">
        <f>PPCL!B55</f>
        <v>130</v>
      </c>
      <c r="C55">
        <f>PPCL!C55</f>
        <v>0</v>
      </c>
      <c r="D55">
        <f>PPCL!M55</f>
        <v>130</v>
      </c>
      <c r="E55">
        <f>PPCL!N55</f>
        <v>0</v>
      </c>
      <c r="F55">
        <f t="shared" si="4"/>
        <v>130</v>
      </c>
      <c r="G55">
        <f t="shared" si="5"/>
        <v>130</v>
      </c>
      <c r="H55" s="154"/>
      <c r="I55">
        <f>BRPL_EOD!AG55+BRPL_EOD!AH55</f>
        <v>36.78</v>
      </c>
      <c r="J55">
        <f>BYPL_EOD!AG55+BYPL_EOD!AH55</f>
        <v>20.89</v>
      </c>
      <c r="K55">
        <f>MES_EOD!AG55+MES_EOD!AH55</f>
        <v>7.88</v>
      </c>
      <c r="L55">
        <f>NDMC_EOD!AG55+NDMC_EOD!AH55</f>
        <v>39.39</v>
      </c>
      <c r="M55">
        <f>TPDDL_EOD!AG55+TPDDL_EOD!AH55</f>
        <v>25.06</v>
      </c>
      <c r="N55">
        <f t="shared" si="0"/>
        <v>130</v>
      </c>
      <c r="O55" s="154">
        <f t="shared" si="1"/>
        <v>0</v>
      </c>
      <c r="P55">
        <v>36.78</v>
      </c>
      <c r="Q55">
        <v>20.89</v>
      </c>
      <c r="R55">
        <v>7.88</v>
      </c>
      <c r="S55">
        <v>39.39</v>
      </c>
      <c r="T55">
        <v>25.06</v>
      </c>
      <c r="U55" s="156">
        <f t="shared" si="2"/>
        <v>130</v>
      </c>
      <c r="V55" s="154">
        <f t="shared" si="3"/>
        <v>0</v>
      </c>
    </row>
    <row r="56" spans="1:22">
      <c r="A56" t="s">
        <v>98</v>
      </c>
      <c r="B56">
        <f>PPCL!B56</f>
        <v>130</v>
      </c>
      <c r="C56">
        <f>PPCL!C56</f>
        <v>0</v>
      </c>
      <c r="D56">
        <f>PPCL!M56</f>
        <v>130</v>
      </c>
      <c r="E56">
        <f>PPCL!N56</f>
        <v>0</v>
      </c>
      <c r="F56">
        <f t="shared" si="4"/>
        <v>130</v>
      </c>
      <c r="G56">
        <f t="shared" si="5"/>
        <v>130</v>
      </c>
      <c r="H56" s="154"/>
      <c r="I56">
        <f>BRPL_EOD!AG56+BRPL_EOD!AH56</f>
        <v>36.78</v>
      </c>
      <c r="J56">
        <f>BYPL_EOD!AG56+BYPL_EOD!AH56</f>
        <v>20.89</v>
      </c>
      <c r="K56">
        <f>MES_EOD!AG56+MES_EOD!AH56</f>
        <v>7.88</v>
      </c>
      <c r="L56">
        <f>NDMC_EOD!AG56+NDMC_EOD!AH56</f>
        <v>39.39</v>
      </c>
      <c r="M56">
        <f>TPDDL_EOD!AG56+TPDDL_EOD!AH56</f>
        <v>25.06</v>
      </c>
      <c r="N56">
        <f t="shared" si="0"/>
        <v>130</v>
      </c>
      <c r="O56" s="154">
        <f t="shared" si="1"/>
        <v>0</v>
      </c>
      <c r="P56">
        <v>36.78</v>
      </c>
      <c r="Q56">
        <v>20.89</v>
      </c>
      <c r="R56">
        <v>7.88</v>
      </c>
      <c r="S56">
        <v>39.39</v>
      </c>
      <c r="T56">
        <v>25.06</v>
      </c>
      <c r="U56" s="156">
        <f t="shared" si="2"/>
        <v>130</v>
      </c>
      <c r="V56" s="154">
        <f t="shared" si="3"/>
        <v>0</v>
      </c>
    </row>
    <row r="57" spans="1:22">
      <c r="A57" t="s">
        <v>99</v>
      </c>
      <c r="B57">
        <f>PPCL!B57</f>
        <v>130</v>
      </c>
      <c r="C57">
        <f>PPCL!C57</f>
        <v>0</v>
      </c>
      <c r="D57">
        <f>PPCL!M57</f>
        <v>130</v>
      </c>
      <c r="E57">
        <f>PPCL!N57</f>
        <v>0</v>
      </c>
      <c r="F57">
        <f t="shared" si="4"/>
        <v>130</v>
      </c>
      <c r="G57">
        <f t="shared" si="5"/>
        <v>130</v>
      </c>
      <c r="H57" s="154"/>
      <c r="I57">
        <f>BRPL_EOD!AG57+BRPL_EOD!AH57</f>
        <v>36.78</v>
      </c>
      <c r="J57">
        <f>BYPL_EOD!AG57+BYPL_EOD!AH57</f>
        <v>20.89</v>
      </c>
      <c r="K57">
        <f>MES_EOD!AG57+MES_EOD!AH57</f>
        <v>7.88</v>
      </c>
      <c r="L57">
        <f>NDMC_EOD!AG57+NDMC_EOD!AH57</f>
        <v>39.39</v>
      </c>
      <c r="M57">
        <f>TPDDL_EOD!AG57+TPDDL_EOD!AH57</f>
        <v>25.06</v>
      </c>
      <c r="N57">
        <f t="shared" si="0"/>
        <v>130</v>
      </c>
      <c r="O57" s="154">
        <f t="shared" si="1"/>
        <v>0</v>
      </c>
      <c r="P57">
        <v>36.78</v>
      </c>
      <c r="Q57">
        <v>20.89</v>
      </c>
      <c r="R57">
        <v>7.88</v>
      </c>
      <c r="S57">
        <v>39.39</v>
      </c>
      <c r="T57">
        <v>25.06</v>
      </c>
      <c r="U57" s="156">
        <f t="shared" si="2"/>
        <v>130</v>
      </c>
      <c r="V57" s="154">
        <f t="shared" si="3"/>
        <v>0</v>
      </c>
    </row>
    <row r="58" spans="1:22">
      <c r="A58" t="s">
        <v>100</v>
      </c>
      <c r="B58">
        <f>PPCL!B58</f>
        <v>130</v>
      </c>
      <c r="C58">
        <f>PPCL!C58</f>
        <v>0</v>
      </c>
      <c r="D58">
        <f>PPCL!M58</f>
        <v>130</v>
      </c>
      <c r="E58">
        <f>PPCL!N58</f>
        <v>0</v>
      </c>
      <c r="F58">
        <f t="shared" si="4"/>
        <v>130</v>
      </c>
      <c r="G58">
        <f t="shared" si="5"/>
        <v>130</v>
      </c>
      <c r="H58" s="154"/>
      <c r="I58">
        <f>BRPL_EOD!AG58+BRPL_EOD!AH58</f>
        <v>36.78</v>
      </c>
      <c r="J58">
        <f>BYPL_EOD!AG58+BYPL_EOD!AH58</f>
        <v>20.89</v>
      </c>
      <c r="K58">
        <f>MES_EOD!AG58+MES_EOD!AH58</f>
        <v>7.88</v>
      </c>
      <c r="L58">
        <f>NDMC_EOD!AG58+NDMC_EOD!AH58</f>
        <v>39.39</v>
      </c>
      <c r="M58">
        <f>TPDDL_EOD!AG58+TPDDL_EOD!AH58</f>
        <v>25.06</v>
      </c>
      <c r="N58">
        <f t="shared" si="0"/>
        <v>130</v>
      </c>
      <c r="O58" s="154">
        <f t="shared" si="1"/>
        <v>0</v>
      </c>
      <c r="P58">
        <v>36.78</v>
      </c>
      <c r="Q58">
        <v>20.89</v>
      </c>
      <c r="R58">
        <v>7.88</v>
      </c>
      <c r="S58">
        <v>39.39</v>
      </c>
      <c r="T58">
        <v>25.06</v>
      </c>
      <c r="U58" s="156">
        <f t="shared" si="2"/>
        <v>130</v>
      </c>
      <c r="V58" s="154">
        <f t="shared" si="3"/>
        <v>0</v>
      </c>
    </row>
    <row r="59" spans="1:22">
      <c r="A59" t="s">
        <v>101</v>
      </c>
      <c r="B59">
        <f>PPCL!B59</f>
        <v>130</v>
      </c>
      <c r="C59">
        <f>PPCL!C59</f>
        <v>0</v>
      </c>
      <c r="D59">
        <f>PPCL!M59</f>
        <v>130</v>
      </c>
      <c r="E59">
        <f>PPCL!N59</f>
        <v>0</v>
      </c>
      <c r="F59">
        <f t="shared" si="4"/>
        <v>130</v>
      </c>
      <c r="G59">
        <f t="shared" si="5"/>
        <v>130</v>
      </c>
      <c r="H59" s="154"/>
      <c r="I59">
        <f>BRPL_EOD!AG59+BRPL_EOD!AH59</f>
        <v>36.78</v>
      </c>
      <c r="J59">
        <f>BYPL_EOD!AG59+BYPL_EOD!AH59</f>
        <v>20.89</v>
      </c>
      <c r="K59">
        <f>MES_EOD!AG59+MES_EOD!AH59</f>
        <v>7.88</v>
      </c>
      <c r="L59">
        <f>NDMC_EOD!AG59+NDMC_EOD!AH59</f>
        <v>39.39</v>
      </c>
      <c r="M59">
        <f>TPDDL_EOD!AG59+TPDDL_EOD!AH59</f>
        <v>25.06</v>
      </c>
      <c r="N59">
        <f t="shared" si="0"/>
        <v>130</v>
      </c>
      <c r="O59" s="154">
        <f t="shared" si="1"/>
        <v>0</v>
      </c>
      <c r="P59">
        <v>36.78</v>
      </c>
      <c r="Q59">
        <v>20.89</v>
      </c>
      <c r="R59">
        <v>7.88</v>
      </c>
      <c r="S59">
        <v>39.39</v>
      </c>
      <c r="T59">
        <v>25.06</v>
      </c>
      <c r="U59" s="156">
        <f t="shared" si="2"/>
        <v>130</v>
      </c>
      <c r="V59" s="154">
        <f t="shared" si="3"/>
        <v>0</v>
      </c>
    </row>
    <row r="60" spans="1:22">
      <c r="A60" t="s">
        <v>102</v>
      </c>
      <c r="B60">
        <f>PPCL!B60</f>
        <v>130</v>
      </c>
      <c r="C60">
        <f>PPCL!C60</f>
        <v>0</v>
      </c>
      <c r="D60">
        <f>PPCL!M60</f>
        <v>130</v>
      </c>
      <c r="E60">
        <f>PPCL!N60</f>
        <v>0</v>
      </c>
      <c r="F60">
        <f t="shared" si="4"/>
        <v>130</v>
      </c>
      <c r="G60">
        <f t="shared" si="5"/>
        <v>130</v>
      </c>
      <c r="H60" s="154"/>
      <c r="I60">
        <f>BRPL_EOD!AG60+BRPL_EOD!AH60</f>
        <v>36.78</v>
      </c>
      <c r="J60">
        <f>BYPL_EOD!AG60+BYPL_EOD!AH60</f>
        <v>20.89</v>
      </c>
      <c r="K60">
        <f>MES_EOD!AG60+MES_EOD!AH60</f>
        <v>7.88</v>
      </c>
      <c r="L60">
        <f>NDMC_EOD!AG60+NDMC_EOD!AH60</f>
        <v>39.39</v>
      </c>
      <c r="M60">
        <f>TPDDL_EOD!AG60+TPDDL_EOD!AH60</f>
        <v>25.06</v>
      </c>
      <c r="N60">
        <f t="shared" si="0"/>
        <v>130</v>
      </c>
      <c r="O60" s="154">
        <f t="shared" si="1"/>
        <v>0</v>
      </c>
      <c r="P60">
        <v>36.78</v>
      </c>
      <c r="Q60">
        <v>20.89</v>
      </c>
      <c r="R60">
        <v>7.88</v>
      </c>
      <c r="S60">
        <v>39.39</v>
      </c>
      <c r="T60">
        <v>25.06</v>
      </c>
      <c r="U60" s="156">
        <f t="shared" si="2"/>
        <v>130</v>
      </c>
      <c r="V60" s="154">
        <f t="shared" si="3"/>
        <v>0</v>
      </c>
    </row>
    <row r="61" spans="1:22">
      <c r="A61" t="s">
        <v>103</v>
      </c>
      <c r="B61">
        <f>PPCL!B61</f>
        <v>130</v>
      </c>
      <c r="C61">
        <f>PPCL!C61</f>
        <v>0</v>
      </c>
      <c r="D61">
        <f>PPCL!M61</f>
        <v>130</v>
      </c>
      <c r="E61">
        <f>PPCL!N61</f>
        <v>0</v>
      </c>
      <c r="F61">
        <f t="shared" si="4"/>
        <v>130</v>
      </c>
      <c r="G61">
        <f t="shared" si="5"/>
        <v>130</v>
      </c>
      <c r="H61" s="154"/>
      <c r="I61">
        <f>BRPL_EOD!AG61+BRPL_EOD!AH61</f>
        <v>36.78</v>
      </c>
      <c r="J61">
        <f>BYPL_EOD!AG61+BYPL_EOD!AH61</f>
        <v>20.89</v>
      </c>
      <c r="K61">
        <f>MES_EOD!AG61+MES_EOD!AH61</f>
        <v>7.88</v>
      </c>
      <c r="L61">
        <f>NDMC_EOD!AG61+NDMC_EOD!AH61</f>
        <v>39.39</v>
      </c>
      <c r="M61">
        <f>TPDDL_EOD!AG61+TPDDL_EOD!AH61</f>
        <v>25.06</v>
      </c>
      <c r="N61">
        <f t="shared" si="0"/>
        <v>130</v>
      </c>
      <c r="O61" s="154">
        <f t="shared" si="1"/>
        <v>0</v>
      </c>
      <c r="P61">
        <v>36.78</v>
      </c>
      <c r="Q61">
        <v>20.89</v>
      </c>
      <c r="R61">
        <v>7.88</v>
      </c>
      <c r="S61">
        <v>39.39</v>
      </c>
      <c r="T61">
        <v>25.06</v>
      </c>
      <c r="U61" s="156">
        <f t="shared" si="2"/>
        <v>130</v>
      </c>
      <c r="V61" s="154">
        <f t="shared" si="3"/>
        <v>0</v>
      </c>
    </row>
    <row r="62" spans="1:22">
      <c r="A62" t="s">
        <v>104</v>
      </c>
      <c r="B62">
        <f>PPCL!B62</f>
        <v>130</v>
      </c>
      <c r="C62">
        <f>PPCL!C62</f>
        <v>0</v>
      </c>
      <c r="D62">
        <f>PPCL!M62</f>
        <v>130</v>
      </c>
      <c r="E62">
        <f>PPCL!N62</f>
        <v>0</v>
      </c>
      <c r="F62">
        <f t="shared" si="4"/>
        <v>130</v>
      </c>
      <c r="G62">
        <f t="shared" si="5"/>
        <v>130</v>
      </c>
      <c r="H62" s="154"/>
      <c r="I62">
        <f>BRPL_EOD!AG62+BRPL_EOD!AH62</f>
        <v>36.78</v>
      </c>
      <c r="J62">
        <f>BYPL_EOD!AG62+BYPL_EOD!AH62</f>
        <v>20.89</v>
      </c>
      <c r="K62">
        <f>MES_EOD!AG62+MES_EOD!AH62</f>
        <v>7.88</v>
      </c>
      <c r="L62">
        <f>NDMC_EOD!AG62+NDMC_EOD!AH62</f>
        <v>39.39</v>
      </c>
      <c r="M62">
        <f>TPDDL_EOD!AG62+TPDDL_EOD!AH62</f>
        <v>25.06</v>
      </c>
      <c r="N62">
        <f t="shared" si="0"/>
        <v>130</v>
      </c>
      <c r="O62" s="154">
        <f t="shared" si="1"/>
        <v>0</v>
      </c>
      <c r="P62">
        <v>36.78</v>
      </c>
      <c r="Q62">
        <v>20.89</v>
      </c>
      <c r="R62">
        <v>7.88</v>
      </c>
      <c r="S62">
        <v>39.39</v>
      </c>
      <c r="T62">
        <v>25.06</v>
      </c>
      <c r="U62" s="156">
        <f t="shared" si="2"/>
        <v>130</v>
      </c>
      <c r="V62" s="154">
        <f t="shared" si="3"/>
        <v>0</v>
      </c>
    </row>
    <row r="63" spans="1:22">
      <c r="A63" t="s">
        <v>105</v>
      </c>
      <c r="B63">
        <f>PPCL!B63</f>
        <v>130</v>
      </c>
      <c r="C63">
        <f>PPCL!C63</f>
        <v>0</v>
      </c>
      <c r="D63">
        <f>PPCL!M63</f>
        <v>130</v>
      </c>
      <c r="E63">
        <f>PPCL!N63</f>
        <v>0</v>
      </c>
      <c r="F63">
        <f t="shared" si="4"/>
        <v>130</v>
      </c>
      <c r="G63">
        <f t="shared" si="5"/>
        <v>130</v>
      </c>
      <c r="H63" s="154"/>
      <c r="I63">
        <f>BRPL_EOD!AG63+BRPL_EOD!AH63</f>
        <v>36.78</v>
      </c>
      <c r="J63">
        <f>BYPL_EOD!AG63+BYPL_EOD!AH63</f>
        <v>20.89</v>
      </c>
      <c r="K63">
        <f>MES_EOD!AG63+MES_EOD!AH63</f>
        <v>7.88</v>
      </c>
      <c r="L63">
        <f>NDMC_EOD!AG63+NDMC_EOD!AH63</f>
        <v>39.39</v>
      </c>
      <c r="M63">
        <f>TPDDL_EOD!AG63+TPDDL_EOD!AH63</f>
        <v>25.06</v>
      </c>
      <c r="N63">
        <f t="shared" si="0"/>
        <v>130</v>
      </c>
      <c r="O63" s="154">
        <f t="shared" si="1"/>
        <v>0</v>
      </c>
      <c r="P63">
        <v>36.78</v>
      </c>
      <c r="Q63">
        <v>20.89</v>
      </c>
      <c r="R63">
        <v>7.88</v>
      </c>
      <c r="S63">
        <v>39.39</v>
      </c>
      <c r="T63">
        <v>25.06</v>
      </c>
      <c r="U63" s="156">
        <f t="shared" si="2"/>
        <v>130</v>
      </c>
      <c r="V63" s="154">
        <f t="shared" si="3"/>
        <v>0</v>
      </c>
    </row>
    <row r="64" spans="1:22">
      <c r="A64" t="s">
        <v>106</v>
      </c>
      <c r="B64">
        <f>PPCL!B64</f>
        <v>130</v>
      </c>
      <c r="C64">
        <f>PPCL!C64</f>
        <v>0</v>
      </c>
      <c r="D64">
        <f>PPCL!M64</f>
        <v>130</v>
      </c>
      <c r="E64">
        <f>PPCL!N64</f>
        <v>0</v>
      </c>
      <c r="F64">
        <f t="shared" si="4"/>
        <v>130</v>
      </c>
      <c r="G64">
        <f t="shared" si="5"/>
        <v>130</v>
      </c>
      <c r="H64" s="154"/>
      <c r="I64">
        <f>BRPL_EOD!AG64+BRPL_EOD!AH64</f>
        <v>36.78</v>
      </c>
      <c r="J64">
        <f>BYPL_EOD!AG64+BYPL_EOD!AH64</f>
        <v>20.89</v>
      </c>
      <c r="K64">
        <f>MES_EOD!AG64+MES_EOD!AH64</f>
        <v>7.88</v>
      </c>
      <c r="L64">
        <f>NDMC_EOD!AG64+NDMC_EOD!AH64</f>
        <v>39.39</v>
      </c>
      <c r="M64">
        <f>TPDDL_EOD!AG64+TPDDL_EOD!AH64</f>
        <v>25.06</v>
      </c>
      <c r="N64">
        <f t="shared" si="0"/>
        <v>130</v>
      </c>
      <c r="O64" s="154">
        <f t="shared" si="1"/>
        <v>0</v>
      </c>
      <c r="P64">
        <v>36.78</v>
      </c>
      <c r="Q64">
        <v>20.89</v>
      </c>
      <c r="R64">
        <v>7.88</v>
      </c>
      <c r="S64">
        <v>39.39</v>
      </c>
      <c r="T64">
        <v>25.06</v>
      </c>
      <c r="U64" s="156">
        <f t="shared" si="2"/>
        <v>130</v>
      </c>
      <c r="V64" s="154">
        <f t="shared" si="3"/>
        <v>0</v>
      </c>
    </row>
    <row r="65" spans="1:22">
      <c r="A65" t="s">
        <v>107</v>
      </c>
      <c r="B65">
        <f>PPCL!B65</f>
        <v>130</v>
      </c>
      <c r="C65">
        <f>PPCL!C65</f>
        <v>0</v>
      </c>
      <c r="D65">
        <f>PPCL!M65</f>
        <v>130</v>
      </c>
      <c r="E65">
        <f>PPCL!N65</f>
        <v>0</v>
      </c>
      <c r="F65">
        <f t="shared" si="4"/>
        <v>130</v>
      </c>
      <c r="G65">
        <f t="shared" si="5"/>
        <v>130</v>
      </c>
      <c r="H65" s="154"/>
      <c r="I65">
        <f>BRPL_EOD!AG65+BRPL_EOD!AH65</f>
        <v>36.78</v>
      </c>
      <c r="J65">
        <f>BYPL_EOD!AG65+BYPL_EOD!AH65</f>
        <v>20.89</v>
      </c>
      <c r="K65">
        <f>MES_EOD!AG65+MES_EOD!AH65</f>
        <v>7.88</v>
      </c>
      <c r="L65">
        <f>NDMC_EOD!AG65+NDMC_EOD!AH65</f>
        <v>39.39</v>
      </c>
      <c r="M65">
        <f>TPDDL_EOD!AG65+TPDDL_EOD!AH65</f>
        <v>25.06</v>
      </c>
      <c r="N65">
        <f t="shared" si="0"/>
        <v>130</v>
      </c>
      <c r="O65" s="154">
        <f t="shared" si="1"/>
        <v>0</v>
      </c>
      <c r="P65">
        <v>36.78</v>
      </c>
      <c r="Q65">
        <v>20.89</v>
      </c>
      <c r="R65">
        <v>7.88</v>
      </c>
      <c r="S65">
        <v>39.39</v>
      </c>
      <c r="T65">
        <v>25.06</v>
      </c>
      <c r="U65" s="156">
        <f t="shared" si="2"/>
        <v>130</v>
      </c>
      <c r="V65" s="154">
        <f t="shared" si="3"/>
        <v>0</v>
      </c>
    </row>
    <row r="66" spans="1:22">
      <c r="A66" t="s">
        <v>108</v>
      </c>
      <c r="B66">
        <f>PPCL!B66</f>
        <v>130</v>
      </c>
      <c r="C66">
        <f>PPCL!C66</f>
        <v>0</v>
      </c>
      <c r="D66">
        <f>PPCL!M66</f>
        <v>130</v>
      </c>
      <c r="E66">
        <f>PPCL!N66</f>
        <v>0</v>
      </c>
      <c r="F66">
        <f t="shared" si="4"/>
        <v>130</v>
      </c>
      <c r="G66">
        <f t="shared" si="5"/>
        <v>130</v>
      </c>
      <c r="H66" s="154"/>
      <c r="I66">
        <f>BRPL_EOD!AG66+BRPL_EOD!AH66</f>
        <v>36.78</v>
      </c>
      <c r="J66">
        <f>BYPL_EOD!AG66+BYPL_EOD!AH66</f>
        <v>20.89</v>
      </c>
      <c r="K66">
        <f>MES_EOD!AG66+MES_EOD!AH66</f>
        <v>7.88</v>
      </c>
      <c r="L66">
        <f>NDMC_EOD!AG66+NDMC_EOD!AH66</f>
        <v>39.39</v>
      </c>
      <c r="M66">
        <f>TPDDL_EOD!AG66+TPDDL_EOD!AH66</f>
        <v>25.06</v>
      </c>
      <c r="N66">
        <f t="shared" si="0"/>
        <v>130</v>
      </c>
      <c r="O66" s="154">
        <f t="shared" si="1"/>
        <v>0</v>
      </c>
      <c r="P66">
        <v>36.78</v>
      </c>
      <c r="Q66">
        <v>20.89</v>
      </c>
      <c r="R66">
        <v>7.88</v>
      </c>
      <c r="S66">
        <v>39.39</v>
      </c>
      <c r="T66">
        <v>25.06</v>
      </c>
      <c r="U66" s="156">
        <f t="shared" si="2"/>
        <v>130</v>
      </c>
      <c r="V66" s="154">
        <f t="shared" si="3"/>
        <v>0</v>
      </c>
    </row>
    <row r="67" spans="1:22">
      <c r="A67" t="s">
        <v>109</v>
      </c>
      <c r="B67">
        <f>PPCL!B67</f>
        <v>130</v>
      </c>
      <c r="C67">
        <f>PPCL!C67</f>
        <v>0</v>
      </c>
      <c r="D67">
        <f>PPCL!M67</f>
        <v>130</v>
      </c>
      <c r="E67">
        <f>PPCL!N67</f>
        <v>0</v>
      </c>
      <c r="F67">
        <f t="shared" si="4"/>
        <v>130</v>
      </c>
      <c r="G67">
        <f t="shared" si="5"/>
        <v>130</v>
      </c>
      <c r="H67" s="154"/>
      <c r="I67">
        <f>BRPL_EOD!AG67+BRPL_EOD!AH67</f>
        <v>36.78</v>
      </c>
      <c r="J67">
        <f>BYPL_EOD!AG67+BYPL_EOD!AH67</f>
        <v>20.89</v>
      </c>
      <c r="K67">
        <f>MES_EOD!AG67+MES_EOD!AH67</f>
        <v>7.88</v>
      </c>
      <c r="L67">
        <f>NDMC_EOD!AG67+NDMC_EOD!AH67</f>
        <v>39.39</v>
      </c>
      <c r="M67">
        <f>TPDDL_EOD!AG67+TPDDL_EOD!AH67</f>
        <v>25.06</v>
      </c>
      <c r="N67">
        <f t="shared" ref="N67:N98" si="6">SUM(I67:M67)</f>
        <v>130</v>
      </c>
      <c r="O67" s="154">
        <f t="shared" ref="O67:O98" si="7">G67-N67</f>
        <v>0</v>
      </c>
      <c r="P67">
        <v>36.78</v>
      </c>
      <c r="Q67">
        <v>20.89</v>
      </c>
      <c r="R67">
        <v>7.88</v>
      </c>
      <c r="S67">
        <v>39.39</v>
      </c>
      <c r="T67">
        <v>25.06</v>
      </c>
      <c r="U67" s="156">
        <f t="shared" ref="U67:U98" si="8">SUM(P67:T67)</f>
        <v>130</v>
      </c>
      <c r="V67" s="154">
        <f t="shared" ref="V67:V99" si="9">G67-U67</f>
        <v>0</v>
      </c>
    </row>
    <row r="68" spans="1:22">
      <c r="A68" t="s">
        <v>110</v>
      </c>
      <c r="B68">
        <f>PPCL!B68</f>
        <v>130</v>
      </c>
      <c r="C68">
        <f>PPCL!C68</f>
        <v>0</v>
      </c>
      <c r="D68">
        <f>PPCL!M68</f>
        <v>130</v>
      </c>
      <c r="E68">
        <f>PPCL!N68</f>
        <v>0</v>
      </c>
      <c r="F68">
        <f t="shared" ref="F68:F98" si="10">B68+C68</f>
        <v>130</v>
      </c>
      <c r="G68">
        <f t="shared" ref="G68:G98" si="11">D68+E68</f>
        <v>130</v>
      </c>
      <c r="H68" s="154"/>
      <c r="I68">
        <f>BRPL_EOD!AG68+BRPL_EOD!AH68</f>
        <v>36.78</v>
      </c>
      <c r="J68">
        <f>BYPL_EOD!AG68+BYPL_EOD!AH68</f>
        <v>20.89</v>
      </c>
      <c r="K68">
        <f>MES_EOD!AG68+MES_EOD!AH68</f>
        <v>7.88</v>
      </c>
      <c r="L68">
        <f>NDMC_EOD!AG68+NDMC_EOD!AH68</f>
        <v>39.39</v>
      </c>
      <c r="M68">
        <f>TPDDL_EOD!AG68+TPDDL_EOD!AH68</f>
        <v>25.06</v>
      </c>
      <c r="N68">
        <f t="shared" si="6"/>
        <v>130</v>
      </c>
      <c r="O68" s="154">
        <f t="shared" si="7"/>
        <v>0</v>
      </c>
      <c r="P68">
        <v>36.78</v>
      </c>
      <c r="Q68">
        <v>20.89</v>
      </c>
      <c r="R68">
        <v>7.88</v>
      </c>
      <c r="S68">
        <v>39.39</v>
      </c>
      <c r="T68">
        <v>25.06</v>
      </c>
      <c r="U68" s="156">
        <f t="shared" si="8"/>
        <v>130</v>
      </c>
      <c r="V68" s="154">
        <f t="shared" si="9"/>
        <v>0</v>
      </c>
    </row>
    <row r="69" spans="1:22">
      <c r="A69" t="s">
        <v>111</v>
      </c>
      <c r="B69">
        <f>PPCL!B69</f>
        <v>130</v>
      </c>
      <c r="C69">
        <f>PPCL!C69</f>
        <v>0</v>
      </c>
      <c r="D69">
        <f>PPCL!M69</f>
        <v>130</v>
      </c>
      <c r="E69">
        <f>PPCL!N69</f>
        <v>0</v>
      </c>
      <c r="F69">
        <f t="shared" si="10"/>
        <v>130</v>
      </c>
      <c r="G69">
        <f t="shared" si="11"/>
        <v>130</v>
      </c>
      <c r="H69" s="154"/>
      <c r="I69">
        <f>BRPL_EOD!AG69+BRPL_EOD!AH69</f>
        <v>36.78</v>
      </c>
      <c r="J69">
        <f>BYPL_EOD!AG69+BYPL_EOD!AH69</f>
        <v>20.89</v>
      </c>
      <c r="K69">
        <f>MES_EOD!AG69+MES_EOD!AH69</f>
        <v>7.88</v>
      </c>
      <c r="L69">
        <f>NDMC_EOD!AG69+NDMC_EOD!AH69</f>
        <v>39.39</v>
      </c>
      <c r="M69">
        <f>TPDDL_EOD!AG69+TPDDL_EOD!AH69</f>
        <v>25.06</v>
      </c>
      <c r="N69">
        <f t="shared" si="6"/>
        <v>130</v>
      </c>
      <c r="O69" s="154">
        <f t="shared" si="7"/>
        <v>0</v>
      </c>
      <c r="P69">
        <v>36.78</v>
      </c>
      <c r="Q69">
        <v>20.89</v>
      </c>
      <c r="R69">
        <v>7.88</v>
      </c>
      <c r="S69">
        <v>39.39</v>
      </c>
      <c r="T69">
        <v>25.06</v>
      </c>
      <c r="U69" s="156">
        <f t="shared" si="8"/>
        <v>130</v>
      </c>
      <c r="V69" s="154">
        <f t="shared" si="9"/>
        <v>0</v>
      </c>
    </row>
    <row r="70" spans="1:22">
      <c r="A70" t="s">
        <v>112</v>
      </c>
      <c r="B70">
        <f>PPCL!B70</f>
        <v>130</v>
      </c>
      <c r="C70">
        <f>PPCL!C70</f>
        <v>0</v>
      </c>
      <c r="D70">
        <f>PPCL!M70</f>
        <v>130</v>
      </c>
      <c r="E70">
        <f>PPCL!N70</f>
        <v>0</v>
      </c>
      <c r="F70">
        <f t="shared" si="10"/>
        <v>130</v>
      </c>
      <c r="G70">
        <f t="shared" si="11"/>
        <v>130</v>
      </c>
      <c r="H70" s="154"/>
      <c r="I70">
        <f>BRPL_EOD!AG70+BRPL_EOD!AH70</f>
        <v>36.78</v>
      </c>
      <c r="J70">
        <f>BYPL_EOD!AG70+BYPL_EOD!AH70</f>
        <v>20.89</v>
      </c>
      <c r="K70">
        <f>MES_EOD!AG70+MES_EOD!AH70</f>
        <v>7.88</v>
      </c>
      <c r="L70">
        <f>NDMC_EOD!AG70+NDMC_EOD!AH70</f>
        <v>39.39</v>
      </c>
      <c r="M70">
        <f>TPDDL_EOD!AG70+TPDDL_EOD!AH70</f>
        <v>25.06</v>
      </c>
      <c r="N70">
        <f t="shared" si="6"/>
        <v>130</v>
      </c>
      <c r="O70" s="154">
        <f t="shared" si="7"/>
        <v>0</v>
      </c>
      <c r="P70">
        <v>36.78</v>
      </c>
      <c r="Q70">
        <v>20.89</v>
      </c>
      <c r="R70">
        <v>7.88</v>
      </c>
      <c r="S70">
        <v>39.39</v>
      </c>
      <c r="T70">
        <v>25.06</v>
      </c>
      <c r="U70" s="156">
        <f t="shared" si="8"/>
        <v>130</v>
      </c>
      <c r="V70" s="154">
        <f t="shared" si="9"/>
        <v>0</v>
      </c>
    </row>
    <row r="71" spans="1:22">
      <c r="A71" t="s">
        <v>113</v>
      </c>
      <c r="B71">
        <f>PPCL!B71</f>
        <v>130</v>
      </c>
      <c r="C71">
        <f>PPCL!C71</f>
        <v>0</v>
      </c>
      <c r="D71">
        <f>PPCL!M71</f>
        <v>130</v>
      </c>
      <c r="E71">
        <f>PPCL!N71</f>
        <v>0</v>
      </c>
      <c r="F71">
        <f t="shared" si="10"/>
        <v>130</v>
      </c>
      <c r="G71">
        <f t="shared" si="11"/>
        <v>130</v>
      </c>
      <c r="H71" s="154"/>
      <c r="I71">
        <f>BRPL_EOD!AG71+BRPL_EOD!AH71</f>
        <v>36.78</v>
      </c>
      <c r="J71">
        <f>BYPL_EOD!AG71+BYPL_EOD!AH71</f>
        <v>20.89</v>
      </c>
      <c r="K71">
        <f>MES_EOD!AG71+MES_EOD!AH71</f>
        <v>7.88</v>
      </c>
      <c r="L71">
        <f>NDMC_EOD!AG71+NDMC_EOD!AH71</f>
        <v>39.39</v>
      </c>
      <c r="M71">
        <f>TPDDL_EOD!AG71+TPDDL_EOD!AH71</f>
        <v>25.06</v>
      </c>
      <c r="N71">
        <f t="shared" si="6"/>
        <v>130</v>
      </c>
      <c r="O71" s="154">
        <f t="shared" si="7"/>
        <v>0</v>
      </c>
      <c r="P71">
        <v>36.78</v>
      </c>
      <c r="Q71">
        <v>20.89</v>
      </c>
      <c r="R71">
        <v>7.88</v>
      </c>
      <c r="S71">
        <v>39.39</v>
      </c>
      <c r="T71">
        <v>25.06</v>
      </c>
      <c r="U71" s="156">
        <f t="shared" si="8"/>
        <v>130</v>
      </c>
      <c r="V71" s="154">
        <f t="shared" si="9"/>
        <v>0</v>
      </c>
    </row>
    <row r="72" spans="1:22">
      <c r="A72" t="s">
        <v>114</v>
      </c>
      <c r="B72">
        <f>PPCL!B72</f>
        <v>130</v>
      </c>
      <c r="C72">
        <f>PPCL!C72</f>
        <v>0</v>
      </c>
      <c r="D72">
        <f>PPCL!M72</f>
        <v>130</v>
      </c>
      <c r="E72">
        <f>PPCL!N72</f>
        <v>0</v>
      </c>
      <c r="F72">
        <f t="shared" si="10"/>
        <v>130</v>
      </c>
      <c r="G72">
        <f t="shared" si="11"/>
        <v>130</v>
      </c>
      <c r="H72" s="154"/>
      <c r="I72">
        <f>BRPL_EOD!AG72+BRPL_EOD!AH72</f>
        <v>36.78</v>
      </c>
      <c r="J72">
        <f>BYPL_EOD!AG72+BYPL_EOD!AH72</f>
        <v>20.89</v>
      </c>
      <c r="K72">
        <f>MES_EOD!AG72+MES_EOD!AH72</f>
        <v>7.88</v>
      </c>
      <c r="L72">
        <f>NDMC_EOD!AG72+NDMC_EOD!AH72</f>
        <v>39.39</v>
      </c>
      <c r="M72">
        <f>TPDDL_EOD!AG72+TPDDL_EOD!AH72</f>
        <v>25.06</v>
      </c>
      <c r="N72">
        <f t="shared" si="6"/>
        <v>130</v>
      </c>
      <c r="O72" s="154">
        <f t="shared" si="7"/>
        <v>0</v>
      </c>
      <c r="P72">
        <v>36.78</v>
      </c>
      <c r="Q72">
        <v>20.89</v>
      </c>
      <c r="R72">
        <v>7.88</v>
      </c>
      <c r="S72">
        <v>39.39</v>
      </c>
      <c r="T72">
        <v>25.06</v>
      </c>
      <c r="U72" s="156">
        <f t="shared" si="8"/>
        <v>130</v>
      </c>
      <c r="V72" s="154">
        <f t="shared" si="9"/>
        <v>0</v>
      </c>
    </row>
    <row r="73" spans="1:22">
      <c r="A73" t="s">
        <v>115</v>
      </c>
      <c r="B73">
        <f>PPCL!B73</f>
        <v>130</v>
      </c>
      <c r="C73">
        <f>PPCL!C73</f>
        <v>0</v>
      </c>
      <c r="D73">
        <f>PPCL!M73</f>
        <v>130</v>
      </c>
      <c r="E73">
        <f>PPCL!N73</f>
        <v>0</v>
      </c>
      <c r="F73">
        <f t="shared" si="10"/>
        <v>130</v>
      </c>
      <c r="G73">
        <f t="shared" si="11"/>
        <v>130</v>
      </c>
      <c r="H73" s="154"/>
      <c r="I73">
        <f>BRPL_EOD!AG73+BRPL_EOD!AH73</f>
        <v>36.78</v>
      </c>
      <c r="J73">
        <f>BYPL_EOD!AG73+BYPL_EOD!AH73</f>
        <v>20.89</v>
      </c>
      <c r="K73">
        <f>MES_EOD!AG73+MES_EOD!AH73</f>
        <v>7.88</v>
      </c>
      <c r="L73">
        <f>NDMC_EOD!AG73+NDMC_EOD!AH73</f>
        <v>39.39</v>
      </c>
      <c r="M73">
        <f>TPDDL_EOD!AG73+TPDDL_EOD!AH73</f>
        <v>25.06</v>
      </c>
      <c r="N73">
        <f t="shared" si="6"/>
        <v>130</v>
      </c>
      <c r="O73" s="154">
        <f t="shared" si="7"/>
        <v>0</v>
      </c>
      <c r="P73">
        <v>36.78</v>
      </c>
      <c r="Q73">
        <v>20.89</v>
      </c>
      <c r="R73">
        <v>7.88</v>
      </c>
      <c r="S73">
        <v>39.39</v>
      </c>
      <c r="T73">
        <v>25.06</v>
      </c>
      <c r="U73" s="156">
        <f t="shared" si="8"/>
        <v>130</v>
      </c>
      <c r="V73" s="154">
        <f t="shared" si="9"/>
        <v>0</v>
      </c>
    </row>
    <row r="74" spans="1:22">
      <c r="A74" t="s">
        <v>116</v>
      </c>
      <c r="B74">
        <f>PPCL!B74</f>
        <v>130</v>
      </c>
      <c r="C74">
        <f>PPCL!C74</f>
        <v>0</v>
      </c>
      <c r="D74">
        <f>PPCL!M74</f>
        <v>130</v>
      </c>
      <c r="E74">
        <f>PPCL!N74</f>
        <v>0</v>
      </c>
      <c r="F74">
        <f t="shared" si="10"/>
        <v>130</v>
      </c>
      <c r="G74">
        <f t="shared" si="11"/>
        <v>130</v>
      </c>
      <c r="H74" s="154"/>
      <c r="I74">
        <f>BRPL_EOD!AG74+BRPL_EOD!AH74</f>
        <v>36.78</v>
      </c>
      <c r="J74">
        <f>BYPL_EOD!AG74+BYPL_EOD!AH74</f>
        <v>20.89</v>
      </c>
      <c r="K74">
        <f>MES_EOD!AG74+MES_EOD!AH74</f>
        <v>7.88</v>
      </c>
      <c r="L74">
        <f>NDMC_EOD!AG74+NDMC_EOD!AH74</f>
        <v>39.39</v>
      </c>
      <c r="M74">
        <f>TPDDL_EOD!AG74+TPDDL_EOD!AH74</f>
        <v>25.06</v>
      </c>
      <c r="N74">
        <f t="shared" si="6"/>
        <v>130</v>
      </c>
      <c r="O74" s="154">
        <f t="shared" si="7"/>
        <v>0</v>
      </c>
      <c r="P74">
        <v>36.78</v>
      </c>
      <c r="Q74">
        <v>20.89</v>
      </c>
      <c r="R74">
        <v>7.88</v>
      </c>
      <c r="S74">
        <v>39.39</v>
      </c>
      <c r="T74">
        <v>25.06</v>
      </c>
      <c r="U74" s="156">
        <f t="shared" si="8"/>
        <v>130</v>
      </c>
      <c r="V74" s="154">
        <f t="shared" si="9"/>
        <v>0</v>
      </c>
    </row>
    <row r="75" spans="1:22">
      <c r="A75" t="s">
        <v>117</v>
      </c>
      <c r="B75">
        <f>PPCL!B75</f>
        <v>130</v>
      </c>
      <c r="C75">
        <f>PPCL!C75</f>
        <v>0</v>
      </c>
      <c r="D75">
        <f>PPCL!M75</f>
        <v>130</v>
      </c>
      <c r="E75">
        <f>PPCL!N75</f>
        <v>0</v>
      </c>
      <c r="F75">
        <f t="shared" si="10"/>
        <v>130</v>
      </c>
      <c r="G75">
        <f t="shared" si="11"/>
        <v>130</v>
      </c>
      <c r="H75" s="154"/>
      <c r="I75">
        <f>BRPL_EOD!AG75+BRPL_EOD!AH75</f>
        <v>36.78</v>
      </c>
      <c r="J75">
        <f>BYPL_EOD!AG75+BYPL_EOD!AH75</f>
        <v>20.89</v>
      </c>
      <c r="K75">
        <f>MES_EOD!AG75+MES_EOD!AH75</f>
        <v>7.88</v>
      </c>
      <c r="L75">
        <f>NDMC_EOD!AG75+NDMC_EOD!AH75</f>
        <v>39.39</v>
      </c>
      <c r="M75">
        <f>TPDDL_EOD!AG75+TPDDL_EOD!AH75</f>
        <v>25.06</v>
      </c>
      <c r="N75">
        <f t="shared" si="6"/>
        <v>130</v>
      </c>
      <c r="O75" s="154">
        <f t="shared" si="7"/>
        <v>0</v>
      </c>
      <c r="P75">
        <v>36.78</v>
      </c>
      <c r="Q75">
        <v>20.89</v>
      </c>
      <c r="R75">
        <v>7.88</v>
      </c>
      <c r="S75">
        <v>39.39</v>
      </c>
      <c r="T75">
        <v>25.06</v>
      </c>
      <c r="U75" s="156">
        <f t="shared" si="8"/>
        <v>130</v>
      </c>
      <c r="V75" s="154">
        <f t="shared" si="9"/>
        <v>0</v>
      </c>
    </row>
    <row r="76" spans="1:22">
      <c r="A76" t="s">
        <v>118</v>
      </c>
      <c r="B76">
        <f>PPCL!B76</f>
        <v>130</v>
      </c>
      <c r="C76">
        <f>PPCL!C76</f>
        <v>0</v>
      </c>
      <c r="D76">
        <f>PPCL!M76</f>
        <v>130</v>
      </c>
      <c r="E76">
        <f>PPCL!N76</f>
        <v>0</v>
      </c>
      <c r="F76">
        <f t="shared" si="10"/>
        <v>130</v>
      </c>
      <c r="G76">
        <f t="shared" si="11"/>
        <v>130</v>
      </c>
      <c r="H76" s="154"/>
      <c r="I76">
        <f>BRPL_EOD!AG76+BRPL_EOD!AH76</f>
        <v>36.78</v>
      </c>
      <c r="J76">
        <f>BYPL_EOD!AG76+BYPL_EOD!AH76</f>
        <v>20.89</v>
      </c>
      <c r="K76">
        <f>MES_EOD!AG76+MES_EOD!AH76</f>
        <v>7.88</v>
      </c>
      <c r="L76">
        <f>NDMC_EOD!AG76+NDMC_EOD!AH76</f>
        <v>39.39</v>
      </c>
      <c r="M76">
        <f>TPDDL_EOD!AG76+TPDDL_EOD!AH76</f>
        <v>25.06</v>
      </c>
      <c r="N76">
        <f t="shared" si="6"/>
        <v>130</v>
      </c>
      <c r="O76" s="154">
        <f t="shared" si="7"/>
        <v>0</v>
      </c>
      <c r="P76">
        <v>36.78</v>
      </c>
      <c r="Q76">
        <v>20.89</v>
      </c>
      <c r="R76">
        <v>7.88</v>
      </c>
      <c r="S76">
        <v>39.39</v>
      </c>
      <c r="T76">
        <v>25.06</v>
      </c>
      <c r="U76" s="156">
        <f t="shared" si="8"/>
        <v>130</v>
      </c>
      <c r="V76" s="154">
        <f t="shared" si="9"/>
        <v>0</v>
      </c>
    </row>
    <row r="77" spans="1:22">
      <c r="A77" t="s">
        <v>119</v>
      </c>
      <c r="B77">
        <f>PPCL!B77</f>
        <v>130</v>
      </c>
      <c r="C77">
        <f>PPCL!C77</f>
        <v>0</v>
      </c>
      <c r="D77">
        <f>PPCL!M77</f>
        <v>130</v>
      </c>
      <c r="E77">
        <f>PPCL!N77</f>
        <v>0</v>
      </c>
      <c r="F77">
        <f t="shared" si="10"/>
        <v>130</v>
      </c>
      <c r="G77">
        <f t="shared" si="11"/>
        <v>130</v>
      </c>
      <c r="H77" s="154"/>
      <c r="I77">
        <f>BRPL_EOD!AG77+BRPL_EOD!AH77</f>
        <v>36.78</v>
      </c>
      <c r="J77">
        <f>BYPL_EOD!AG77+BYPL_EOD!AH77</f>
        <v>20.89</v>
      </c>
      <c r="K77">
        <f>MES_EOD!AG77+MES_EOD!AH77</f>
        <v>7.88</v>
      </c>
      <c r="L77">
        <f>NDMC_EOD!AG77+NDMC_EOD!AH77</f>
        <v>39.39</v>
      </c>
      <c r="M77">
        <f>TPDDL_EOD!AG77+TPDDL_EOD!AH77</f>
        <v>25.06</v>
      </c>
      <c r="N77">
        <f t="shared" si="6"/>
        <v>130</v>
      </c>
      <c r="O77" s="154">
        <f t="shared" si="7"/>
        <v>0</v>
      </c>
      <c r="P77">
        <v>36.78</v>
      </c>
      <c r="Q77">
        <v>20.89</v>
      </c>
      <c r="R77">
        <v>7.88</v>
      </c>
      <c r="S77">
        <v>39.39</v>
      </c>
      <c r="T77">
        <v>25.06</v>
      </c>
      <c r="U77" s="156">
        <f t="shared" si="8"/>
        <v>130</v>
      </c>
      <c r="V77" s="154">
        <f t="shared" si="9"/>
        <v>0</v>
      </c>
    </row>
    <row r="78" spans="1:22">
      <c r="A78" t="s">
        <v>120</v>
      </c>
      <c r="B78">
        <f>PPCL!B78</f>
        <v>130</v>
      </c>
      <c r="C78">
        <f>PPCL!C78</f>
        <v>0</v>
      </c>
      <c r="D78">
        <f>PPCL!M78</f>
        <v>130</v>
      </c>
      <c r="E78">
        <f>PPCL!N78</f>
        <v>0</v>
      </c>
      <c r="F78">
        <f t="shared" si="10"/>
        <v>130</v>
      </c>
      <c r="G78">
        <f t="shared" si="11"/>
        <v>130</v>
      </c>
      <c r="H78" s="154"/>
      <c r="I78">
        <f>BRPL_EOD!AG78+BRPL_EOD!AH78</f>
        <v>36.78</v>
      </c>
      <c r="J78">
        <f>BYPL_EOD!AG78+BYPL_EOD!AH78</f>
        <v>20.89</v>
      </c>
      <c r="K78">
        <f>MES_EOD!AG78+MES_EOD!AH78</f>
        <v>7.88</v>
      </c>
      <c r="L78">
        <f>NDMC_EOD!AG78+NDMC_EOD!AH78</f>
        <v>39.39</v>
      </c>
      <c r="M78">
        <f>TPDDL_EOD!AG78+TPDDL_EOD!AH78</f>
        <v>25.06</v>
      </c>
      <c r="N78">
        <f t="shared" si="6"/>
        <v>130</v>
      </c>
      <c r="O78" s="154">
        <f t="shared" si="7"/>
        <v>0</v>
      </c>
      <c r="P78">
        <v>36.78</v>
      </c>
      <c r="Q78">
        <v>20.89</v>
      </c>
      <c r="R78">
        <v>7.88</v>
      </c>
      <c r="S78">
        <v>39.39</v>
      </c>
      <c r="T78">
        <v>25.06</v>
      </c>
      <c r="U78" s="156">
        <f t="shared" si="8"/>
        <v>130</v>
      </c>
      <c r="V78" s="154">
        <f t="shared" si="9"/>
        <v>0</v>
      </c>
    </row>
    <row r="79" spans="1:22">
      <c r="A79" t="s">
        <v>121</v>
      </c>
      <c r="B79">
        <f>PPCL!B79</f>
        <v>130</v>
      </c>
      <c r="C79">
        <f>PPCL!C79</f>
        <v>0</v>
      </c>
      <c r="D79">
        <f>PPCL!M79</f>
        <v>130</v>
      </c>
      <c r="E79">
        <f>PPCL!N79</f>
        <v>0</v>
      </c>
      <c r="F79">
        <f t="shared" si="10"/>
        <v>130</v>
      </c>
      <c r="G79">
        <f t="shared" si="11"/>
        <v>130</v>
      </c>
      <c r="H79" s="154"/>
      <c r="I79">
        <f>BRPL_EOD!AG79+BRPL_EOD!AH79</f>
        <v>36.78</v>
      </c>
      <c r="J79">
        <f>BYPL_EOD!AG79+BYPL_EOD!AH79</f>
        <v>20.89</v>
      </c>
      <c r="K79">
        <f>MES_EOD!AG79+MES_EOD!AH79</f>
        <v>7.88</v>
      </c>
      <c r="L79">
        <f>NDMC_EOD!AG79+NDMC_EOD!AH79</f>
        <v>39.39</v>
      </c>
      <c r="M79">
        <f>TPDDL_EOD!AG79+TPDDL_EOD!AH79</f>
        <v>25.06</v>
      </c>
      <c r="N79">
        <f t="shared" si="6"/>
        <v>130</v>
      </c>
      <c r="O79" s="154">
        <f t="shared" si="7"/>
        <v>0</v>
      </c>
      <c r="P79">
        <v>36.78</v>
      </c>
      <c r="Q79">
        <v>20.89</v>
      </c>
      <c r="R79">
        <v>7.88</v>
      </c>
      <c r="S79">
        <v>39.39</v>
      </c>
      <c r="T79">
        <v>25.06</v>
      </c>
      <c r="U79" s="156">
        <f t="shared" si="8"/>
        <v>130</v>
      </c>
      <c r="V79" s="154">
        <f t="shared" si="9"/>
        <v>0</v>
      </c>
    </row>
    <row r="80" spans="1:22">
      <c r="A80" t="s">
        <v>122</v>
      </c>
      <c r="B80">
        <f>PPCL!B80</f>
        <v>130</v>
      </c>
      <c r="C80">
        <f>PPCL!C80</f>
        <v>0</v>
      </c>
      <c r="D80">
        <f>PPCL!M80</f>
        <v>130</v>
      </c>
      <c r="E80">
        <f>PPCL!N80</f>
        <v>0</v>
      </c>
      <c r="F80">
        <f t="shared" si="10"/>
        <v>130</v>
      </c>
      <c r="G80">
        <f t="shared" si="11"/>
        <v>130</v>
      </c>
      <c r="H80" s="154"/>
      <c r="I80">
        <f>BRPL_EOD!AG80+BRPL_EOD!AH80</f>
        <v>36.78</v>
      </c>
      <c r="J80">
        <f>BYPL_EOD!AG80+BYPL_EOD!AH80</f>
        <v>20.89</v>
      </c>
      <c r="K80">
        <f>MES_EOD!AG80+MES_EOD!AH80</f>
        <v>7.88</v>
      </c>
      <c r="L80">
        <f>NDMC_EOD!AG80+NDMC_EOD!AH80</f>
        <v>39.39</v>
      </c>
      <c r="M80">
        <f>TPDDL_EOD!AG80+TPDDL_EOD!AH80</f>
        <v>25.06</v>
      </c>
      <c r="N80">
        <f t="shared" si="6"/>
        <v>130</v>
      </c>
      <c r="O80" s="154">
        <f t="shared" si="7"/>
        <v>0</v>
      </c>
      <c r="P80">
        <v>36.78</v>
      </c>
      <c r="Q80">
        <v>20.89</v>
      </c>
      <c r="R80">
        <v>7.88</v>
      </c>
      <c r="S80">
        <v>39.39</v>
      </c>
      <c r="T80">
        <v>25.06</v>
      </c>
      <c r="U80" s="156">
        <f t="shared" si="8"/>
        <v>130</v>
      </c>
      <c r="V80" s="154">
        <f t="shared" si="9"/>
        <v>0</v>
      </c>
    </row>
    <row r="81" spans="1:22">
      <c r="A81" t="s">
        <v>123</v>
      </c>
      <c r="B81">
        <f>PPCL!B81</f>
        <v>130</v>
      </c>
      <c r="C81">
        <f>PPCL!C81</f>
        <v>0</v>
      </c>
      <c r="D81">
        <f>PPCL!M81</f>
        <v>130</v>
      </c>
      <c r="E81">
        <f>PPCL!N81</f>
        <v>0</v>
      </c>
      <c r="F81">
        <f t="shared" si="10"/>
        <v>130</v>
      </c>
      <c r="G81">
        <f t="shared" si="11"/>
        <v>130</v>
      </c>
      <c r="H81" s="154"/>
      <c r="I81">
        <f>BRPL_EOD!AG81+BRPL_EOD!AH81</f>
        <v>36.78</v>
      </c>
      <c r="J81">
        <f>BYPL_EOD!AG81+BYPL_EOD!AH81</f>
        <v>20.89</v>
      </c>
      <c r="K81">
        <f>MES_EOD!AG81+MES_EOD!AH81</f>
        <v>7.88</v>
      </c>
      <c r="L81">
        <f>NDMC_EOD!AG81+NDMC_EOD!AH81</f>
        <v>39.39</v>
      </c>
      <c r="M81">
        <f>TPDDL_EOD!AG81+TPDDL_EOD!AH81</f>
        <v>25.06</v>
      </c>
      <c r="N81">
        <f t="shared" si="6"/>
        <v>130</v>
      </c>
      <c r="O81" s="154">
        <f t="shared" si="7"/>
        <v>0</v>
      </c>
      <c r="P81">
        <v>36.78</v>
      </c>
      <c r="Q81">
        <v>20.89</v>
      </c>
      <c r="R81">
        <v>7.88</v>
      </c>
      <c r="S81">
        <v>39.39</v>
      </c>
      <c r="T81">
        <v>25.06</v>
      </c>
      <c r="U81" s="156">
        <f t="shared" si="8"/>
        <v>130</v>
      </c>
      <c r="V81" s="154">
        <f t="shared" si="9"/>
        <v>0</v>
      </c>
    </row>
    <row r="82" spans="1:22">
      <c r="A82" t="s">
        <v>124</v>
      </c>
      <c r="B82">
        <f>PPCL!B82</f>
        <v>130</v>
      </c>
      <c r="C82">
        <f>PPCL!C82</f>
        <v>0</v>
      </c>
      <c r="D82">
        <f>PPCL!M82</f>
        <v>130</v>
      </c>
      <c r="E82">
        <f>PPCL!N82</f>
        <v>0</v>
      </c>
      <c r="F82">
        <f t="shared" si="10"/>
        <v>130</v>
      </c>
      <c r="G82">
        <f t="shared" si="11"/>
        <v>130</v>
      </c>
      <c r="H82" s="154"/>
      <c r="I82">
        <f>BRPL_EOD!AG82+BRPL_EOD!AH82</f>
        <v>36.78</v>
      </c>
      <c r="J82">
        <f>BYPL_EOD!AG82+BYPL_EOD!AH82</f>
        <v>20.89</v>
      </c>
      <c r="K82">
        <f>MES_EOD!AG82+MES_EOD!AH82</f>
        <v>7.88</v>
      </c>
      <c r="L82">
        <f>NDMC_EOD!AG82+NDMC_EOD!AH82</f>
        <v>39.39</v>
      </c>
      <c r="M82">
        <f>TPDDL_EOD!AG82+TPDDL_EOD!AH82</f>
        <v>25.06</v>
      </c>
      <c r="N82">
        <f t="shared" si="6"/>
        <v>130</v>
      </c>
      <c r="O82" s="154">
        <f t="shared" si="7"/>
        <v>0</v>
      </c>
      <c r="P82">
        <v>36.78</v>
      </c>
      <c r="Q82">
        <v>20.89</v>
      </c>
      <c r="R82">
        <v>7.88</v>
      </c>
      <c r="S82">
        <v>39.39</v>
      </c>
      <c r="T82">
        <v>25.06</v>
      </c>
      <c r="U82" s="156">
        <f t="shared" si="8"/>
        <v>130</v>
      </c>
      <c r="V82" s="154">
        <f t="shared" si="9"/>
        <v>0</v>
      </c>
    </row>
    <row r="83" spans="1:22">
      <c r="A83" t="s">
        <v>125</v>
      </c>
      <c r="B83">
        <f>PPCL!B83</f>
        <v>130</v>
      </c>
      <c r="C83">
        <f>PPCL!C83</f>
        <v>0</v>
      </c>
      <c r="D83">
        <f>PPCL!M83</f>
        <v>130</v>
      </c>
      <c r="E83">
        <f>PPCL!N83</f>
        <v>0</v>
      </c>
      <c r="F83">
        <f t="shared" si="10"/>
        <v>130</v>
      </c>
      <c r="G83">
        <f t="shared" si="11"/>
        <v>130</v>
      </c>
      <c r="H83" s="154"/>
      <c r="I83">
        <f>BRPL_EOD!AG83+BRPL_EOD!AH83</f>
        <v>36.78</v>
      </c>
      <c r="J83">
        <f>BYPL_EOD!AG83+BYPL_EOD!AH83</f>
        <v>20.89</v>
      </c>
      <c r="K83">
        <f>MES_EOD!AG83+MES_EOD!AH83</f>
        <v>7.88</v>
      </c>
      <c r="L83">
        <f>NDMC_EOD!AG83+NDMC_EOD!AH83</f>
        <v>39.39</v>
      </c>
      <c r="M83">
        <f>TPDDL_EOD!AG83+TPDDL_EOD!AH83</f>
        <v>25.06</v>
      </c>
      <c r="N83">
        <f t="shared" si="6"/>
        <v>130</v>
      </c>
      <c r="O83" s="154">
        <f t="shared" si="7"/>
        <v>0</v>
      </c>
      <c r="P83">
        <v>36.78</v>
      </c>
      <c r="Q83">
        <v>20.89</v>
      </c>
      <c r="R83">
        <v>7.88</v>
      </c>
      <c r="S83">
        <v>39.39</v>
      </c>
      <c r="T83">
        <v>25.06</v>
      </c>
      <c r="U83" s="156">
        <f t="shared" si="8"/>
        <v>130</v>
      </c>
      <c r="V83" s="154">
        <f t="shared" si="9"/>
        <v>0</v>
      </c>
    </row>
    <row r="84" spans="1:22">
      <c r="A84" t="s">
        <v>126</v>
      </c>
      <c r="B84">
        <f>PPCL!B84</f>
        <v>130</v>
      </c>
      <c r="C84">
        <f>PPCL!C84</f>
        <v>0</v>
      </c>
      <c r="D84">
        <f>PPCL!M84</f>
        <v>130</v>
      </c>
      <c r="E84">
        <f>PPCL!N84</f>
        <v>0</v>
      </c>
      <c r="F84">
        <f t="shared" si="10"/>
        <v>130</v>
      </c>
      <c r="G84">
        <f t="shared" si="11"/>
        <v>130</v>
      </c>
      <c r="H84" s="154"/>
      <c r="I84">
        <f>BRPL_EOD!AG84+BRPL_EOD!AH84</f>
        <v>36.78</v>
      </c>
      <c r="J84">
        <f>BYPL_EOD!AG84+BYPL_EOD!AH84</f>
        <v>20.89</v>
      </c>
      <c r="K84">
        <f>MES_EOD!AG84+MES_EOD!AH84</f>
        <v>7.88</v>
      </c>
      <c r="L84">
        <f>NDMC_EOD!AG84+NDMC_EOD!AH84</f>
        <v>39.39</v>
      </c>
      <c r="M84">
        <f>TPDDL_EOD!AG84+TPDDL_EOD!AH84</f>
        <v>25.06</v>
      </c>
      <c r="N84">
        <f t="shared" si="6"/>
        <v>130</v>
      </c>
      <c r="O84" s="154">
        <f t="shared" si="7"/>
        <v>0</v>
      </c>
      <c r="P84">
        <v>36.78</v>
      </c>
      <c r="Q84">
        <v>20.89</v>
      </c>
      <c r="R84">
        <v>7.88</v>
      </c>
      <c r="S84">
        <v>39.39</v>
      </c>
      <c r="T84">
        <v>25.06</v>
      </c>
      <c r="U84" s="156">
        <f t="shared" si="8"/>
        <v>130</v>
      </c>
      <c r="V84" s="154">
        <f t="shared" si="9"/>
        <v>0</v>
      </c>
    </row>
    <row r="85" spans="1:22">
      <c r="A85" t="s">
        <v>127</v>
      </c>
      <c r="B85">
        <f>PPCL!B85</f>
        <v>130</v>
      </c>
      <c r="C85">
        <f>PPCL!C85</f>
        <v>0</v>
      </c>
      <c r="D85">
        <f>PPCL!M85</f>
        <v>130</v>
      </c>
      <c r="E85">
        <f>PPCL!N85</f>
        <v>0</v>
      </c>
      <c r="F85">
        <f t="shared" si="10"/>
        <v>130</v>
      </c>
      <c r="G85">
        <f t="shared" si="11"/>
        <v>130</v>
      </c>
      <c r="H85" s="154"/>
      <c r="I85">
        <f>BRPL_EOD!AG85+BRPL_EOD!AH85</f>
        <v>36.78</v>
      </c>
      <c r="J85">
        <f>BYPL_EOD!AG85+BYPL_EOD!AH85</f>
        <v>20.89</v>
      </c>
      <c r="K85">
        <f>MES_EOD!AG85+MES_EOD!AH85</f>
        <v>7.88</v>
      </c>
      <c r="L85">
        <f>NDMC_EOD!AG85+NDMC_EOD!AH85</f>
        <v>39.39</v>
      </c>
      <c r="M85">
        <f>TPDDL_EOD!AG85+TPDDL_EOD!AH85</f>
        <v>25.06</v>
      </c>
      <c r="N85">
        <f t="shared" si="6"/>
        <v>130</v>
      </c>
      <c r="O85" s="154">
        <f t="shared" si="7"/>
        <v>0</v>
      </c>
      <c r="P85">
        <v>36.78</v>
      </c>
      <c r="Q85">
        <v>20.89</v>
      </c>
      <c r="R85">
        <v>7.88</v>
      </c>
      <c r="S85">
        <v>39.39</v>
      </c>
      <c r="T85">
        <v>25.06</v>
      </c>
      <c r="U85" s="156">
        <f t="shared" si="8"/>
        <v>130</v>
      </c>
      <c r="V85" s="154">
        <f t="shared" si="9"/>
        <v>0</v>
      </c>
    </row>
    <row r="86" spans="1:22">
      <c r="A86" t="s">
        <v>128</v>
      </c>
      <c r="B86">
        <f>PPCL!B86</f>
        <v>130</v>
      </c>
      <c r="C86">
        <f>PPCL!C86</f>
        <v>0</v>
      </c>
      <c r="D86">
        <f>PPCL!M86</f>
        <v>130</v>
      </c>
      <c r="E86">
        <f>PPCL!N86</f>
        <v>0</v>
      </c>
      <c r="F86">
        <f t="shared" si="10"/>
        <v>130</v>
      </c>
      <c r="G86">
        <f t="shared" si="11"/>
        <v>130</v>
      </c>
      <c r="H86" s="154"/>
      <c r="I86">
        <f>BRPL_EOD!AG86+BRPL_EOD!AH86</f>
        <v>36.78</v>
      </c>
      <c r="J86">
        <f>BYPL_EOD!AG86+BYPL_EOD!AH86</f>
        <v>20.89</v>
      </c>
      <c r="K86">
        <f>MES_EOD!AG86+MES_EOD!AH86</f>
        <v>7.88</v>
      </c>
      <c r="L86">
        <f>NDMC_EOD!AG86+NDMC_EOD!AH86</f>
        <v>39.39</v>
      </c>
      <c r="M86">
        <f>TPDDL_EOD!AG86+TPDDL_EOD!AH86</f>
        <v>25.06</v>
      </c>
      <c r="N86">
        <f t="shared" si="6"/>
        <v>130</v>
      </c>
      <c r="O86" s="154">
        <f t="shared" si="7"/>
        <v>0</v>
      </c>
      <c r="P86">
        <v>36.78</v>
      </c>
      <c r="Q86">
        <v>20.89</v>
      </c>
      <c r="R86">
        <v>7.88</v>
      </c>
      <c r="S86">
        <v>39.39</v>
      </c>
      <c r="T86">
        <v>25.06</v>
      </c>
      <c r="U86" s="156">
        <f t="shared" si="8"/>
        <v>130</v>
      </c>
      <c r="V86" s="154">
        <f t="shared" si="9"/>
        <v>0</v>
      </c>
    </row>
    <row r="87" spans="1:22">
      <c r="A87" t="s">
        <v>129</v>
      </c>
      <c r="B87">
        <f>PPCL!B87</f>
        <v>130</v>
      </c>
      <c r="C87">
        <f>PPCL!C87</f>
        <v>0</v>
      </c>
      <c r="D87">
        <f>PPCL!M87</f>
        <v>130</v>
      </c>
      <c r="E87">
        <f>PPCL!N87</f>
        <v>0</v>
      </c>
      <c r="F87">
        <f t="shared" si="10"/>
        <v>130</v>
      </c>
      <c r="G87">
        <f t="shared" si="11"/>
        <v>130</v>
      </c>
      <c r="H87" s="154"/>
      <c r="I87">
        <f>BRPL_EOD!AG87+BRPL_EOD!AH87</f>
        <v>36.78</v>
      </c>
      <c r="J87">
        <f>BYPL_EOD!AG87+BYPL_EOD!AH87</f>
        <v>20.89</v>
      </c>
      <c r="K87">
        <f>MES_EOD!AG87+MES_EOD!AH87</f>
        <v>7.88</v>
      </c>
      <c r="L87">
        <f>NDMC_EOD!AG87+NDMC_EOD!AH87</f>
        <v>39.39</v>
      </c>
      <c r="M87">
        <f>TPDDL_EOD!AG87+TPDDL_EOD!AH87</f>
        <v>25.06</v>
      </c>
      <c r="N87">
        <f t="shared" si="6"/>
        <v>130</v>
      </c>
      <c r="O87" s="154">
        <f t="shared" si="7"/>
        <v>0</v>
      </c>
      <c r="P87">
        <v>36.78</v>
      </c>
      <c r="Q87">
        <v>20.89</v>
      </c>
      <c r="R87">
        <v>7.88</v>
      </c>
      <c r="S87">
        <v>39.39</v>
      </c>
      <c r="T87">
        <v>25.06</v>
      </c>
      <c r="U87" s="156">
        <f t="shared" si="8"/>
        <v>130</v>
      </c>
      <c r="V87" s="154">
        <f t="shared" si="9"/>
        <v>0</v>
      </c>
    </row>
    <row r="88" spans="1:22">
      <c r="A88" t="s">
        <v>130</v>
      </c>
      <c r="B88">
        <f>PPCL!B88</f>
        <v>130</v>
      </c>
      <c r="C88">
        <f>PPCL!C88</f>
        <v>0</v>
      </c>
      <c r="D88">
        <f>PPCL!M88</f>
        <v>130</v>
      </c>
      <c r="E88">
        <f>PPCL!N88</f>
        <v>0</v>
      </c>
      <c r="F88">
        <f t="shared" si="10"/>
        <v>130</v>
      </c>
      <c r="G88">
        <f t="shared" si="11"/>
        <v>130</v>
      </c>
      <c r="H88" s="154"/>
      <c r="I88">
        <f>BRPL_EOD!AG88+BRPL_EOD!AH88</f>
        <v>36.78</v>
      </c>
      <c r="J88">
        <f>BYPL_EOD!AG88+BYPL_EOD!AH88</f>
        <v>20.89</v>
      </c>
      <c r="K88">
        <f>MES_EOD!AG88+MES_EOD!AH88</f>
        <v>7.88</v>
      </c>
      <c r="L88">
        <f>NDMC_EOD!AG88+NDMC_EOD!AH88</f>
        <v>39.39</v>
      </c>
      <c r="M88">
        <f>TPDDL_EOD!AG88+TPDDL_EOD!AH88</f>
        <v>25.06</v>
      </c>
      <c r="N88">
        <f t="shared" si="6"/>
        <v>130</v>
      </c>
      <c r="O88" s="154">
        <f t="shared" si="7"/>
        <v>0</v>
      </c>
      <c r="P88">
        <v>36.78</v>
      </c>
      <c r="Q88">
        <v>20.89</v>
      </c>
      <c r="R88">
        <v>7.88</v>
      </c>
      <c r="S88">
        <v>39.39</v>
      </c>
      <c r="T88">
        <v>25.06</v>
      </c>
      <c r="U88" s="156">
        <f t="shared" si="8"/>
        <v>130</v>
      </c>
      <c r="V88" s="154">
        <f t="shared" si="9"/>
        <v>0</v>
      </c>
    </row>
    <row r="89" spans="1:22">
      <c r="A89" t="s">
        <v>131</v>
      </c>
      <c r="B89">
        <f>PPCL!B89</f>
        <v>130</v>
      </c>
      <c r="C89">
        <f>PPCL!C89</f>
        <v>0</v>
      </c>
      <c r="D89">
        <f>PPCL!M89</f>
        <v>130</v>
      </c>
      <c r="E89">
        <f>PPCL!N89</f>
        <v>0</v>
      </c>
      <c r="F89">
        <f t="shared" si="10"/>
        <v>130</v>
      </c>
      <c r="G89">
        <f t="shared" si="11"/>
        <v>130</v>
      </c>
      <c r="H89" s="154"/>
      <c r="I89">
        <f>BRPL_EOD!AG89+BRPL_EOD!AH89</f>
        <v>36.78</v>
      </c>
      <c r="J89">
        <f>BYPL_EOD!AG89+BYPL_EOD!AH89</f>
        <v>20.89</v>
      </c>
      <c r="K89">
        <f>MES_EOD!AG89+MES_EOD!AH89</f>
        <v>7.88</v>
      </c>
      <c r="L89">
        <f>NDMC_EOD!AG89+NDMC_EOD!AH89</f>
        <v>39.39</v>
      </c>
      <c r="M89">
        <f>TPDDL_EOD!AG89+TPDDL_EOD!AH89</f>
        <v>25.06</v>
      </c>
      <c r="N89">
        <f t="shared" si="6"/>
        <v>130</v>
      </c>
      <c r="O89" s="154">
        <f t="shared" si="7"/>
        <v>0</v>
      </c>
      <c r="P89">
        <v>36.78</v>
      </c>
      <c r="Q89">
        <v>20.89</v>
      </c>
      <c r="R89">
        <v>7.88</v>
      </c>
      <c r="S89">
        <v>39.39</v>
      </c>
      <c r="T89">
        <v>25.06</v>
      </c>
      <c r="U89" s="156">
        <f t="shared" si="8"/>
        <v>130</v>
      </c>
      <c r="V89" s="154">
        <f t="shared" si="9"/>
        <v>0</v>
      </c>
    </row>
    <row r="90" spans="1:22">
      <c r="A90" t="s">
        <v>132</v>
      </c>
      <c r="B90">
        <f>PPCL!B90</f>
        <v>130</v>
      </c>
      <c r="C90">
        <f>PPCL!C90</f>
        <v>0</v>
      </c>
      <c r="D90">
        <f>PPCL!M90</f>
        <v>130</v>
      </c>
      <c r="E90">
        <f>PPCL!N90</f>
        <v>0</v>
      </c>
      <c r="F90">
        <f t="shared" si="10"/>
        <v>130</v>
      </c>
      <c r="G90">
        <f t="shared" si="11"/>
        <v>130</v>
      </c>
      <c r="H90" s="154"/>
      <c r="I90">
        <f>BRPL_EOD!AG90+BRPL_EOD!AH90</f>
        <v>36.78</v>
      </c>
      <c r="J90">
        <f>BYPL_EOD!AG90+BYPL_EOD!AH90</f>
        <v>20.89</v>
      </c>
      <c r="K90">
        <f>MES_EOD!AG90+MES_EOD!AH90</f>
        <v>7.88</v>
      </c>
      <c r="L90">
        <f>NDMC_EOD!AG90+NDMC_EOD!AH90</f>
        <v>39.39</v>
      </c>
      <c r="M90">
        <f>TPDDL_EOD!AG90+TPDDL_EOD!AH90</f>
        <v>25.06</v>
      </c>
      <c r="N90">
        <f t="shared" si="6"/>
        <v>130</v>
      </c>
      <c r="O90" s="154">
        <f t="shared" si="7"/>
        <v>0</v>
      </c>
      <c r="P90">
        <v>36.78</v>
      </c>
      <c r="Q90">
        <v>20.89</v>
      </c>
      <c r="R90">
        <v>7.88</v>
      </c>
      <c r="S90">
        <v>39.39</v>
      </c>
      <c r="T90">
        <v>25.06</v>
      </c>
      <c r="U90" s="156">
        <f t="shared" si="8"/>
        <v>130</v>
      </c>
      <c r="V90" s="154">
        <f t="shared" si="9"/>
        <v>0</v>
      </c>
    </row>
    <row r="91" spans="1:22">
      <c r="A91" t="s">
        <v>133</v>
      </c>
      <c r="B91">
        <f>PPCL!B91</f>
        <v>130</v>
      </c>
      <c r="C91">
        <f>PPCL!C91</f>
        <v>0</v>
      </c>
      <c r="D91">
        <f>PPCL!M91</f>
        <v>130</v>
      </c>
      <c r="E91">
        <f>PPCL!N91</f>
        <v>0</v>
      </c>
      <c r="F91">
        <f t="shared" si="10"/>
        <v>130</v>
      </c>
      <c r="G91">
        <f t="shared" si="11"/>
        <v>130</v>
      </c>
      <c r="H91" s="154"/>
      <c r="I91">
        <f>BRPL_EOD!AG91+BRPL_EOD!AH91</f>
        <v>36.78</v>
      </c>
      <c r="J91">
        <f>BYPL_EOD!AG91+BYPL_EOD!AH91</f>
        <v>20.89</v>
      </c>
      <c r="K91">
        <f>MES_EOD!AG91+MES_EOD!AH91</f>
        <v>7.88</v>
      </c>
      <c r="L91">
        <f>NDMC_EOD!AG91+NDMC_EOD!AH91</f>
        <v>39.39</v>
      </c>
      <c r="M91">
        <f>TPDDL_EOD!AG91+TPDDL_EOD!AH91</f>
        <v>25.06</v>
      </c>
      <c r="N91">
        <f t="shared" si="6"/>
        <v>130</v>
      </c>
      <c r="O91" s="154">
        <f t="shared" si="7"/>
        <v>0</v>
      </c>
      <c r="P91">
        <v>36.78</v>
      </c>
      <c r="Q91">
        <v>20.89</v>
      </c>
      <c r="R91">
        <v>7.88</v>
      </c>
      <c r="S91">
        <v>39.39</v>
      </c>
      <c r="T91">
        <v>25.06</v>
      </c>
      <c r="U91" s="156">
        <f t="shared" si="8"/>
        <v>130</v>
      </c>
      <c r="V91" s="154">
        <f t="shared" si="9"/>
        <v>0</v>
      </c>
    </row>
    <row r="92" spans="1:22">
      <c r="A92" t="s">
        <v>134</v>
      </c>
      <c r="B92">
        <f>PPCL!B92</f>
        <v>130</v>
      </c>
      <c r="C92">
        <f>PPCL!C92</f>
        <v>0</v>
      </c>
      <c r="D92">
        <f>PPCL!M92</f>
        <v>130</v>
      </c>
      <c r="E92">
        <f>PPCL!N92</f>
        <v>0</v>
      </c>
      <c r="F92">
        <f t="shared" si="10"/>
        <v>130</v>
      </c>
      <c r="G92">
        <f t="shared" si="11"/>
        <v>130</v>
      </c>
      <c r="H92" s="154"/>
      <c r="I92">
        <f>BRPL_EOD!AG92+BRPL_EOD!AH92</f>
        <v>36.78</v>
      </c>
      <c r="J92">
        <f>BYPL_EOD!AG92+BYPL_EOD!AH92</f>
        <v>20.89</v>
      </c>
      <c r="K92">
        <f>MES_EOD!AG92+MES_EOD!AH92</f>
        <v>7.88</v>
      </c>
      <c r="L92">
        <f>NDMC_EOD!AG92+NDMC_EOD!AH92</f>
        <v>39.39</v>
      </c>
      <c r="M92">
        <f>TPDDL_EOD!AG92+TPDDL_EOD!AH92</f>
        <v>25.06</v>
      </c>
      <c r="N92">
        <f t="shared" si="6"/>
        <v>130</v>
      </c>
      <c r="O92" s="154">
        <f t="shared" si="7"/>
        <v>0</v>
      </c>
      <c r="P92">
        <v>36.78</v>
      </c>
      <c r="Q92">
        <v>20.89</v>
      </c>
      <c r="R92">
        <v>7.88</v>
      </c>
      <c r="S92">
        <v>39.39</v>
      </c>
      <c r="T92">
        <v>25.06</v>
      </c>
      <c r="U92" s="156">
        <f t="shared" si="8"/>
        <v>130</v>
      </c>
      <c r="V92" s="154">
        <f t="shared" si="9"/>
        <v>0</v>
      </c>
    </row>
    <row r="93" spans="1:22">
      <c r="A93" t="s">
        <v>135</v>
      </c>
      <c r="B93">
        <f>PPCL!B93</f>
        <v>130</v>
      </c>
      <c r="C93">
        <f>PPCL!C93</f>
        <v>0</v>
      </c>
      <c r="D93">
        <f>PPCL!M93</f>
        <v>130</v>
      </c>
      <c r="E93">
        <f>PPCL!N93</f>
        <v>0</v>
      </c>
      <c r="F93">
        <f t="shared" si="10"/>
        <v>130</v>
      </c>
      <c r="G93">
        <f t="shared" si="11"/>
        <v>130</v>
      </c>
      <c r="H93" s="154"/>
      <c r="I93">
        <f>BRPL_EOD!AG93+BRPL_EOD!AH93</f>
        <v>36.78</v>
      </c>
      <c r="J93">
        <f>BYPL_EOD!AG93+BYPL_EOD!AH93</f>
        <v>20.89</v>
      </c>
      <c r="K93">
        <f>MES_EOD!AG93+MES_EOD!AH93</f>
        <v>7.88</v>
      </c>
      <c r="L93">
        <f>NDMC_EOD!AG93+NDMC_EOD!AH93</f>
        <v>39.39</v>
      </c>
      <c r="M93">
        <f>TPDDL_EOD!AG93+TPDDL_EOD!AH93</f>
        <v>25.06</v>
      </c>
      <c r="N93">
        <f t="shared" si="6"/>
        <v>130</v>
      </c>
      <c r="O93" s="154">
        <f t="shared" si="7"/>
        <v>0</v>
      </c>
      <c r="P93">
        <v>36.78</v>
      </c>
      <c r="Q93">
        <v>20.89</v>
      </c>
      <c r="R93">
        <v>7.88</v>
      </c>
      <c r="S93">
        <v>39.39</v>
      </c>
      <c r="T93">
        <v>25.06</v>
      </c>
      <c r="U93" s="156">
        <f t="shared" si="8"/>
        <v>130</v>
      </c>
      <c r="V93" s="154">
        <f t="shared" si="9"/>
        <v>0</v>
      </c>
    </row>
    <row r="94" spans="1:22">
      <c r="A94" t="s">
        <v>136</v>
      </c>
      <c r="B94">
        <f>PPCL!B94</f>
        <v>130</v>
      </c>
      <c r="C94">
        <f>PPCL!C94</f>
        <v>0</v>
      </c>
      <c r="D94">
        <f>PPCL!M94</f>
        <v>130</v>
      </c>
      <c r="E94">
        <f>PPCL!N94</f>
        <v>0</v>
      </c>
      <c r="F94">
        <f t="shared" si="10"/>
        <v>130</v>
      </c>
      <c r="G94">
        <f t="shared" si="11"/>
        <v>130</v>
      </c>
      <c r="H94" s="154"/>
      <c r="I94">
        <f>BRPL_EOD!AG94+BRPL_EOD!AH94</f>
        <v>36.78</v>
      </c>
      <c r="J94">
        <f>BYPL_EOD!AG94+BYPL_EOD!AH94</f>
        <v>20.89</v>
      </c>
      <c r="K94">
        <f>MES_EOD!AG94+MES_EOD!AH94</f>
        <v>7.88</v>
      </c>
      <c r="L94">
        <f>NDMC_EOD!AG94+NDMC_EOD!AH94</f>
        <v>39.39</v>
      </c>
      <c r="M94">
        <f>TPDDL_EOD!AG94+TPDDL_EOD!AH94</f>
        <v>25.06</v>
      </c>
      <c r="N94">
        <f t="shared" si="6"/>
        <v>130</v>
      </c>
      <c r="O94" s="154">
        <f t="shared" si="7"/>
        <v>0</v>
      </c>
      <c r="P94">
        <v>36.78</v>
      </c>
      <c r="Q94">
        <v>20.89</v>
      </c>
      <c r="R94">
        <v>7.88</v>
      </c>
      <c r="S94">
        <v>39.39</v>
      </c>
      <c r="T94">
        <v>25.06</v>
      </c>
      <c r="U94" s="156">
        <f t="shared" si="8"/>
        <v>130</v>
      </c>
      <c r="V94" s="154">
        <f t="shared" si="9"/>
        <v>0</v>
      </c>
    </row>
    <row r="95" spans="1:22">
      <c r="A95" t="s">
        <v>137</v>
      </c>
      <c r="B95">
        <f>PPCL!B95</f>
        <v>130</v>
      </c>
      <c r="C95">
        <f>PPCL!C95</f>
        <v>0</v>
      </c>
      <c r="D95">
        <f>PPCL!M95</f>
        <v>130</v>
      </c>
      <c r="E95">
        <f>PPCL!N95</f>
        <v>0</v>
      </c>
      <c r="F95">
        <f t="shared" si="10"/>
        <v>130</v>
      </c>
      <c r="G95">
        <f t="shared" si="11"/>
        <v>130</v>
      </c>
      <c r="H95" s="154"/>
      <c r="I95">
        <f>BRPL_EOD!AG95+BRPL_EOD!AH95</f>
        <v>36.78</v>
      </c>
      <c r="J95">
        <f>BYPL_EOD!AG95+BYPL_EOD!AH95</f>
        <v>20.89</v>
      </c>
      <c r="K95">
        <f>MES_EOD!AG95+MES_EOD!AH95</f>
        <v>7.88</v>
      </c>
      <c r="L95">
        <f>NDMC_EOD!AG95+NDMC_EOD!AH95</f>
        <v>39.39</v>
      </c>
      <c r="M95">
        <f>TPDDL_EOD!AG95+TPDDL_EOD!AH95</f>
        <v>25.06</v>
      </c>
      <c r="N95">
        <f t="shared" si="6"/>
        <v>130</v>
      </c>
      <c r="O95" s="154">
        <f t="shared" si="7"/>
        <v>0</v>
      </c>
      <c r="P95">
        <v>36.78</v>
      </c>
      <c r="Q95">
        <v>20.89</v>
      </c>
      <c r="R95">
        <v>7.88</v>
      </c>
      <c r="S95">
        <v>39.39</v>
      </c>
      <c r="T95">
        <v>25.06</v>
      </c>
      <c r="U95" s="156">
        <f t="shared" si="8"/>
        <v>130</v>
      </c>
      <c r="V95" s="154">
        <f t="shared" si="9"/>
        <v>0</v>
      </c>
    </row>
    <row r="96" spans="1:22">
      <c r="A96" t="s">
        <v>138</v>
      </c>
      <c r="B96">
        <f>PPCL!B96</f>
        <v>130</v>
      </c>
      <c r="C96">
        <f>PPCL!C96</f>
        <v>0</v>
      </c>
      <c r="D96">
        <f>PPCL!M96</f>
        <v>130</v>
      </c>
      <c r="E96">
        <f>PPCL!N96</f>
        <v>0</v>
      </c>
      <c r="F96">
        <f t="shared" si="10"/>
        <v>130</v>
      </c>
      <c r="G96">
        <f t="shared" si="11"/>
        <v>130</v>
      </c>
      <c r="H96" s="154"/>
      <c r="I96">
        <f>BRPL_EOD!AG96+BRPL_EOD!AH96</f>
        <v>36.78</v>
      </c>
      <c r="J96">
        <f>BYPL_EOD!AG96+BYPL_EOD!AH96</f>
        <v>20.89</v>
      </c>
      <c r="K96">
        <f>MES_EOD!AG96+MES_EOD!AH96</f>
        <v>7.88</v>
      </c>
      <c r="L96">
        <f>NDMC_EOD!AG96+NDMC_EOD!AH96</f>
        <v>39.39</v>
      </c>
      <c r="M96">
        <f>TPDDL_EOD!AG96+TPDDL_EOD!AH96</f>
        <v>25.06</v>
      </c>
      <c r="N96">
        <f t="shared" si="6"/>
        <v>130</v>
      </c>
      <c r="O96" s="154">
        <f t="shared" si="7"/>
        <v>0</v>
      </c>
      <c r="P96">
        <v>36.78</v>
      </c>
      <c r="Q96">
        <v>20.89</v>
      </c>
      <c r="R96">
        <v>7.88</v>
      </c>
      <c r="S96">
        <v>39.39</v>
      </c>
      <c r="T96">
        <v>25.06</v>
      </c>
      <c r="U96" s="156">
        <f t="shared" si="8"/>
        <v>130</v>
      </c>
      <c r="V96" s="154">
        <f t="shared" si="9"/>
        <v>0</v>
      </c>
    </row>
    <row r="97" spans="1:22">
      <c r="A97" t="s">
        <v>139</v>
      </c>
      <c r="B97">
        <f>PPCL!B97</f>
        <v>130</v>
      </c>
      <c r="C97">
        <f>PPCL!C97</f>
        <v>0</v>
      </c>
      <c r="D97">
        <f>PPCL!M97</f>
        <v>130</v>
      </c>
      <c r="E97">
        <f>PPCL!N97</f>
        <v>0</v>
      </c>
      <c r="F97">
        <f t="shared" si="10"/>
        <v>130</v>
      </c>
      <c r="G97">
        <f t="shared" si="11"/>
        <v>130</v>
      </c>
      <c r="H97" s="154"/>
      <c r="I97">
        <f>BRPL_EOD!AG97+BRPL_EOD!AH97</f>
        <v>36.78</v>
      </c>
      <c r="J97">
        <f>BYPL_EOD!AG97+BYPL_EOD!AH97</f>
        <v>20.89</v>
      </c>
      <c r="K97">
        <f>MES_EOD!AG97+MES_EOD!AH97</f>
        <v>7.88</v>
      </c>
      <c r="L97">
        <f>NDMC_EOD!AG97+NDMC_EOD!AH97</f>
        <v>39.39</v>
      </c>
      <c r="M97">
        <f>TPDDL_EOD!AG97+TPDDL_EOD!AH97</f>
        <v>25.06</v>
      </c>
      <c r="N97">
        <f t="shared" si="6"/>
        <v>130</v>
      </c>
      <c r="O97" s="154">
        <f t="shared" si="7"/>
        <v>0</v>
      </c>
      <c r="P97">
        <v>36.78</v>
      </c>
      <c r="Q97">
        <v>20.89</v>
      </c>
      <c r="R97">
        <v>7.88</v>
      </c>
      <c r="S97">
        <v>39.39</v>
      </c>
      <c r="T97">
        <v>25.06</v>
      </c>
      <c r="U97" s="156">
        <f t="shared" si="8"/>
        <v>130</v>
      </c>
      <c r="V97" s="154">
        <f t="shared" si="9"/>
        <v>0</v>
      </c>
    </row>
    <row r="98" spans="1:22">
      <c r="A98" t="s">
        <v>140</v>
      </c>
      <c r="B98">
        <f>PPCL!B98</f>
        <v>130</v>
      </c>
      <c r="C98">
        <f>PPCL!C98</f>
        <v>0</v>
      </c>
      <c r="D98">
        <f>PPCL!M98</f>
        <v>130</v>
      </c>
      <c r="E98">
        <f>PPCL!N98</f>
        <v>0</v>
      </c>
      <c r="F98">
        <f t="shared" si="10"/>
        <v>130</v>
      </c>
      <c r="G98">
        <f t="shared" si="11"/>
        <v>130</v>
      </c>
      <c r="H98" s="154"/>
      <c r="I98">
        <f>BRPL_EOD!AG98+BRPL_EOD!AH98</f>
        <v>36.78</v>
      </c>
      <c r="J98">
        <f>BYPL_EOD!AG98+BYPL_EOD!AH98</f>
        <v>20.89</v>
      </c>
      <c r="K98">
        <f>MES_EOD!AG98+MES_EOD!AH98</f>
        <v>7.88</v>
      </c>
      <c r="L98">
        <f>NDMC_EOD!AG98+NDMC_EOD!AH98</f>
        <v>39.39</v>
      </c>
      <c r="M98">
        <f>TPDDL_EOD!AG98+TPDDL_EOD!AH98</f>
        <v>25.06</v>
      </c>
      <c r="N98">
        <f t="shared" si="6"/>
        <v>130</v>
      </c>
      <c r="O98" s="154">
        <f t="shared" si="7"/>
        <v>0</v>
      </c>
      <c r="P98">
        <v>36.78</v>
      </c>
      <c r="Q98">
        <v>20.89</v>
      </c>
      <c r="R98">
        <v>7.88</v>
      </c>
      <c r="S98">
        <v>39.39</v>
      </c>
      <c r="T98">
        <v>25.06</v>
      </c>
      <c r="U98" s="156">
        <f t="shared" si="8"/>
        <v>130</v>
      </c>
      <c r="V98" s="154">
        <f t="shared" si="9"/>
        <v>0</v>
      </c>
    </row>
    <row r="99" spans="1:22">
      <c r="A99" s="156" t="s">
        <v>350</v>
      </c>
      <c r="B99" s="156">
        <f>SUM(B3:B98)/4000</f>
        <v>3.12</v>
      </c>
      <c r="C99" s="156">
        <f t="shared" ref="C99:U99" si="12">SUM(C3:C98)/4000</f>
        <v>0</v>
      </c>
      <c r="D99" s="156">
        <f t="shared" si="12"/>
        <v>3.12</v>
      </c>
      <c r="E99" s="156">
        <f t="shared" si="12"/>
        <v>0</v>
      </c>
      <c r="F99" s="156">
        <f t="shared" si="12"/>
        <v>3.12</v>
      </c>
      <c r="G99" s="156">
        <f t="shared" si="12"/>
        <v>3.12</v>
      </c>
      <c r="H99" s="156"/>
      <c r="I99" s="156">
        <f t="shared" si="12"/>
        <v>0.88272000000000173</v>
      </c>
      <c r="J99" s="156">
        <f t="shared" si="12"/>
        <v>0.50136000000000103</v>
      </c>
      <c r="K99" s="156">
        <f t="shared" si="12"/>
        <v>0.18911999999999993</v>
      </c>
      <c r="L99" s="156">
        <f t="shared" si="12"/>
        <v>0.9453599999999992</v>
      </c>
      <c r="M99" s="156">
        <f t="shared" si="12"/>
        <v>0.60143999999999909</v>
      </c>
      <c r="N99" s="156">
        <f t="shared" si="12"/>
        <v>3.12</v>
      </c>
      <c r="O99" s="156">
        <f t="shared" si="12"/>
        <v>0</v>
      </c>
      <c r="P99" s="156">
        <f t="shared" si="12"/>
        <v>0.88272000000000173</v>
      </c>
      <c r="Q99" s="156">
        <f t="shared" si="12"/>
        <v>0.50136000000000103</v>
      </c>
      <c r="R99" s="156">
        <f t="shared" si="12"/>
        <v>0.18911999999999993</v>
      </c>
      <c r="S99" s="156">
        <f t="shared" si="12"/>
        <v>0.9453599999999992</v>
      </c>
      <c r="T99" s="156">
        <f t="shared" si="12"/>
        <v>0.60143999999999909</v>
      </c>
      <c r="U99" s="156">
        <f t="shared" si="12"/>
        <v>3.12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185</v>
      </c>
      <c r="C3">
        <f>PPCL!E3</f>
        <v>0</v>
      </c>
      <c r="D3">
        <f>PPCL!O3</f>
        <v>29</v>
      </c>
      <c r="E3">
        <f>PPCL!P3</f>
        <v>0</v>
      </c>
      <c r="F3">
        <f>B3+C3</f>
        <v>185</v>
      </c>
      <c r="G3">
        <f>D3+E3</f>
        <v>29</v>
      </c>
      <c r="H3" s="154"/>
      <c r="I3">
        <f>BRPL_EOD!AI3+BRPL_EOD!AJ3</f>
        <v>8.2899999999999991</v>
      </c>
      <c r="J3">
        <f>BYPL_EOD!AI3+BYPL_EOD!AJ3</f>
        <v>16.57</v>
      </c>
      <c r="K3">
        <f>MES_EOD!AI3+MES_EOD!AJ3</f>
        <v>0</v>
      </c>
      <c r="L3">
        <f>NDMC_EOD!AI3+NDMC_EOD!AJ3</f>
        <v>0</v>
      </c>
      <c r="M3">
        <f>TPDDL_EOD!AI3+TPDDL_EOD!AJ3</f>
        <v>4.1399999999999997</v>
      </c>
      <c r="N3">
        <f t="shared" ref="N3:N66" si="0">SUM(I3:M3)</f>
        <v>29</v>
      </c>
      <c r="O3" s="154">
        <f t="shared" ref="O3:O66" si="1">G3-N3</f>
        <v>0</v>
      </c>
      <c r="P3">
        <v>8.2899999999999991</v>
      </c>
      <c r="Q3">
        <v>16.57</v>
      </c>
      <c r="R3">
        <v>0</v>
      </c>
      <c r="S3">
        <v>0</v>
      </c>
      <c r="T3">
        <v>4.1399999999999997</v>
      </c>
      <c r="U3" s="156">
        <f t="shared" ref="U3:U66" si="2">SUM(P3:T3)</f>
        <v>29</v>
      </c>
      <c r="V3" s="154">
        <f t="shared" ref="V3:V66" si="3">G3-U3</f>
        <v>0</v>
      </c>
    </row>
    <row r="4" spans="1:22">
      <c r="A4" t="s">
        <v>46</v>
      </c>
      <c r="B4">
        <f>PPCL!D4</f>
        <v>185</v>
      </c>
      <c r="C4">
        <f>PPCL!E4</f>
        <v>0</v>
      </c>
      <c r="D4">
        <f>PPCL!O4</f>
        <v>29</v>
      </c>
      <c r="E4">
        <f>PPCL!P4</f>
        <v>0</v>
      </c>
      <c r="F4">
        <f t="shared" ref="F4:F67" si="4">B4+C4</f>
        <v>185</v>
      </c>
      <c r="G4">
        <f t="shared" ref="G4:G67" si="5">D4+E4</f>
        <v>29</v>
      </c>
      <c r="H4" s="154"/>
      <c r="I4">
        <f>BRPL_EOD!AI4+BRPL_EOD!AJ4</f>
        <v>8.2899999999999991</v>
      </c>
      <c r="J4">
        <f>BYPL_EOD!AI4+BYPL_EOD!AJ4</f>
        <v>16.57</v>
      </c>
      <c r="K4">
        <f>MES_EOD!AI4+MES_EOD!AJ4</f>
        <v>0</v>
      </c>
      <c r="L4">
        <f>NDMC_EOD!AI4+NDMC_EOD!AJ4</f>
        <v>0</v>
      </c>
      <c r="M4">
        <f>TPDDL_EOD!AI4+TPDDL_EOD!AJ4</f>
        <v>4.1399999999999997</v>
      </c>
      <c r="N4">
        <f t="shared" si="0"/>
        <v>29</v>
      </c>
      <c r="O4" s="154">
        <f t="shared" si="1"/>
        <v>0</v>
      </c>
      <c r="P4">
        <v>8.2899999999999991</v>
      </c>
      <c r="Q4">
        <v>16.57</v>
      </c>
      <c r="R4">
        <v>0</v>
      </c>
      <c r="S4">
        <v>0</v>
      </c>
      <c r="T4">
        <v>4.1399999999999997</v>
      </c>
      <c r="U4" s="156">
        <f t="shared" si="2"/>
        <v>29</v>
      </c>
      <c r="V4" s="154">
        <f t="shared" si="3"/>
        <v>0</v>
      </c>
    </row>
    <row r="5" spans="1:22">
      <c r="A5" t="s">
        <v>47</v>
      </c>
      <c r="B5">
        <f>PPCL!D5</f>
        <v>185</v>
      </c>
      <c r="C5">
        <f>PPCL!E5</f>
        <v>0</v>
      </c>
      <c r="D5">
        <f>PPCL!O5</f>
        <v>29</v>
      </c>
      <c r="E5">
        <f>PPCL!P5</f>
        <v>0</v>
      </c>
      <c r="F5">
        <f t="shared" si="4"/>
        <v>185</v>
      </c>
      <c r="G5">
        <f t="shared" si="5"/>
        <v>29</v>
      </c>
      <c r="H5" s="154"/>
      <c r="I5">
        <f>BRPL_EOD!AI5+BRPL_EOD!AJ5</f>
        <v>8.2899999999999991</v>
      </c>
      <c r="J5">
        <f>BYPL_EOD!AI5+BYPL_EOD!AJ5</f>
        <v>16.57</v>
      </c>
      <c r="K5">
        <f>MES_EOD!AI5+MES_EOD!AJ5</f>
        <v>0</v>
      </c>
      <c r="L5">
        <f>NDMC_EOD!AI5+NDMC_EOD!AJ5</f>
        <v>0</v>
      </c>
      <c r="M5">
        <f>TPDDL_EOD!AI5+TPDDL_EOD!AJ5</f>
        <v>4.1399999999999997</v>
      </c>
      <c r="N5">
        <f t="shared" si="0"/>
        <v>29</v>
      </c>
      <c r="O5" s="154">
        <f t="shared" si="1"/>
        <v>0</v>
      </c>
      <c r="P5">
        <v>8.2899999999999991</v>
      </c>
      <c r="Q5">
        <v>16.57</v>
      </c>
      <c r="R5">
        <v>0</v>
      </c>
      <c r="S5">
        <v>0</v>
      </c>
      <c r="T5">
        <v>4.1399999999999997</v>
      </c>
      <c r="U5" s="156">
        <f t="shared" si="2"/>
        <v>29</v>
      </c>
      <c r="V5" s="154">
        <f t="shared" si="3"/>
        <v>0</v>
      </c>
    </row>
    <row r="6" spans="1:22">
      <c r="A6" t="s">
        <v>48</v>
      </c>
      <c r="B6">
        <f>PPCL!D6</f>
        <v>185</v>
      </c>
      <c r="C6">
        <f>PPCL!E6</f>
        <v>0</v>
      </c>
      <c r="D6">
        <f>PPCL!O6</f>
        <v>29</v>
      </c>
      <c r="E6">
        <f>PPCL!P6</f>
        <v>0</v>
      </c>
      <c r="F6">
        <f t="shared" si="4"/>
        <v>185</v>
      </c>
      <c r="G6">
        <f t="shared" si="5"/>
        <v>29</v>
      </c>
      <c r="H6" s="154"/>
      <c r="I6">
        <f>BRPL_EOD!AI6+BRPL_EOD!AJ6</f>
        <v>8.2899999999999991</v>
      </c>
      <c r="J6">
        <f>BYPL_EOD!AI6+BYPL_EOD!AJ6</f>
        <v>16.57</v>
      </c>
      <c r="K6">
        <f>MES_EOD!AI6+MES_EOD!AJ6</f>
        <v>0</v>
      </c>
      <c r="L6">
        <f>NDMC_EOD!AI6+NDMC_EOD!AJ6</f>
        <v>0</v>
      </c>
      <c r="M6">
        <f>TPDDL_EOD!AI6+TPDDL_EOD!AJ6</f>
        <v>4.1399999999999997</v>
      </c>
      <c r="N6">
        <f t="shared" si="0"/>
        <v>29</v>
      </c>
      <c r="O6" s="154">
        <f t="shared" si="1"/>
        <v>0</v>
      </c>
      <c r="P6">
        <v>8.2899999999999991</v>
      </c>
      <c r="Q6">
        <v>16.57</v>
      </c>
      <c r="R6">
        <v>0</v>
      </c>
      <c r="S6">
        <v>0</v>
      </c>
      <c r="T6">
        <v>4.1399999999999997</v>
      </c>
      <c r="U6" s="156">
        <f t="shared" si="2"/>
        <v>29</v>
      </c>
      <c r="V6" s="154">
        <f t="shared" si="3"/>
        <v>0</v>
      </c>
    </row>
    <row r="7" spans="1:22">
      <c r="A7" t="s">
        <v>49</v>
      </c>
      <c r="B7">
        <f>PPCL!D7</f>
        <v>185</v>
      </c>
      <c r="C7">
        <f>PPCL!E7</f>
        <v>0</v>
      </c>
      <c r="D7">
        <f>PPCL!O7</f>
        <v>29</v>
      </c>
      <c r="E7">
        <f>PPCL!P7</f>
        <v>0</v>
      </c>
      <c r="F7">
        <f t="shared" si="4"/>
        <v>185</v>
      </c>
      <c r="G7">
        <f t="shared" si="5"/>
        <v>29</v>
      </c>
      <c r="H7" s="154"/>
      <c r="I7">
        <f>BRPL_EOD!AI7+BRPL_EOD!AJ7</f>
        <v>8.2899999999999991</v>
      </c>
      <c r="J7">
        <f>BYPL_EOD!AI7+BYPL_EOD!AJ7</f>
        <v>16.57</v>
      </c>
      <c r="K7">
        <f>MES_EOD!AI7+MES_EOD!AJ7</f>
        <v>0</v>
      </c>
      <c r="L7">
        <f>NDMC_EOD!AI7+NDMC_EOD!AJ7</f>
        <v>0</v>
      </c>
      <c r="M7">
        <f>TPDDL_EOD!AI7+TPDDL_EOD!AJ7</f>
        <v>4.1399999999999997</v>
      </c>
      <c r="N7">
        <f t="shared" si="0"/>
        <v>29</v>
      </c>
      <c r="O7" s="154">
        <f t="shared" si="1"/>
        <v>0</v>
      </c>
      <c r="P7">
        <v>8.2899999999999991</v>
      </c>
      <c r="Q7">
        <v>16.57</v>
      </c>
      <c r="R7">
        <v>0</v>
      </c>
      <c r="S7">
        <v>0</v>
      </c>
      <c r="T7">
        <v>4.1399999999999997</v>
      </c>
      <c r="U7" s="156">
        <f t="shared" si="2"/>
        <v>29</v>
      </c>
      <c r="V7" s="154">
        <f t="shared" si="3"/>
        <v>0</v>
      </c>
    </row>
    <row r="8" spans="1:22">
      <c r="A8" t="s">
        <v>50</v>
      </c>
      <c r="B8">
        <f>PPCL!D8</f>
        <v>185</v>
      </c>
      <c r="C8">
        <f>PPCL!E8</f>
        <v>0</v>
      </c>
      <c r="D8">
        <f>PPCL!O8</f>
        <v>29</v>
      </c>
      <c r="E8">
        <f>PPCL!P8</f>
        <v>0</v>
      </c>
      <c r="F8">
        <f t="shared" si="4"/>
        <v>185</v>
      </c>
      <c r="G8">
        <f t="shared" si="5"/>
        <v>29</v>
      </c>
      <c r="H8" s="154"/>
      <c r="I8">
        <f>BRPL_EOD!AI8+BRPL_EOD!AJ8</f>
        <v>8.2899999999999991</v>
      </c>
      <c r="J8">
        <f>BYPL_EOD!AI8+BYPL_EOD!AJ8</f>
        <v>16.57</v>
      </c>
      <c r="K8">
        <f>MES_EOD!AI8+MES_EOD!AJ8</f>
        <v>0</v>
      </c>
      <c r="L8">
        <f>NDMC_EOD!AI8+NDMC_EOD!AJ8</f>
        <v>0</v>
      </c>
      <c r="M8">
        <f>TPDDL_EOD!AI8+TPDDL_EOD!AJ8</f>
        <v>4.1399999999999997</v>
      </c>
      <c r="N8">
        <f t="shared" si="0"/>
        <v>29</v>
      </c>
      <c r="O8" s="154">
        <f t="shared" si="1"/>
        <v>0</v>
      </c>
      <c r="P8">
        <v>8.2899999999999991</v>
      </c>
      <c r="Q8">
        <v>16.57</v>
      </c>
      <c r="R8">
        <v>0</v>
      </c>
      <c r="S8">
        <v>0</v>
      </c>
      <c r="T8">
        <v>4.1399999999999997</v>
      </c>
      <c r="U8" s="156">
        <f t="shared" si="2"/>
        <v>29</v>
      </c>
      <c r="V8" s="154">
        <f t="shared" si="3"/>
        <v>0</v>
      </c>
    </row>
    <row r="9" spans="1:22">
      <c r="A9" t="s">
        <v>51</v>
      </c>
      <c r="B9">
        <f>PPCL!D9</f>
        <v>185</v>
      </c>
      <c r="C9">
        <f>PPCL!E9</f>
        <v>0</v>
      </c>
      <c r="D9">
        <f>PPCL!O9</f>
        <v>26</v>
      </c>
      <c r="E9">
        <f>PPCL!P9</f>
        <v>0</v>
      </c>
      <c r="F9">
        <f t="shared" si="4"/>
        <v>185</v>
      </c>
      <c r="G9">
        <f t="shared" si="5"/>
        <v>26</v>
      </c>
      <c r="H9" s="154"/>
      <c r="I9">
        <f>BRPL_EOD!AI9+BRPL_EOD!AJ9</f>
        <v>7.43</v>
      </c>
      <c r="J9">
        <f>BYPL_EOD!AI9+BYPL_EOD!AJ9</f>
        <v>14.86</v>
      </c>
      <c r="K9">
        <f>MES_EOD!AI9+MES_EOD!AJ9</f>
        <v>0</v>
      </c>
      <c r="L9">
        <f>NDMC_EOD!AI9+NDMC_EOD!AJ9</f>
        <v>0</v>
      </c>
      <c r="M9">
        <f>TPDDL_EOD!AI9+TPDDL_EOD!AJ9</f>
        <v>3.71</v>
      </c>
      <c r="N9">
        <f t="shared" si="0"/>
        <v>26</v>
      </c>
      <c r="O9" s="154">
        <f t="shared" si="1"/>
        <v>0</v>
      </c>
      <c r="P9">
        <v>7.43</v>
      </c>
      <c r="Q9">
        <v>14.86</v>
      </c>
      <c r="R9">
        <v>0</v>
      </c>
      <c r="S9">
        <v>0</v>
      </c>
      <c r="T9">
        <v>3.71</v>
      </c>
      <c r="U9" s="156">
        <f t="shared" si="2"/>
        <v>26</v>
      </c>
      <c r="V9" s="154">
        <f t="shared" si="3"/>
        <v>0</v>
      </c>
    </row>
    <row r="10" spans="1:22">
      <c r="A10" t="s">
        <v>52</v>
      </c>
      <c r="B10">
        <f>PPCL!D10</f>
        <v>185</v>
      </c>
      <c r="C10">
        <f>PPCL!E10</f>
        <v>0</v>
      </c>
      <c r="D10">
        <f>PPCL!O10</f>
        <v>29</v>
      </c>
      <c r="E10">
        <f>PPCL!P10</f>
        <v>0</v>
      </c>
      <c r="F10">
        <f t="shared" si="4"/>
        <v>185</v>
      </c>
      <c r="G10">
        <f t="shared" si="5"/>
        <v>29</v>
      </c>
      <c r="H10" s="154"/>
      <c r="I10">
        <f>BRPL_EOD!AI10+BRPL_EOD!AJ10</f>
        <v>8.2899999999999991</v>
      </c>
      <c r="J10">
        <f>BYPL_EOD!AI10+BYPL_EOD!AJ10</f>
        <v>16.57</v>
      </c>
      <c r="K10">
        <f>MES_EOD!AI10+MES_EOD!AJ10</f>
        <v>0</v>
      </c>
      <c r="L10">
        <f>NDMC_EOD!AI10+NDMC_EOD!AJ10</f>
        <v>0</v>
      </c>
      <c r="M10">
        <f>TPDDL_EOD!AI10+TPDDL_EOD!AJ10</f>
        <v>4.1399999999999997</v>
      </c>
      <c r="N10">
        <f t="shared" si="0"/>
        <v>29</v>
      </c>
      <c r="O10" s="154">
        <f t="shared" si="1"/>
        <v>0</v>
      </c>
      <c r="P10">
        <v>8.2899999999999991</v>
      </c>
      <c r="Q10">
        <v>16.57</v>
      </c>
      <c r="R10">
        <v>0</v>
      </c>
      <c r="S10">
        <v>0</v>
      </c>
      <c r="T10">
        <v>4.1399999999999997</v>
      </c>
      <c r="U10" s="156">
        <f t="shared" si="2"/>
        <v>29</v>
      </c>
      <c r="V10" s="154">
        <f t="shared" si="3"/>
        <v>0</v>
      </c>
    </row>
    <row r="11" spans="1:22">
      <c r="A11" t="s">
        <v>53</v>
      </c>
      <c r="B11">
        <f>PPCL!D11</f>
        <v>185</v>
      </c>
      <c r="C11">
        <f>PPCL!E11</f>
        <v>0</v>
      </c>
      <c r="D11">
        <f>PPCL!O11</f>
        <v>30</v>
      </c>
      <c r="E11">
        <f>PPCL!P11</f>
        <v>0</v>
      </c>
      <c r="F11">
        <f t="shared" si="4"/>
        <v>185</v>
      </c>
      <c r="G11">
        <f t="shared" si="5"/>
        <v>30</v>
      </c>
      <c r="H11" s="154"/>
      <c r="I11">
        <f>BRPL_EOD!AI11+BRPL_EOD!AJ11</f>
        <v>10</v>
      </c>
      <c r="J11">
        <f>BYPL_EOD!AI11+BYPL_EOD!AJ11</f>
        <v>10</v>
      </c>
      <c r="K11">
        <f>MES_EOD!AI11+MES_EOD!AJ11</f>
        <v>0.83</v>
      </c>
      <c r="L11">
        <f>NDMC_EOD!AI11+NDMC_EOD!AJ11</f>
        <v>4.17</v>
      </c>
      <c r="M11">
        <f>TPDDL_EOD!AI11+TPDDL_EOD!AJ11</f>
        <v>5</v>
      </c>
      <c r="N11">
        <f t="shared" si="0"/>
        <v>30</v>
      </c>
      <c r="O11" s="154">
        <f t="shared" si="1"/>
        <v>0</v>
      </c>
      <c r="P11">
        <v>10</v>
      </c>
      <c r="Q11">
        <v>10</v>
      </c>
      <c r="R11">
        <v>0.83</v>
      </c>
      <c r="S11">
        <v>4.17</v>
      </c>
      <c r="T11">
        <v>5</v>
      </c>
      <c r="U11" s="156">
        <f t="shared" si="2"/>
        <v>30</v>
      </c>
      <c r="V11" s="154">
        <f t="shared" si="3"/>
        <v>0</v>
      </c>
    </row>
    <row r="12" spans="1:22">
      <c r="A12" t="s">
        <v>54</v>
      </c>
      <c r="B12">
        <f>PPCL!D12</f>
        <v>185</v>
      </c>
      <c r="C12">
        <f>PPCL!E12</f>
        <v>0</v>
      </c>
      <c r="D12">
        <f>PPCL!O12</f>
        <v>30</v>
      </c>
      <c r="E12">
        <f>PPCL!P12</f>
        <v>0</v>
      </c>
      <c r="F12">
        <f t="shared" si="4"/>
        <v>185</v>
      </c>
      <c r="G12">
        <f t="shared" si="5"/>
        <v>30</v>
      </c>
      <c r="H12" s="154"/>
      <c r="I12">
        <f>BRPL_EOD!AI12+BRPL_EOD!AJ12</f>
        <v>10</v>
      </c>
      <c r="J12">
        <f>BYPL_EOD!AI12+BYPL_EOD!AJ12</f>
        <v>10</v>
      </c>
      <c r="K12">
        <f>MES_EOD!AI12+MES_EOD!AJ12</f>
        <v>0.83</v>
      </c>
      <c r="L12">
        <f>NDMC_EOD!AI12+NDMC_EOD!AJ12</f>
        <v>4.17</v>
      </c>
      <c r="M12">
        <f>TPDDL_EOD!AI12+TPDDL_EOD!AJ12</f>
        <v>5</v>
      </c>
      <c r="N12">
        <f t="shared" si="0"/>
        <v>30</v>
      </c>
      <c r="O12" s="154">
        <f t="shared" si="1"/>
        <v>0</v>
      </c>
      <c r="P12">
        <v>10</v>
      </c>
      <c r="Q12">
        <v>10</v>
      </c>
      <c r="R12">
        <v>0.83</v>
      </c>
      <c r="S12">
        <v>4.17</v>
      </c>
      <c r="T12">
        <v>5</v>
      </c>
      <c r="U12" s="156">
        <f t="shared" si="2"/>
        <v>30</v>
      </c>
      <c r="V12" s="154">
        <f t="shared" si="3"/>
        <v>0</v>
      </c>
    </row>
    <row r="13" spans="1:22">
      <c r="A13" t="s">
        <v>55</v>
      </c>
      <c r="B13">
        <f>PPCL!D13</f>
        <v>185</v>
      </c>
      <c r="C13">
        <f>PPCL!E13</f>
        <v>0</v>
      </c>
      <c r="D13">
        <f>PPCL!O13</f>
        <v>30</v>
      </c>
      <c r="E13">
        <f>PPCL!P13</f>
        <v>0</v>
      </c>
      <c r="F13">
        <f t="shared" si="4"/>
        <v>185</v>
      </c>
      <c r="G13">
        <f t="shared" si="5"/>
        <v>30</v>
      </c>
      <c r="H13" s="154"/>
      <c r="I13">
        <f>BRPL_EOD!AI13+BRPL_EOD!AJ13</f>
        <v>10</v>
      </c>
      <c r="J13">
        <f>BYPL_EOD!AI13+BYPL_EOD!AJ13</f>
        <v>10</v>
      </c>
      <c r="K13">
        <f>MES_EOD!AI13+MES_EOD!AJ13</f>
        <v>0.83</v>
      </c>
      <c r="L13">
        <f>NDMC_EOD!AI13+NDMC_EOD!AJ13</f>
        <v>4.17</v>
      </c>
      <c r="M13">
        <f>TPDDL_EOD!AI13+TPDDL_EOD!AJ13</f>
        <v>5</v>
      </c>
      <c r="N13">
        <f t="shared" si="0"/>
        <v>30</v>
      </c>
      <c r="O13" s="154">
        <f t="shared" si="1"/>
        <v>0</v>
      </c>
      <c r="P13">
        <v>10</v>
      </c>
      <c r="Q13">
        <v>10</v>
      </c>
      <c r="R13">
        <v>0.83</v>
      </c>
      <c r="S13">
        <v>4.17</v>
      </c>
      <c r="T13">
        <v>5</v>
      </c>
      <c r="U13" s="156">
        <f t="shared" si="2"/>
        <v>30</v>
      </c>
      <c r="V13" s="154">
        <f t="shared" si="3"/>
        <v>0</v>
      </c>
    </row>
    <row r="14" spans="1:22">
      <c r="A14" t="s">
        <v>56</v>
      </c>
      <c r="B14">
        <f>PPCL!D14</f>
        <v>185</v>
      </c>
      <c r="C14">
        <f>PPCL!E14</f>
        <v>0</v>
      </c>
      <c r="D14">
        <f>PPCL!O14</f>
        <v>30</v>
      </c>
      <c r="E14">
        <f>PPCL!P14</f>
        <v>0</v>
      </c>
      <c r="F14">
        <f t="shared" si="4"/>
        <v>185</v>
      </c>
      <c r="G14">
        <f t="shared" si="5"/>
        <v>30</v>
      </c>
      <c r="H14" s="154"/>
      <c r="I14">
        <f>BRPL_EOD!AI14+BRPL_EOD!AJ14</f>
        <v>10</v>
      </c>
      <c r="J14">
        <f>BYPL_EOD!AI14+BYPL_EOD!AJ14</f>
        <v>10</v>
      </c>
      <c r="K14">
        <f>MES_EOD!AI14+MES_EOD!AJ14</f>
        <v>0.83</v>
      </c>
      <c r="L14">
        <f>NDMC_EOD!AI14+NDMC_EOD!AJ14</f>
        <v>4.17</v>
      </c>
      <c r="M14">
        <f>TPDDL_EOD!AI14+TPDDL_EOD!AJ14</f>
        <v>5</v>
      </c>
      <c r="N14">
        <f t="shared" si="0"/>
        <v>30</v>
      </c>
      <c r="O14" s="154">
        <f t="shared" si="1"/>
        <v>0</v>
      </c>
      <c r="P14">
        <v>10</v>
      </c>
      <c r="Q14">
        <v>10</v>
      </c>
      <c r="R14">
        <v>0.83</v>
      </c>
      <c r="S14">
        <v>4.17</v>
      </c>
      <c r="T14">
        <v>5</v>
      </c>
      <c r="U14" s="156">
        <f t="shared" si="2"/>
        <v>30</v>
      </c>
      <c r="V14" s="154">
        <f t="shared" si="3"/>
        <v>0</v>
      </c>
    </row>
    <row r="15" spans="1:22">
      <c r="A15" t="s">
        <v>57</v>
      </c>
      <c r="B15">
        <f>PPCL!D15</f>
        <v>185</v>
      </c>
      <c r="C15">
        <f>PPCL!E15</f>
        <v>0</v>
      </c>
      <c r="D15">
        <f>PPCL!O15</f>
        <v>26</v>
      </c>
      <c r="E15">
        <f>PPCL!P15</f>
        <v>0</v>
      </c>
      <c r="F15">
        <f t="shared" si="4"/>
        <v>185</v>
      </c>
      <c r="G15">
        <f t="shared" si="5"/>
        <v>26</v>
      </c>
      <c r="H15" s="154"/>
      <c r="I15">
        <f>BRPL_EOD!AI15+BRPL_EOD!AJ15</f>
        <v>10</v>
      </c>
      <c r="J15">
        <f>BYPL_EOD!AI15+BYPL_EOD!AJ15</f>
        <v>10</v>
      </c>
      <c r="K15">
        <f>MES_EOD!AI15+MES_EOD!AJ15</f>
        <v>0.17</v>
      </c>
      <c r="L15">
        <f>NDMC_EOD!AI15+NDMC_EOD!AJ15</f>
        <v>0.83</v>
      </c>
      <c r="M15">
        <f>TPDDL_EOD!AI15+TPDDL_EOD!AJ15</f>
        <v>5</v>
      </c>
      <c r="N15">
        <f t="shared" si="0"/>
        <v>26</v>
      </c>
      <c r="O15" s="154">
        <f t="shared" si="1"/>
        <v>0</v>
      </c>
      <c r="P15">
        <v>10</v>
      </c>
      <c r="Q15">
        <v>10</v>
      </c>
      <c r="R15">
        <v>0.17</v>
      </c>
      <c r="S15">
        <v>0.83</v>
      </c>
      <c r="T15">
        <v>5</v>
      </c>
      <c r="U15" s="156">
        <f t="shared" si="2"/>
        <v>26</v>
      </c>
      <c r="V15" s="154">
        <f t="shared" si="3"/>
        <v>0</v>
      </c>
    </row>
    <row r="16" spans="1:22">
      <c r="A16" t="s">
        <v>58</v>
      </c>
      <c r="B16">
        <f>PPCL!D16</f>
        <v>185</v>
      </c>
      <c r="C16">
        <f>PPCL!E16</f>
        <v>0</v>
      </c>
      <c r="D16">
        <f>PPCL!O16</f>
        <v>30</v>
      </c>
      <c r="E16">
        <f>PPCL!P16</f>
        <v>0</v>
      </c>
      <c r="F16">
        <f t="shared" si="4"/>
        <v>185</v>
      </c>
      <c r="G16">
        <f t="shared" si="5"/>
        <v>30</v>
      </c>
      <c r="H16" s="154"/>
      <c r="I16">
        <f>BRPL_EOD!AI16+BRPL_EOD!AJ16</f>
        <v>10</v>
      </c>
      <c r="J16">
        <f>BYPL_EOD!AI16+BYPL_EOD!AJ16</f>
        <v>10</v>
      </c>
      <c r="K16">
        <f>MES_EOD!AI16+MES_EOD!AJ16</f>
        <v>0.83</v>
      </c>
      <c r="L16">
        <f>NDMC_EOD!AI16+NDMC_EOD!AJ16</f>
        <v>4.17</v>
      </c>
      <c r="M16">
        <f>TPDDL_EOD!AI16+TPDDL_EOD!AJ16</f>
        <v>5</v>
      </c>
      <c r="N16">
        <f t="shared" si="0"/>
        <v>30</v>
      </c>
      <c r="O16" s="154">
        <f t="shared" si="1"/>
        <v>0</v>
      </c>
      <c r="P16">
        <v>10</v>
      </c>
      <c r="Q16">
        <v>10</v>
      </c>
      <c r="R16">
        <v>0.83</v>
      </c>
      <c r="S16">
        <v>4.17</v>
      </c>
      <c r="T16">
        <v>5</v>
      </c>
      <c r="U16" s="156">
        <f t="shared" si="2"/>
        <v>30</v>
      </c>
      <c r="V16" s="154">
        <f t="shared" si="3"/>
        <v>0</v>
      </c>
    </row>
    <row r="17" spans="1:22">
      <c r="A17" t="s">
        <v>59</v>
      </c>
      <c r="B17">
        <f>PPCL!D17</f>
        <v>185</v>
      </c>
      <c r="C17">
        <f>PPCL!E17</f>
        <v>0</v>
      </c>
      <c r="D17">
        <f>PPCL!O17</f>
        <v>30</v>
      </c>
      <c r="E17">
        <f>PPCL!P17</f>
        <v>0</v>
      </c>
      <c r="F17">
        <f t="shared" si="4"/>
        <v>185</v>
      </c>
      <c r="G17">
        <f t="shared" si="5"/>
        <v>30</v>
      </c>
      <c r="H17" s="154"/>
      <c r="I17">
        <f>BRPL_EOD!AI17+BRPL_EOD!AJ17</f>
        <v>10</v>
      </c>
      <c r="J17">
        <f>BYPL_EOD!AI17+BYPL_EOD!AJ17</f>
        <v>10</v>
      </c>
      <c r="K17">
        <f>MES_EOD!AI17+MES_EOD!AJ17</f>
        <v>0.83</v>
      </c>
      <c r="L17">
        <f>NDMC_EOD!AI17+NDMC_EOD!AJ17</f>
        <v>4.17</v>
      </c>
      <c r="M17">
        <f>TPDDL_EOD!AI17+TPDDL_EOD!AJ17</f>
        <v>5</v>
      </c>
      <c r="N17">
        <f t="shared" si="0"/>
        <v>30</v>
      </c>
      <c r="O17" s="154">
        <f t="shared" si="1"/>
        <v>0</v>
      </c>
      <c r="P17">
        <v>10</v>
      </c>
      <c r="Q17">
        <v>10</v>
      </c>
      <c r="R17">
        <v>0.83</v>
      </c>
      <c r="S17">
        <v>4.17</v>
      </c>
      <c r="T17">
        <v>5</v>
      </c>
      <c r="U17" s="156">
        <f t="shared" si="2"/>
        <v>30</v>
      </c>
      <c r="V17" s="154">
        <f t="shared" si="3"/>
        <v>0</v>
      </c>
    </row>
    <row r="18" spans="1:22">
      <c r="A18" t="s">
        <v>60</v>
      </c>
      <c r="B18">
        <f>PPCL!D18</f>
        <v>185</v>
      </c>
      <c r="C18">
        <f>PPCL!E18</f>
        <v>0</v>
      </c>
      <c r="D18">
        <f>PPCL!O18</f>
        <v>30</v>
      </c>
      <c r="E18">
        <f>PPCL!P18</f>
        <v>0</v>
      </c>
      <c r="F18">
        <f t="shared" si="4"/>
        <v>185</v>
      </c>
      <c r="G18">
        <f t="shared" si="5"/>
        <v>30</v>
      </c>
      <c r="H18" s="154"/>
      <c r="I18">
        <f>BRPL_EOD!AI18+BRPL_EOD!AJ18</f>
        <v>10</v>
      </c>
      <c r="J18">
        <f>BYPL_EOD!AI18+BYPL_EOD!AJ18</f>
        <v>10</v>
      </c>
      <c r="K18">
        <f>MES_EOD!AI18+MES_EOD!AJ18</f>
        <v>0.83</v>
      </c>
      <c r="L18">
        <f>NDMC_EOD!AI18+NDMC_EOD!AJ18</f>
        <v>4.17</v>
      </c>
      <c r="M18">
        <f>TPDDL_EOD!AI18+TPDDL_EOD!AJ18</f>
        <v>5</v>
      </c>
      <c r="N18">
        <f t="shared" si="0"/>
        <v>30</v>
      </c>
      <c r="O18" s="154">
        <f t="shared" si="1"/>
        <v>0</v>
      </c>
      <c r="P18">
        <v>10</v>
      </c>
      <c r="Q18">
        <v>10</v>
      </c>
      <c r="R18">
        <v>0.83</v>
      </c>
      <c r="S18">
        <v>4.17</v>
      </c>
      <c r="T18">
        <v>5</v>
      </c>
      <c r="U18" s="156">
        <f t="shared" si="2"/>
        <v>30</v>
      </c>
      <c r="V18" s="154">
        <f t="shared" si="3"/>
        <v>0</v>
      </c>
    </row>
    <row r="19" spans="1:22">
      <c r="A19" t="s">
        <v>61</v>
      </c>
      <c r="B19">
        <f>PPCL!D19</f>
        <v>185</v>
      </c>
      <c r="C19">
        <f>PPCL!E19</f>
        <v>0</v>
      </c>
      <c r="D19">
        <f>PPCL!O19</f>
        <v>30</v>
      </c>
      <c r="E19">
        <f>PPCL!P19</f>
        <v>0</v>
      </c>
      <c r="F19">
        <f t="shared" si="4"/>
        <v>185</v>
      </c>
      <c r="G19">
        <f t="shared" si="5"/>
        <v>30</v>
      </c>
      <c r="H19" s="154"/>
      <c r="I19">
        <f>BRPL_EOD!AI19+BRPL_EOD!AJ19</f>
        <v>10</v>
      </c>
      <c r="J19">
        <f>BYPL_EOD!AI19+BYPL_EOD!AJ19</f>
        <v>10</v>
      </c>
      <c r="K19">
        <f>MES_EOD!AI19+MES_EOD!AJ19</f>
        <v>0.83</v>
      </c>
      <c r="L19">
        <f>NDMC_EOD!AI19+NDMC_EOD!AJ19</f>
        <v>4.17</v>
      </c>
      <c r="M19">
        <f>TPDDL_EOD!AI19+TPDDL_EOD!AJ19</f>
        <v>5</v>
      </c>
      <c r="N19">
        <f t="shared" si="0"/>
        <v>30</v>
      </c>
      <c r="O19" s="154">
        <f t="shared" si="1"/>
        <v>0</v>
      </c>
      <c r="P19">
        <v>10</v>
      </c>
      <c r="Q19">
        <v>10</v>
      </c>
      <c r="R19">
        <v>0.83</v>
      </c>
      <c r="S19">
        <v>4.17</v>
      </c>
      <c r="T19">
        <v>5</v>
      </c>
      <c r="U19" s="156">
        <f t="shared" si="2"/>
        <v>30</v>
      </c>
      <c r="V19" s="154">
        <f t="shared" si="3"/>
        <v>0</v>
      </c>
    </row>
    <row r="20" spans="1:22">
      <c r="A20" t="s">
        <v>62</v>
      </c>
      <c r="B20">
        <f>PPCL!D20</f>
        <v>185</v>
      </c>
      <c r="C20">
        <f>PPCL!E20</f>
        <v>0</v>
      </c>
      <c r="D20">
        <f>PPCL!O20</f>
        <v>30</v>
      </c>
      <c r="E20">
        <f>PPCL!P20</f>
        <v>0</v>
      </c>
      <c r="F20">
        <f t="shared" si="4"/>
        <v>185</v>
      </c>
      <c r="G20">
        <f t="shared" si="5"/>
        <v>30</v>
      </c>
      <c r="H20" s="154"/>
      <c r="I20">
        <f>BRPL_EOD!AI20+BRPL_EOD!AJ20</f>
        <v>10</v>
      </c>
      <c r="J20">
        <f>BYPL_EOD!AI20+BYPL_EOD!AJ20</f>
        <v>10</v>
      </c>
      <c r="K20">
        <f>MES_EOD!AI20+MES_EOD!AJ20</f>
        <v>0.83</v>
      </c>
      <c r="L20">
        <f>NDMC_EOD!AI20+NDMC_EOD!AJ20</f>
        <v>4.17</v>
      </c>
      <c r="M20">
        <f>TPDDL_EOD!AI20+TPDDL_EOD!AJ20</f>
        <v>5</v>
      </c>
      <c r="N20">
        <f t="shared" si="0"/>
        <v>30</v>
      </c>
      <c r="O20" s="154">
        <f t="shared" si="1"/>
        <v>0</v>
      </c>
      <c r="P20">
        <v>10</v>
      </c>
      <c r="Q20">
        <v>10</v>
      </c>
      <c r="R20">
        <v>0.83</v>
      </c>
      <c r="S20">
        <v>4.17</v>
      </c>
      <c r="T20">
        <v>5</v>
      </c>
      <c r="U20" s="156">
        <f t="shared" si="2"/>
        <v>30</v>
      </c>
      <c r="V20" s="154">
        <f t="shared" si="3"/>
        <v>0</v>
      </c>
    </row>
    <row r="21" spans="1:22">
      <c r="A21" t="s">
        <v>63</v>
      </c>
      <c r="B21">
        <f>PPCL!D21</f>
        <v>185</v>
      </c>
      <c r="C21">
        <f>PPCL!E21</f>
        <v>0</v>
      </c>
      <c r="D21">
        <f>PPCL!O21</f>
        <v>26</v>
      </c>
      <c r="E21">
        <f>PPCL!P21</f>
        <v>0</v>
      </c>
      <c r="F21">
        <f t="shared" si="4"/>
        <v>185</v>
      </c>
      <c r="G21">
        <f t="shared" si="5"/>
        <v>26</v>
      </c>
      <c r="H21" s="154"/>
      <c r="I21">
        <f>BRPL_EOD!AI21+BRPL_EOD!AJ21</f>
        <v>10</v>
      </c>
      <c r="J21">
        <f>BYPL_EOD!AI21+BYPL_EOD!AJ21</f>
        <v>10</v>
      </c>
      <c r="K21">
        <f>MES_EOD!AI21+MES_EOD!AJ21</f>
        <v>0.17</v>
      </c>
      <c r="L21">
        <f>NDMC_EOD!AI21+NDMC_EOD!AJ21</f>
        <v>0.83</v>
      </c>
      <c r="M21">
        <f>TPDDL_EOD!AI21+TPDDL_EOD!AJ21</f>
        <v>5</v>
      </c>
      <c r="N21">
        <f t="shared" si="0"/>
        <v>26</v>
      </c>
      <c r="O21" s="154">
        <f t="shared" si="1"/>
        <v>0</v>
      </c>
      <c r="P21">
        <v>10</v>
      </c>
      <c r="Q21">
        <v>10</v>
      </c>
      <c r="R21">
        <v>0.17</v>
      </c>
      <c r="S21">
        <v>0.83</v>
      </c>
      <c r="T21">
        <v>5</v>
      </c>
      <c r="U21" s="156">
        <f t="shared" si="2"/>
        <v>26</v>
      </c>
      <c r="V21" s="154">
        <f t="shared" si="3"/>
        <v>0</v>
      </c>
    </row>
    <row r="22" spans="1:22">
      <c r="A22" t="s">
        <v>64</v>
      </c>
      <c r="B22">
        <f>PPCL!D22</f>
        <v>185</v>
      </c>
      <c r="C22">
        <f>PPCL!E22</f>
        <v>0</v>
      </c>
      <c r="D22">
        <f>PPCL!O22</f>
        <v>32</v>
      </c>
      <c r="E22">
        <f>PPCL!P22</f>
        <v>0</v>
      </c>
      <c r="F22">
        <f t="shared" si="4"/>
        <v>185</v>
      </c>
      <c r="G22">
        <f t="shared" si="5"/>
        <v>32</v>
      </c>
      <c r="H22" s="154"/>
      <c r="I22">
        <f>BRPL_EOD!AI22+BRPL_EOD!AJ22</f>
        <v>10</v>
      </c>
      <c r="J22">
        <f>BYPL_EOD!AI22+BYPL_EOD!AJ22</f>
        <v>10</v>
      </c>
      <c r="K22">
        <f>MES_EOD!AI22+MES_EOD!AJ22</f>
        <v>1.17</v>
      </c>
      <c r="L22">
        <f>NDMC_EOD!AI22+NDMC_EOD!AJ22</f>
        <v>5.83</v>
      </c>
      <c r="M22">
        <f>TPDDL_EOD!AI22+TPDDL_EOD!AJ22</f>
        <v>5</v>
      </c>
      <c r="N22">
        <f t="shared" si="0"/>
        <v>32</v>
      </c>
      <c r="O22" s="154">
        <f t="shared" si="1"/>
        <v>0</v>
      </c>
      <c r="P22">
        <v>10</v>
      </c>
      <c r="Q22">
        <v>10</v>
      </c>
      <c r="R22">
        <v>1.17</v>
      </c>
      <c r="S22">
        <v>5.83</v>
      </c>
      <c r="T22">
        <v>5</v>
      </c>
      <c r="U22" s="156">
        <f t="shared" si="2"/>
        <v>32</v>
      </c>
      <c r="V22" s="154">
        <f t="shared" si="3"/>
        <v>0</v>
      </c>
    </row>
    <row r="23" spans="1:22">
      <c r="A23" t="s">
        <v>65</v>
      </c>
      <c r="B23">
        <f>PPCL!D23</f>
        <v>185</v>
      </c>
      <c r="C23">
        <f>PPCL!E23</f>
        <v>0</v>
      </c>
      <c r="D23">
        <f>PPCL!O23</f>
        <v>30</v>
      </c>
      <c r="E23">
        <f>PPCL!P23</f>
        <v>0</v>
      </c>
      <c r="F23">
        <f t="shared" si="4"/>
        <v>185</v>
      </c>
      <c r="G23">
        <f t="shared" si="5"/>
        <v>30</v>
      </c>
      <c r="H23" s="154"/>
      <c r="I23">
        <f>BRPL_EOD!AI23+BRPL_EOD!AJ23</f>
        <v>10</v>
      </c>
      <c r="J23">
        <f>BYPL_EOD!AI23+BYPL_EOD!AJ23</f>
        <v>10</v>
      </c>
      <c r="K23">
        <f>MES_EOD!AI23+MES_EOD!AJ23</f>
        <v>0.83</v>
      </c>
      <c r="L23">
        <f>NDMC_EOD!AI23+NDMC_EOD!AJ23</f>
        <v>4.17</v>
      </c>
      <c r="M23">
        <f>TPDDL_EOD!AI23+TPDDL_EOD!AJ23</f>
        <v>5</v>
      </c>
      <c r="N23">
        <f t="shared" si="0"/>
        <v>30</v>
      </c>
      <c r="O23" s="154">
        <f t="shared" si="1"/>
        <v>0</v>
      </c>
      <c r="P23">
        <v>10</v>
      </c>
      <c r="Q23">
        <v>10</v>
      </c>
      <c r="R23">
        <v>0.83</v>
      </c>
      <c r="S23">
        <v>4.17</v>
      </c>
      <c r="T23">
        <v>5</v>
      </c>
      <c r="U23" s="156">
        <f t="shared" si="2"/>
        <v>30</v>
      </c>
      <c r="V23" s="154">
        <f t="shared" si="3"/>
        <v>0</v>
      </c>
    </row>
    <row r="24" spans="1:22">
      <c r="A24" t="s">
        <v>66</v>
      </c>
      <c r="B24">
        <f>PPCL!D24</f>
        <v>185</v>
      </c>
      <c r="C24">
        <f>PPCL!E24</f>
        <v>0</v>
      </c>
      <c r="D24">
        <f>PPCL!O24</f>
        <v>30</v>
      </c>
      <c r="E24">
        <f>PPCL!P24</f>
        <v>0</v>
      </c>
      <c r="F24">
        <f t="shared" si="4"/>
        <v>185</v>
      </c>
      <c r="G24">
        <f t="shared" si="5"/>
        <v>30</v>
      </c>
      <c r="H24" s="154"/>
      <c r="I24">
        <f>BRPL_EOD!AI24+BRPL_EOD!AJ24</f>
        <v>10</v>
      </c>
      <c r="J24">
        <f>BYPL_EOD!AI24+BYPL_EOD!AJ24</f>
        <v>10</v>
      </c>
      <c r="K24">
        <f>MES_EOD!AI24+MES_EOD!AJ24</f>
        <v>0.83</v>
      </c>
      <c r="L24">
        <f>NDMC_EOD!AI24+NDMC_EOD!AJ24</f>
        <v>4.17</v>
      </c>
      <c r="M24">
        <f>TPDDL_EOD!AI24+TPDDL_EOD!AJ24</f>
        <v>5</v>
      </c>
      <c r="N24">
        <f t="shared" si="0"/>
        <v>30</v>
      </c>
      <c r="O24" s="154">
        <f t="shared" si="1"/>
        <v>0</v>
      </c>
      <c r="P24">
        <v>10</v>
      </c>
      <c r="Q24">
        <v>10</v>
      </c>
      <c r="R24">
        <v>0.83</v>
      </c>
      <c r="S24">
        <v>4.17</v>
      </c>
      <c r="T24">
        <v>5</v>
      </c>
      <c r="U24" s="156">
        <f t="shared" si="2"/>
        <v>30</v>
      </c>
      <c r="V24" s="154">
        <f t="shared" si="3"/>
        <v>0</v>
      </c>
    </row>
    <row r="25" spans="1:22">
      <c r="A25" t="s">
        <v>67</v>
      </c>
      <c r="B25">
        <f>PPCL!D25</f>
        <v>185</v>
      </c>
      <c r="C25">
        <f>PPCL!E25</f>
        <v>0</v>
      </c>
      <c r="D25">
        <f>PPCL!O25</f>
        <v>30</v>
      </c>
      <c r="E25">
        <f>PPCL!P25</f>
        <v>0</v>
      </c>
      <c r="F25">
        <f t="shared" si="4"/>
        <v>185</v>
      </c>
      <c r="G25">
        <f t="shared" si="5"/>
        <v>30</v>
      </c>
      <c r="H25" s="154"/>
      <c r="I25">
        <f>BRPL_EOD!AI25+BRPL_EOD!AJ25</f>
        <v>10</v>
      </c>
      <c r="J25">
        <f>BYPL_EOD!AI25+BYPL_EOD!AJ25</f>
        <v>10</v>
      </c>
      <c r="K25">
        <f>MES_EOD!AI25+MES_EOD!AJ25</f>
        <v>0.83</v>
      </c>
      <c r="L25">
        <f>NDMC_EOD!AI25+NDMC_EOD!AJ25</f>
        <v>4.17</v>
      </c>
      <c r="M25">
        <f>TPDDL_EOD!AI25+TPDDL_EOD!AJ25</f>
        <v>5</v>
      </c>
      <c r="N25">
        <f t="shared" si="0"/>
        <v>30</v>
      </c>
      <c r="O25" s="154">
        <f t="shared" si="1"/>
        <v>0</v>
      </c>
      <c r="P25">
        <v>10</v>
      </c>
      <c r="Q25">
        <v>10</v>
      </c>
      <c r="R25">
        <v>0.83</v>
      </c>
      <c r="S25">
        <v>4.17</v>
      </c>
      <c r="T25">
        <v>5</v>
      </c>
      <c r="U25" s="156">
        <f t="shared" si="2"/>
        <v>30</v>
      </c>
      <c r="V25" s="154">
        <f t="shared" si="3"/>
        <v>0</v>
      </c>
    </row>
    <row r="26" spans="1:22">
      <c r="A26" t="s">
        <v>68</v>
      </c>
      <c r="B26">
        <f>PPCL!D26</f>
        <v>185</v>
      </c>
      <c r="C26">
        <f>PPCL!E26</f>
        <v>0</v>
      </c>
      <c r="D26">
        <f>PPCL!O26</f>
        <v>32</v>
      </c>
      <c r="E26">
        <f>PPCL!P26</f>
        <v>0</v>
      </c>
      <c r="F26">
        <f t="shared" si="4"/>
        <v>185</v>
      </c>
      <c r="G26">
        <f t="shared" si="5"/>
        <v>32</v>
      </c>
      <c r="H26" s="154"/>
      <c r="I26">
        <f>BRPL_EOD!AI26+BRPL_EOD!AJ26</f>
        <v>10</v>
      </c>
      <c r="J26">
        <f>BYPL_EOD!AI26+BYPL_EOD!AJ26</f>
        <v>10</v>
      </c>
      <c r="K26">
        <f>MES_EOD!AI26+MES_EOD!AJ26</f>
        <v>1.17</v>
      </c>
      <c r="L26">
        <f>NDMC_EOD!AI26+NDMC_EOD!AJ26</f>
        <v>5.83</v>
      </c>
      <c r="M26">
        <f>TPDDL_EOD!AI26+TPDDL_EOD!AJ26</f>
        <v>5</v>
      </c>
      <c r="N26">
        <f t="shared" si="0"/>
        <v>32</v>
      </c>
      <c r="O26" s="154">
        <f t="shared" si="1"/>
        <v>0</v>
      </c>
      <c r="P26">
        <v>10</v>
      </c>
      <c r="Q26">
        <v>10</v>
      </c>
      <c r="R26">
        <v>1.17</v>
      </c>
      <c r="S26">
        <v>5.83</v>
      </c>
      <c r="T26">
        <v>5</v>
      </c>
      <c r="U26" s="156">
        <f t="shared" si="2"/>
        <v>32</v>
      </c>
      <c r="V26" s="154">
        <f t="shared" si="3"/>
        <v>0</v>
      </c>
    </row>
    <row r="27" spans="1:22">
      <c r="A27" t="s">
        <v>69</v>
      </c>
      <c r="B27">
        <f>PPCL!D27</f>
        <v>185</v>
      </c>
      <c r="C27">
        <f>PPCL!E27</f>
        <v>0</v>
      </c>
      <c r="D27">
        <f>PPCL!O27</f>
        <v>32</v>
      </c>
      <c r="E27">
        <f>PPCL!P27</f>
        <v>0</v>
      </c>
      <c r="F27">
        <f t="shared" si="4"/>
        <v>185</v>
      </c>
      <c r="G27">
        <f t="shared" si="5"/>
        <v>32</v>
      </c>
      <c r="H27" s="154"/>
      <c r="I27">
        <f>BRPL_EOD!AI27+BRPL_EOD!AJ27</f>
        <v>10</v>
      </c>
      <c r="J27">
        <f>BYPL_EOD!AI27+BYPL_EOD!AJ27</f>
        <v>10</v>
      </c>
      <c r="K27">
        <f>MES_EOD!AI27+MES_EOD!AJ27</f>
        <v>1.17</v>
      </c>
      <c r="L27">
        <f>NDMC_EOD!AI27+NDMC_EOD!AJ27</f>
        <v>5.83</v>
      </c>
      <c r="M27">
        <f>TPDDL_EOD!AI27+TPDDL_EOD!AJ27</f>
        <v>5</v>
      </c>
      <c r="N27">
        <f t="shared" si="0"/>
        <v>32</v>
      </c>
      <c r="O27" s="154">
        <f t="shared" si="1"/>
        <v>0</v>
      </c>
      <c r="P27">
        <v>10</v>
      </c>
      <c r="Q27">
        <v>10</v>
      </c>
      <c r="R27">
        <v>1.17</v>
      </c>
      <c r="S27">
        <v>5.83</v>
      </c>
      <c r="T27">
        <v>5</v>
      </c>
      <c r="U27" s="156">
        <f t="shared" si="2"/>
        <v>32</v>
      </c>
      <c r="V27" s="154">
        <f t="shared" si="3"/>
        <v>0</v>
      </c>
    </row>
    <row r="28" spans="1:22">
      <c r="A28" t="s">
        <v>70</v>
      </c>
      <c r="B28">
        <f>PPCL!D28</f>
        <v>185</v>
      </c>
      <c r="C28">
        <f>PPCL!E28</f>
        <v>0</v>
      </c>
      <c r="D28">
        <f>PPCL!O28</f>
        <v>32</v>
      </c>
      <c r="E28">
        <f>PPCL!P28</f>
        <v>0</v>
      </c>
      <c r="F28">
        <f t="shared" si="4"/>
        <v>185</v>
      </c>
      <c r="G28">
        <f t="shared" si="5"/>
        <v>32</v>
      </c>
      <c r="H28" s="154"/>
      <c r="I28">
        <f>BRPL_EOD!AI28+BRPL_EOD!AJ28</f>
        <v>10</v>
      </c>
      <c r="J28">
        <f>BYPL_EOD!AI28+BYPL_EOD!AJ28</f>
        <v>10</v>
      </c>
      <c r="K28">
        <f>MES_EOD!AI28+MES_EOD!AJ28</f>
        <v>1.17</v>
      </c>
      <c r="L28">
        <f>NDMC_EOD!AI28+NDMC_EOD!AJ28</f>
        <v>5.83</v>
      </c>
      <c r="M28">
        <f>TPDDL_EOD!AI28+TPDDL_EOD!AJ28</f>
        <v>5</v>
      </c>
      <c r="N28">
        <f t="shared" si="0"/>
        <v>32</v>
      </c>
      <c r="O28" s="154">
        <f t="shared" si="1"/>
        <v>0</v>
      </c>
      <c r="P28">
        <v>10</v>
      </c>
      <c r="Q28">
        <v>10</v>
      </c>
      <c r="R28">
        <v>1.17</v>
      </c>
      <c r="S28">
        <v>5.83</v>
      </c>
      <c r="T28">
        <v>5</v>
      </c>
      <c r="U28" s="156">
        <f t="shared" si="2"/>
        <v>32</v>
      </c>
      <c r="V28" s="154">
        <f t="shared" si="3"/>
        <v>0</v>
      </c>
    </row>
    <row r="29" spans="1:22">
      <c r="A29" t="s">
        <v>71</v>
      </c>
      <c r="B29">
        <f>PPCL!D29</f>
        <v>185</v>
      </c>
      <c r="C29">
        <f>PPCL!E29</f>
        <v>0</v>
      </c>
      <c r="D29">
        <f>PPCL!O29</f>
        <v>32</v>
      </c>
      <c r="E29">
        <f>PPCL!P29</f>
        <v>0</v>
      </c>
      <c r="F29">
        <f t="shared" si="4"/>
        <v>185</v>
      </c>
      <c r="G29">
        <f t="shared" si="5"/>
        <v>32</v>
      </c>
      <c r="H29" s="154"/>
      <c r="I29">
        <f>BRPL_EOD!AI29+BRPL_EOD!AJ29</f>
        <v>10</v>
      </c>
      <c r="J29">
        <f>BYPL_EOD!AI29+BYPL_EOD!AJ29</f>
        <v>10</v>
      </c>
      <c r="K29">
        <f>MES_EOD!AI29+MES_EOD!AJ29</f>
        <v>1.17</v>
      </c>
      <c r="L29">
        <f>NDMC_EOD!AI29+NDMC_EOD!AJ29</f>
        <v>5.83</v>
      </c>
      <c r="M29">
        <f>TPDDL_EOD!AI29+TPDDL_EOD!AJ29</f>
        <v>5</v>
      </c>
      <c r="N29">
        <f t="shared" si="0"/>
        <v>32</v>
      </c>
      <c r="O29" s="154">
        <f t="shared" si="1"/>
        <v>0</v>
      </c>
      <c r="P29">
        <v>10</v>
      </c>
      <c r="Q29">
        <v>10</v>
      </c>
      <c r="R29">
        <v>1.17</v>
      </c>
      <c r="S29">
        <v>5.83</v>
      </c>
      <c r="T29">
        <v>5</v>
      </c>
      <c r="U29" s="156">
        <f t="shared" si="2"/>
        <v>32</v>
      </c>
      <c r="V29" s="154">
        <f t="shared" si="3"/>
        <v>0</v>
      </c>
    </row>
    <row r="30" spans="1:22">
      <c r="A30" t="s">
        <v>72</v>
      </c>
      <c r="B30">
        <f>PPCL!D30</f>
        <v>185</v>
      </c>
      <c r="C30">
        <f>PPCL!E30</f>
        <v>0</v>
      </c>
      <c r="D30">
        <f>PPCL!O30</f>
        <v>32</v>
      </c>
      <c r="E30">
        <f>PPCL!P30</f>
        <v>0</v>
      </c>
      <c r="F30">
        <f t="shared" si="4"/>
        <v>185</v>
      </c>
      <c r="G30">
        <f t="shared" si="5"/>
        <v>32</v>
      </c>
      <c r="H30" s="154"/>
      <c r="I30">
        <f>BRPL_EOD!AI30+BRPL_EOD!AJ30</f>
        <v>10</v>
      </c>
      <c r="J30">
        <f>BYPL_EOD!AI30+BYPL_EOD!AJ30</f>
        <v>10</v>
      </c>
      <c r="K30">
        <f>MES_EOD!AI30+MES_EOD!AJ30</f>
        <v>1.17</v>
      </c>
      <c r="L30">
        <f>NDMC_EOD!AI30+NDMC_EOD!AJ30</f>
        <v>5.83</v>
      </c>
      <c r="M30">
        <f>TPDDL_EOD!AI30+TPDDL_EOD!AJ30</f>
        <v>5</v>
      </c>
      <c r="N30">
        <f t="shared" si="0"/>
        <v>32</v>
      </c>
      <c r="O30" s="154">
        <f t="shared" si="1"/>
        <v>0</v>
      </c>
      <c r="P30">
        <v>10</v>
      </c>
      <c r="Q30">
        <v>10</v>
      </c>
      <c r="R30">
        <v>1.17</v>
      </c>
      <c r="S30">
        <v>5.83</v>
      </c>
      <c r="T30">
        <v>5</v>
      </c>
      <c r="U30" s="156">
        <f t="shared" si="2"/>
        <v>32</v>
      </c>
      <c r="V30" s="154">
        <f t="shared" si="3"/>
        <v>0</v>
      </c>
    </row>
    <row r="31" spans="1:22">
      <c r="A31" t="s">
        <v>73</v>
      </c>
      <c r="B31">
        <f>PPCL!D31</f>
        <v>185</v>
      </c>
      <c r="C31">
        <f>PPCL!E31</f>
        <v>0</v>
      </c>
      <c r="D31">
        <f>PPCL!O31</f>
        <v>32</v>
      </c>
      <c r="E31">
        <f>PPCL!P31</f>
        <v>0</v>
      </c>
      <c r="F31">
        <f t="shared" si="4"/>
        <v>185</v>
      </c>
      <c r="G31">
        <f t="shared" si="5"/>
        <v>32</v>
      </c>
      <c r="H31" s="154"/>
      <c r="I31">
        <f>BRPL_EOD!AI31+BRPL_EOD!AJ31</f>
        <v>10</v>
      </c>
      <c r="J31">
        <f>BYPL_EOD!AI31+BYPL_EOD!AJ31</f>
        <v>10</v>
      </c>
      <c r="K31">
        <f>MES_EOD!AI31+MES_EOD!AJ31</f>
        <v>1.17</v>
      </c>
      <c r="L31">
        <f>NDMC_EOD!AI31+NDMC_EOD!AJ31</f>
        <v>5.83</v>
      </c>
      <c r="M31">
        <f>TPDDL_EOD!AI31+TPDDL_EOD!AJ31</f>
        <v>5</v>
      </c>
      <c r="N31">
        <f t="shared" si="0"/>
        <v>32</v>
      </c>
      <c r="O31" s="154">
        <f t="shared" si="1"/>
        <v>0</v>
      </c>
      <c r="P31">
        <v>10</v>
      </c>
      <c r="Q31">
        <v>10</v>
      </c>
      <c r="R31">
        <v>1.17</v>
      </c>
      <c r="S31">
        <v>5.83</v>
      </c>
      <c r="T31">
        <v>5</v>
      </c>
      <c r="U31" s="156">
        <f t="shared" si="2"/>
        <v>32</v>
      </c>
      <c r="V31" s="154">
        <f t="shared" si="3"/>
        <v>0</v>
      </c>
    </row>
    <row r="32" spans="1:22">
      <c r="A32" t="s">
        <v>74</v>
      </c>
      <c r="B32">
        <f>PPCL!D32</f>
        <v>185</v>
      </c>
      <c r="C32">
        <f>PPCL!E32</f>
        <v>0</v>
      </c>
      <c r="D32">
        <f>PPCL!O32</f>
        <v>32</v>
      </c>
      <c r="E32">
        <f>PPCL!P32</f>
        <v>0</v>
      </c>
      <c r="F32">
        <f t="shared" si="4"/>
        <v>185</v>
      </c>
      <c r="G32">
        <f t="shared" si="5"/>
        <v>32</v>
      </c>
      <c r="H32" s="154"/>
      <c r="I32">
        <f>BRPL_EOD!AI32+BRPL_EOD!AJ32</f>
        <v>10</v>
      </c>
      <c r="J32">
        <f>BYPL_EOD!AI32+BYPL_EOD!AJ32</f>
        <v>10</v>
      </c>
      <c r="K32">
        <f>MES_EOD!AI32+MES_EOD!AJ32</f>
        <v>1.17</v>
      </c>
      <c r="L32">
        <f>NDMC_EOD!AI32+NDMC_EOD!AJ32</f>
        <v>5.83</v>
      </c>
      <c r="M32">
        <f>TPDDL_EOD!AI32+TPDDL_EOD!AJ32</f>
        <v>5</v>
      </c>
      <c r="N32">
        <f t="shared" si="0"/>
        <v>32</v>
      </c>
      <c r="O32" s="154">
        <f t="shared" si="1"/>
        <v>0</v>
      </c>
      <c r="P32">
        <v>10</v>
      </c>
      <c r="Q32">
        <v>10</v>
      </c>
      <c r="R32">
        <v>1.17</v>
      </c>
      <c r="S32">
        <v>5.83</v>
      </c>
      <c r="T32">
        <v>5</v>
      </c>
      <c r="U32" s="156">
        <f t="shared" si="2"/>
        <v>32</v>
      </c>
      <c r="V32" s="154">
        <f t="shared" si="3"/>
        <v>0</v>
      </c>
    </row>
    <row r="33" spans="1:22">
      <c r="A33" t="s">
        <v>75</v>
      </c>
      <c r="B33">
        <f>PPCL!D33</f>
        <v>185</v>
      </c>
      <c r="C33">
        <f>PPCL!E33</f>
        <v>0</v>
      </c>
      <c r="D33">
        <f>PPCL!O33</f>
        <v>32</v>
      </c>
      <c r="E33">
        <f>PPCL!P33</f>
        <v>0</v>
      </c>
      <c r="F33">
        <f t="shared" si="4"/>
        <v>185</v>
      </c>
      <c r="G33">
        <f t="shared" si="5"/>
        <v>32</v>
      </c>
      <c r="H33" s="154"/>
      <c r="I33">
        <f>BRPL_EOD!AI33+BRPL_EOD!AJ33</f>
        <v>10</v>
      </c>
      <c r="J33">
        <f>BYPL_EOD!AI33+BYPL_EOD!AJ33</f>
        <v>10</v>
      </c>
      <c r="K33">
        <f>MES_EOD!AI33+MES_EOD!AJ33</f>
        <v>1.17</v>
      </c>
      <c r="L33">
        <f>NDMC_EOD!AI33+NDMC_EOD!AJ33</f>
        <v>5.83</v>
      </c>
      <c r="M33">
        <f>TPDDL_EOD!AI33+TPDDL_EOD!AJ33</f>
        <v>5</v>
      </c>
      <c r="N33">
        <f t="shared" si="0"/>
        <v>32</v>
      </c>
      <c r="O33" s="154">
        <f t="shared" si="1"/>
        <v>0</v>
      </c>
      <c r="P33">
        <v>10</v>
      </c>
      <c r="Q33">
        <v>10</v>
      </c>
      <c r="R33">
        <v>1.17</v>
      </c>
      <c r="S33">
        <v>5.83</v>
      </c>
      <c r="T33">
        <v>5</v>
      </c>
      <c r="U33" s="156">
        <f t="shared" si="2"/>
        <v>32</v>
      </c>
      <c r="V33" s="154">
        <f t="shared" si="3"/>
        <v>0</v>
      </c>
    </row>
    <row r="34" spans="1:22">
      <c r="A34" t="s">
        <v>76</v>
      </c>
      <c r="B34">
        <f>PPCL!D34</f>
        <v>185</v>
      </c>
      <c r="C34">
        <f>PPCL!E34</f>
        <v>0</v>
      </c>
      <c r="D34">
        <f>PPCL!O34</f>
        <v>32</v>
      </c>
      <c r="E34">
        <f>PPCL!P34</f>
        <v>0</v>
      </c>
      <c r="F34">
        <f t="shared" si="4"/>
        <v>185</v>
      </c>
      <c r="G34">
        <f t="shared" si="5"/>
        <v>32</v>
      </c>
      <c r="H34" s="154"/>
      <c r="I34">
        <f>BRPL_EOD!AI34+BRPL_EOD!AJ34</f>
        <v>10</v>
      </c>
      <c r="J34">
        <f>BYPL_EOD!AI34+BYPL_EOD!AJ34</f>
        <v>10</v>
      </c>
      <c r="K34">
        <f>MES_EOD!AI34+MES_EOD!AJ34</f>
        <v>1.17</v>
      </c>
      <c r="L34">
        <f>NDMC_EOD!AI34+NDMC_EOD!AJ34</f>
        <v>5.83</v>
      </c>
      <c r="M34">
        <f>TPDDL_EOD!AI34+TPDDL_EOD!AJ34</f>
        <v>5</v>
      </c>
      <c r="N34">
        <f t="shared" si="0"/>
        <v>32</v>
      </c>
      <c r="O34" s="154">
        <f t="shared" si="1"/>
        <v>0</v>
      </c>
      <c r="P34">
        <v>10</v>
      </c>
      <c r="Q34">
        <v>10</v>
      </c>
      <c r="R34">
        <v>1.17</v>
      </c>
      <c r="S34">
        <v>5.83</v>
      </c>
      <c r="T34">
        <v>5</v>
      </c>
      <c r="U34" s="156">
        <f t="shared" si="2"/>
        <v>32</v>
      </c>
      <c r="V34" s="154">
        <f t="shared" si="3"/>
        <v>0</v>
      </c>
    </row>
    <row r="35" spans="1:22">
      <c r="A35" t="s">
        <v>77</v>
      </c>
      <c r="B35">
        <f>PPCL!D35</f>
        <v>185</v>
      </c>
      <c r="C35">
        <f>PPCL!E35</f>
        <v>0</v>
      </c>
      <c r="D35">
        <f>PPCL!O35</f>
        <v>32</v>
      </c>
      <c r="E35">
        <f>PPCL!P35</f>
        <v>0</v>
      </c>
      <c r="F35">
        <f t="shared" si="4"/>
        <v>185</v>
      </c>
      <c r="G35">
        <f t="shared" si="5"/>
        <v>32</v>
      </c>
      <c r="H35" s="154"/>
      <c r="I35">
        <f>BRPL_EOD!AI35+BRPL_EOD!AJ35</f>
        <v>10</v>
      </c>
      <c r="J35">
        <f>BYPL_EOD!AI35+BYPL_EOD!AJ35</f>
        <v>10</v>
      </c>
      <c r="K35">
        <f>MES_EOD!AI35+MES_EOD!AJ35</f>
        <v>1.17</v>
      </c>
      <c r="L35">
        <f>NDMC_EOD!AI35+NDMC_EOD!AJ35</f>
        <v>5.83</v>
      </c>
      <c r="M35">
        <f>TPDDL_EOD!AI35+TPDDL_EOD!AJ35</f>
        <v>5</v>
      </c>
      <c r="N35">
        <f t="shared" si="0"/>
        <v>32</v>
      </c>
      <c r="O35" s="154">
        <f t="shared" si="1"/>
        <v>0</v>
      </c>
      <c r="P35">
        <v>10</v>
      </c>
      <c r="Q35">
        <v>10</v>
      </c>
      <c r="R35">
        <v>1.17</v>
      </c>
      <c r="S35">
        <v>5.83</v>
      </c>
      <c r="T35">
        <v>5</v>
      </c>
      <c r="U35" s="156">
        <f t="shared" si="2"/>
        <v>32</v>
      </c>
      <c r="V35" s="154">
        <f t="shared" si="3"/>
        <v>0</v>
      </c>
    </row>
    <row r="36" spans="1:22">
      <c r="A36" t="s">
        <v>78</v>
      </c>
      <c r="B36">
        <f>PPCL!D36</f>
        <v>185</v>
      </c>
      <c r="C36">
        <f>PPCL!E36</f>
        <v>0</v>
      </c>
      <c r="D36">
        <f>PPCL!O36</f>
        <v>32</v>
      </c>
      <c r="E36">
        <f>PPCL!P36</f>
        <v>0</v>
      </c>
      <c r="F36">
        <f t="shared" si="4"/>
        <v>185</v>
      </c>
      <c r="G36">
        <f t="shared" si="5"/>
        <v>32</v>
      </c>
      <c r="H36" s="154"/>
      <c r="I36">
        <f>BRPL_EOD!AI36+BRPL_EOD!AJ36</f>
        <v>10</v>
      </c>
      <c r="J36">
        <f>BYPL_EOD!AI36+BYPL_EOD!AJ36</f>
        <v>10</v>
      </c>
      <c r="K36">
        <f>MES_EOD!AI36+MES_EOD!AJ36</f>
        <v>1.17</v>
      </c>
      <c r="L36">
        <f>NDMC_EOD!AI36+NDMC_EOD!AJ36</f>
        <v>5.83</v>
      </c>
      <c r="M36">
        <f>TPDDL_EOD!AI36+TPDDL_EOD!AJ36</f>
        <v>5</v>
      </c>
      <c r="N36">
        <f t="shared" si="0"/>
        <v>32</v>
      </c>
      <c r="O36" s="154">
        <f t="shared" si="1"/>
        <v>0</v>
      </c>
      <c r="P36">
        <v>10</v>
      </c>
      <c r="Q36">
        <v>10</v>
      </c>
      <c r="R36">
        <v>1.17</v>
      </c>
      <c r="S36">
        <v>5.83</v>
      </c>
      <c r="T36">
        <v>5</v>
      </c>
      <c r="U36" s="156">
        <f t="shared" si="2"/>
        <v>32</v>
      </c>
      <c r="V36" s="154">
        <f t="shared" si="3"/>
        <v>0</v>
      </c>
    </row>
    <row r="37" spans="1:22">
      <c r="A37" t="s">
        <v>79</v>
      </c>
      <c r="B37">
        <f>PPCL!D37</f>
        <v>185</v>
      </c>
      <c r="C37">
        <f>PPCL!E37</f>
        <v>0</v>
      </c>
      <c r="D37">
        <f>PPCL!O37</f>
        <v>32</v>
      </c>
      <c r="E37">
        <f>PPCL!P37</f>
        <v>0</v>
      </c>
      <c r="F37">
        <f t="shared" si="4"/>
        <v>185</v>
      </c>
      <c r="G37">
        <f t="shared" si="5"/>
        <v>32</v>
      </c>
      <c r="H37" s="154"/>
      <c r="I37">
        <f>BRPL_EOD!AI37+BRPL_EOD!AJ37</f>
        <v>10</v>
      </c>
      <c r="J37">
        <f>BYPL_EOD!AI37+BYPL_EOD!AJ37</f>
        <v>10</v>
      </c>
      <c r="K37">
        <f>MES_EOD!AI37+MES_EOD!AJ37</f>
        <v>1.17</v>
      </c>
      <c r="L37">
        <f>NDMC_EOD!AI37+NDMC_EOD!AJ37</f>
        <v>5.83</v>
      </c>
      <c r="M37">
        <f>TPDDL_EOD!AI37+TPDDL_EOD!AJ37</f>
        <v>5</v>
      </c>
      <c r="N37">
        <f t="shared" si="0"/>
        <v>32</v>
      </c>
      <c r="O37" s="154">
        <f t="shared" si="1"/>
        <v>0</v>
      </c>
      <c r="P37">
        <v>10</v>
      </c>
      <c r="Q37">
        <v>10</v>
      </c>
      <c r="R37">
        <v>1.17</v>
      </c>
      <c r="S37">
        <v>5.83</v>
      </c>
      <c r="T37">
        <v>5</v>
      </c>
      <c r="U37" s="156">
        <f t="shared" si="2"/>
        <v>32</v>
      </c>
      <c r="V37" s="154">
        <f t="shared" si="3"/>
        <v>0</v>
      </c>
    </row>
    <row r="38" spans="1:22">
      <c r="A38" t="s">
        <v>80</v>
      </c>
      <c r="B38">
        <f>PPCL!D38</f>
        <v>185</v>
      </c>
      <c r="C38">
        <f>PPCL!E38</f>
        <v>0</v>
      </c>
      <c r="D38">
        <f>PPCL!O38</f>
        <v>32</v>
      </c>
      <c r="E38">
        <f>PPCL!P38</f>
        <v>0</v>
      </c>
      <c r="F38">
        <f t="shared" si="4"/>
        <v>185</v>
      </c>
      <c r="G38">
        <f t="shared" si="5"/>
        <v>32</v>
      </c>
      <c r="H38" s="154"/>
      <c r="I38">
        <f>BRPL_EOD!AI38+BRPL_EOD!AJ38</f>
        <v>10</v>
      </c>
      <c r="J38">
        <f>BYPL_EOD!AI38+BYPL_EOD!AJ38</f>
        <v>10</v>
      </c>
      <c r="K38">
        <f>MES_EOD!AI38+MES_EOD!AJ38</f>
        <v>1.17</v>
      </c>
      <c r="L38">
        <f>NDMC_EOD!AI38+NDMC_EOD!AJ38</f>
        <v>5.83</v>
      </c>
      <c r="M38">
        <f>TPDDL_EOD!AI38+TPDDL_EOD!AJ38</f>
        <v>5</v>
      </c>
      <c r="N38">
        <f t="shared" si="0"/>
        <v>32</v>
      </c>
      <c r="O38" s="154">
        <f t="shared" si="1"/>
        <v>0</v>
      </c>
      <c r="P38">
        <v>10</v>
      </c>
      <c r="Q38">
        <v>10</v>
      </c>
      <c r="R38">
        <v>1.17</v>
      </c>
      <c r="S38">
        <v>5.83</v>
      </c>
      <c r="T38">
        <v>5</v>
      </c>
      <c r="U38" s="156">
        <f t="shared" si="2"/>
        <v>32</v>
      </c>
      <c r="V38" s="154">
        <f t="shared" si="3"/>
        <v>0</v>
      </c>
    </row>
    <row r="39" spans="1:22">
      <c r="A39" t="s">
        <v>81</v>
      </c>
      <c r="B39">
        <f>PPCL!D39</f>
        <v>185</v>
      </c>
      <c r="C39">
        <f>PPCL!E39</f>
        <v>0</v>
      </c>
      <c r="D39">
        <f>PPCL!O39</f>
        <v>28</v>
      </c>
      <c r="E39">
        <f>PPCL!P39</f>
        <v>0</v>
      </c>
      <c r="F39">
        <f t="shared" si="4"/>
        <v>185</v>
      </c>
      <c r="G39">
        <f t="shared" si="5"/>
        <v>28</v>
      </c>
      <c r="H39" s="154"/>
      <c r="I39">
        <f>BRPL_EOD!AI39+BRPL_EOD!AJ39</f>
        <v>10</v>
      </c>
      <c r="J39">
        <f>BYPL_EOD!AI39+BYPL_EOD!AJ39</f>
        <v>10</v>
      </c>
      <c r="K39">
        <f>MES_EOD!AI39+MES_EOD!AJ39</f>
        <v>0.5</v>
      </c>
      <c r="L39">
        <f>NDMC_EOD!AI39+NDMC_EOD!AJ39</f>
        <v>2.5</v>
      </c>
      <c r="M39">
        <f>TPDDL_EOD!AI39+TPDDL_EOD!AJ39</f>
        <v>5</v>
      </c>
      <c r="N39">
        <f t="shared" si="0"/>
        <v>28</v>
      </c>
      <c r="O39" s="154">
        <f t="shared" si="1"/>
        <v>0</v>
      </c>
      <c r="P39">
        <v>10</v>
      </c>
      <c r="Q39">
        <v>10</v>
      </c>
      <c r="R39">
        <v>0.5</v>
      </c>
      <c r="S39">
        <v>2.5</v>
      </c>
      <c r="T39">
        <v>5</v>
      </c>
      <c r="U39" s="156">
        <f t="shared" si="2"/>
        <v>28</v>
      </c>
      <c r="V39" s="154">
        <f t="shared" si="3"/>
        <v>0</v>
      </c>
    </row>
    <row r="40" spans="1:22">
      <c r="A40" t="s">
        <v>82</v>
      </c>
      <c r="B40">
        <f>PPCL!D40</f>
        <v>185</v>
      </c>
      <c r="C40">
        <f>PPCL!E40</f>
        <v>0</v>
      </c>
      <c r="D40">
        <f>PPCL!O40</f>
        <v>28</v>
      </c>
      <c r="E40">
        <f>PPCL!P40</f>
        <v>0</v>
      </c>
      <c r="F40">
        <f t="shared" si="4"/>
        <v>185</v>
      </c>
      <c r="G40">
        <f t="shared" si="5"/>
        <v>28</v>
      </c>
      <c r="H40" s="154"/>
      <c r="I40">
        <f>BRPL_EOD!AI40+BRPL_EOD!AJ40</f>
        <v>10</v>
      </c>
      <c r="J40">
        <f>BYPL_EOD!AI40+BYPL_EOD!AJ40</f>
        <v>10</v>
      </c>
      <c r="K40">
        <f>MES_EOD!AI40+MES_EOD!AJ40</f>
        <v>0.5</v>
      </c>
      <c r="L40">
        <f>NDMC_EOD!AI40+NDMC_EOD!AJ40</f>
        <v>2.5</v>
      </c>
      <c r="M40">
        <f>TPDDL_EOD!AI40+TPDDL_EOD!AJ40</f>
        <v>5</v>
      </c>
      <c r="N40">
        <f t="shared" si="0"/>
        <v>28</v>
      </c>
      <c r="O40" s="154">
        <f t="shared" si="1"/>
        <v>0</v>
      </c>
      <c r="P40">
        <v>10</v>
      </c>
      <c r="Q40">
        <v>10</v>
      </c>
      <c r="R40">
        <v>0.5</v>
      </c>
      <c r="S40">
        <v>2.5</v>
      </c>
      <c r="T40">
        <v>5</v>
      </c>
      <c r="U40" s="156">
        <f t="shared" si="2"/>
        <v>28</v>
      </c>
      <c r="V40" s="154">
        <f t="shared" si="3"/>
        <v>0</v>
      </c>
    </row>
    <row r="41" spans="1:22">
      <c r="A41" t="s">
        <v>83</v>
      </c>
      <c r="B41">
        <f>PPCL!D41</f>
        <v>185</v>
      </c>
      <c r="C41">
        <f>PPCL!E41</f>
        <v>0</v>
      </c>
      <c r="D41">
        <f>PPCL!O41</f>
        <v>28</v>
      </c>
      <c r="E41">
        <f>PPCL!P41</f>
        <v>0</v>
      </c>
      <c r="F41">
        <f t="shared" si="4"/>
        <v>185</v>
      </c>
      <c r="G41">
        <f t="shared" si="5"/>
        <v>28</v>
      </c>
      <c r="H41" s="154"/>
      <c r="I41">
        <f>BRPL_EOD!AI41+BRPL_EOD!AJ41</f>
        <v>10</v>
      </c>
      <c r="J41">
        <f>BYPL_EOD!AI41+BYPL_EOD!AJ41</f>
        <v>5</v>
      </c>
      <c r="K41">
        <f>MES_EOD!AI41+MES_EOD!AJ41</f>
        <v>1.33</v>
      </c>
      <c r="L41">
        <f>NDMC_EOD!AI41+NDMC_EOD!AJ41</f>
        <v>6.67</v>
      </c>
      <c r="M41">
        <f>TPDDL_EOD!AI41+TPDDL_EOD!AJ41</f>
        <v>5</v>
      </c>
      <c r="N41">
        <f t="shared" si="0"/>
        <v>28</v>
      </c>
      <c r="O41" s="154">
        <f t="shared" si="1"/>
        <v>0</v>
      </c>
      <c r="P41">
        <v>10</v>
      </c>
      <c r="Q41">
        <v>5</v>
      </c>
      <c r="R41">
        <v>1.33</v>
      </c>
      <c r="S41">
        <v>6.67</v>
      </c>
      <c r="T41">
        <v>5</v>
      </c>
      <c r="U41" s="156">
        <f t="shared" si="2"/>
        <v>28</v>
      </c>
      <c r="V41" s="154">
        <f t="shared" si="3"/>
        <v>0</v>
      </c>
    </row>
    <row r="42" spans="1:22">
      <c r="A42" t="s">
        <v>84</v>
      </c>
      <c r="B42">
        <f>PPCL!D42</f>
        <v>185</v>
      </c>
      <c r="C42">
        <f>PPCL!E42</f>
        <v>0</v>
      </c>
      <c r="D42">
        <f>PPCL!O42</f>
        <v>28</v>
      </c>
      <c r="E42">
        <f>PPCL!P42</f>
        <v>0</v>
      </c>
      <c r="F42">
        <f t="shared" si="4"/>
        <v>185</v>
      </c>
      <c r="G42">
        <f t="shared" si="5"/>
        <v>28</v>
      </c>
      <c r="H42" s="154"/>
      <c r="I42">
        <f>BRPL_EOD!AI42+BRPL_EOD!AJ42</f>
        <v>10</v>
      </c>
      <c r="J42">
        <f>BYPL_EOD!AI42+BYPL_EOD!AJ42</f>
        <v>5</v>
      </c>
      <c r="K42">
        <f>MES_EOD!AI42+MES_EOD!AJ42</f>
        <v>1.33</v>
      </c>
      <c r="L42">
        <f>NDMC_EOD!AI42+NDMC_EOD!AJ42</f>
        <v>6.67</v>
      </c>
      <c r="M42">
        <f>TPDDL_EOD!AI42+TPDDL_EOD!AJ42</f>
        <v>5</v>
      </c>
      <c r="N42">
        <f t="shared" si="0"/>
        <v>28</v>
      </c>
      <c r="O42" s="154">
        <f t="shared" si="1"/>
        <v>0</v>
      </c>
      <c r="P42">
        <v>10</v>
      </c>
      <c r="Q42">
        <v>5</v>
      </c>
      <c r="R42">
        <v>1.33</v>
      </c>
      <c r="S42">
        <v>6.67</v>
      </c>
      <c r="T42">
        <v>5</v>
      </c>
      <c r="U42" s="156">
        <f t="shared" si="2"/>
        <v>28</v>
      </c>
      <c r="V42" s="154">
        <f t="shared" si="3"/>
        <v>0</v>
      </c>
    </row>
    <row r="43" spans="1:22">
      <c r="A43" t="s">
        <v>85</v>
      </c>
      <c r="B43">
        <f>PPCL!D43</f>
        <v>185</v>
      </c>
      <c r="C43">
        <f>PPCL!E43</f>
        <v>0</v>
      </c>
      <c r="D43">
        <f>PPCL!O43</f>
        <v>28</v>
      </c>
      <c r="E43">
        <f>PPCL!P43</f>
        <v>0</v>
      </c>
      <c r="F43">
        <f t="shared" si="4"/>
        <v>185</v>
      </c>
      <c r="G43">
        <f t="shared" si="5"/>
        <v>28</v>
      </c>
      <c r="H43" s="154"/>
      <c r="I43">
        <f>BRPL_EOD!AI43+BRPL_EOD!AJ43</f>
        <v>5.6</v>
      </c>
      <c r="J43">
        <f>BYPL_EOD!AI43+BYPL_EOD!AJ43</f>
        <v>2.8</v>
      </c>
      <c r="K43">
        <f>MES_EOD!AI43+MES_EOD!AJ43</f>
        <v>0</v>
      </c>
      <c r="L43">
        <f>NDMC_EOD!AI43+NDMC_EOD!AJ43</f>
        <v>0</v>
      </c>
      <c r="M43">
        <f>TPDDL_EOD!AI43+TPDDL_EOD!AJ43</f>
        <v>19.600000000000001</v>
      </c>
      <c r="N43">
        <f t="shared" si="0"/>
        <v>28</v>
      </c>
      <c r="O43" s="154">
        <f t="shared" si="1"/>
        <v>0</v>
      </c>
      <c r="P43">
        <v>5.6</v>
      </c>
      <c r="Q43">
        <v>2.8</v>
      </c>
      <c r="R43">
        <v>0</v>
      </c>
      <c r="S43">
        <v>0</v>
      </c>
      <c r="T43">
        <v>19.600000000000001</v>
      </c>
      <c r="U43" s="156">
        <f t="shared" si="2"/>
        <v>28</v>
      </c>
      <c r="V43" s="154">
        <f t="shared" si="3"/>
        <v>0</v>
      </c>
    </row>
    <row r="44" spans="1:22">
      <c r="A44" t="s">
        <v>86</v>
      </c>
      <c r="B44">
        <f>PPCL!D44</f>
        <v>185</v>
      </c>
      <c r="C44">
        <f>PPCL!E44</f>
        <v>0</v>
      </c>
      <c r="D44">
        <f>PPCL!O44</f>
        <v>28</v>
      </c>
      <c r="E44">
        <f>PPCL!P44</f>
        <v>0</v>
      </c>
      <c r="F44">
        <f t="shared" si="4"/>
        <v>185</v>
      </c>
      <c r="G44">
        <f t="shared" si="5"/>
        <v>28</v>
      </c>
      <c r="H44" s="154"/>
      <c r="I44">
        <f>BRPL_EOD!AI44+BRPL_EOD!AJ44</f>
        <v>5.6</v>
      </c>
      <c r="J44">
        <f>BYPL_EOD!AI44+BYPL_EOD!AJ44</f>
        <v>2.8</v>
      </c>
      <c r="K44">
        <f>MES_EOD!AI44+MES_EOD!AJ44</f>
        <v>0</v>
      </c>
      <c r="L44">
        <f>NDMC_EOD!AI44+NDMC_EOD!AJ44</f>
        <v>0</v>
      </c>
      <c r="M44">
        <f>TPDDL_EOD!AI44+TPDDL_EOD!AJ44</f>
        <v>19.600000000000001</v>
      </c>
      <c r="N44">
        <f t="shared" si="0"/>
        <v>28</v>
      </c>
      <c r="O44" s="154">
        <f t="shared" si="1"/>
        <v>0</v>
      </c>
      <c r="P44">
        <v>5.6</v>
      </c>
      <c r="Q44">
        <v>2.8</v>
      </c>
      <c r="R44">
        <v>0</v>
      </c>
      <c r="S44">
        <v>0</v>
      </c>
      <c r="T44">
        <v>19.600000000000001</v>
      </c>
      <c r="U44" s="156">
        <f t="shared" si="2"/>
        <v>28</v>
      </c>
      <c r="V44" s="154">
        <f t="shared" si="3"/>
        <v>0</v>
      </c>
    </row>
    <row r="45" spans="1:22">
      <c r="A45" t="s">
        <v>87</v>
      </c>
      <c r="B45">
        <f>PPCL!D45</f>
        <v>185</v>
      </c>
      <c r="C45">
        <f>PPCL!E45</f>
        <v>0</v>
      </c>
      <c r="D45">
        <f>PPCL!O45</f>
        <v>28</v>
      </c>
      <c r="E45">
        <f>PPCL!P45</f>
        <v>0</v>
      </c>
      <c r="F45">
        <f t="shared" si="4"/>
        <v>185</v>
      </c>
      <c r="G45">
        <f t="shared" si="5"/>
        <v>28</v>
      </c>
      <c r="H45" s="154"/>
      <c r="I45">
        <f>BRPL_EOD!AI45+BRPL_EOD!AJ45</f>
        <v>10</v>
      </c>
      <c r="J45">
        <f>BYPL_EOD!AI45+BYPL_EOD!AJ45</f>
        <v>5</v>
      </c>
      <c r="K45">
        <f>MES_EOD!AI45+MES_EOD!AJ45</f>
        <v>1.33</v>
      </c>
      <c r="L45">
        <f>NDMC_EOD!AI45+NDMC_EOD!AJ45</f>
        <v>6.67</v>
      </c>
      <c r="M45">
        <f>TPDDL_EOD!AI45+TPDDL_EOD!AJ45</f>
        <v>5</v>
      </c>
      <c r="N45">
        <f t="shared" si="0"/>
        <v>28</v>
      </c>
      <c r="O45" s="154">
        <f t="shared" si="1"/>
        <v>0</v>
      </c>
      <c r="P45">
        <v>10</v>
      </c>
      <c r="Q45">
        <v>5</v>
      </c>
      <c r="R45">
        <v>1.33</v>
      </c>
      <c r="S45">
        <v>6.67</v>
      </c>
      <c r="T45">
        <v>5</v>
      </c>
      <c r="U45" s="156">
        <f t="shared" si="2"/>
        <v>28</v>
      </c>
      <c r="V45" s="154">
        <f t="shared" si="3"/>
        <v>0</v>
      </c>
    </row>
    <row r="46" spans="1:22">
      <c r="A46" t="s">
        <v>88</v>
      </c>
      <c r="B46">
        <f>PPCL!D46</f>
        <v>185</v>
      </c>
      <c r="C46">
        <f>PPCL!E46</f>
        <v>0</v>
      </c>
      <c r="D46">
        <f>PPCL!O46</f>
        <v>22</v>
      </c>
      <c r="E46">
        <f>PPCL!P46</f>
        <v>0</v>
      </c>
      <c r="F46">
        <f t="shared" si="4"/>
        <v>185</v>
      </c>
      <c r="G46">
        <f t="shared" si="5"/>
        <v>22</v>
      </c>
      <c r="H46" s="154"/>
      <c r="I46">
        <f>BRPL_EOD!AI46+BRPL_EOD!AJ46</f>
        <v>10</v>
      </c>
      <c r="J46">
        <f>BYPL_EOD!AI46+BYPL_EOD!AJ46</f>
        <v>5</v>
      </c>
      <c r="K46">
        <f>MES_EOD!AI46+MES_EOD!AJ46</f>
        <v>0.33</v>
      </c>
      <c r="L46">
        <f>NDMC_EOD!AI46+NDMC_EOD!AJ46</f>
        <v>1.67</v>
      </c>
      <c r="M46">
        <f>TPDDL_EOD!AI46+TPDDL_EOD!AJ46</f>
        <v>5</v>
      </c>
      <c r="N46">
        <f t="shared" si="0"/>
        <v>22</v>
      </c>
      <c r="O46" s="154">
        <f t="shared" si="1"/>
        <v>0</v>
      </c>
      <c r="P46">
        <v>10</v>
      </c>
      <c r="Q46">
        <v>5</v>
      </c>
      <c r="R46">
        <v>0.33</v>
      </c>
      <c r="S46">
        <v>1.67</v>
      </c>
      <c r="T46">
        <v>5</v>
      </c>
      <c r="U46" s="156">
        <f t="shared" si="2"/>
        <v>22</v>
      </c>
      <c r="V46" s="154">
        <f t="shared" si="3"/>
        <v>0</v>
      </c>
    </row>
    <row r="47" spans="1:22">
      <c r="A47" t="s">
        <v>89</v>
      </c>
      <c r="B47">
        <f>PPCL!D47</f>
        <v>185</v>
      </c>
      <c r="C47">
        <f>PPCL!E47</f>
        <v>0</v>
      </c>
      <c r="D47">
        <f>PPCL!O47</f>
        <v>24</v>
      </c>
      <c r="E47">
        <f>PPCL!P47</f>
        <v>0</v>
      </c>
      <c r="F47">
        <f t="shared" si="4"/>
        <v>185</v>
      </c>
      <c r="G47">
        <f t="shared" si="5"/>
        <v>24</v>
      </c>
      <c r="H47" s="154"/>
      <c r="I47">
        <f>BRPL_EOD!AI47+BRPL_EOD!AJ47</f>
        <v>10</v>
      </c>
      <c r="J47">
        <f>BYPL_EOD!AI47+BYPL_EOD!AJ47</f>
        <v>5</v>
      </c>
      <c r="K47">
        <f>MES_EOD!AI47+MES_EOD!AJ47</f>
        <v>0.67</v>
      </c>
      <c r="L47">
        <f>NDMC_EOD!AI47+NDMC_EOD!AJ47</f>
        <v>3.33</v>
      </c>
      <c r="M47">
        <f>TPDDL_EOD!AI47+TPDDL_EOD!AJ47</f>
        <v>5</v>
      </c>
      <c r="N47">
        <f t="shared" si="0"/>
        <v>24</v>
      </c>
      <c r="O47" s="154">
        <f t="shared" si="1"/>
        <v>0</v>
      </c>
      <c r="P47">
        <v>10</v>
      </c>
      <c r="Q47">
        <v>5</v>
      </c>
      <c r="R47">
        <v>0.67</v>
      </c>
      <c r="S47">
        <v>3.33</v>
      </c>
      <c r="T47">
        <v>5</v>
      </c>
      <c r="U47" s="156">
        <f t="shared" si="2"/>
        <v>24</v>
      </c>
      <c r="V47" s="154">
        <f t="shared" si="3"/>
        <v>0</v>
      </c>
    </row>
    <row r="48" spans="1:22">
      <c r="A48" t="s">
        <v>90</v>
      </c>
      <c r="B48">
        <f>PPCL!D48</f>
        <v>185</v>
      </c>
      <c r="C48">
        <f>PPCL!E48</f>
        <v>0</v>
      </c>
      <c r="D48">
        <f>PPCL!O48</f>
        <v>24</v>
      </c>
      <c r="E48">
        <f>PPCL!P48</f>
        <v>0</v>
      </c>
      <c r="F48">
        <f t="shared" si="4"/>
        <v>185</v>
      </c>
      <c r="G48">
        <f t="shared" si="5"/>
        <v>24</v>
      </c>
      <c r="H48" s="154"/>
      <c r="I48">
        <f>BRPL_EOD!AI48+BRPL_EOD!AJ48</f>
        <v>10</v>
      </c>
      <c r="J48">
        <f>BYPL_EOD!AI48+BYPL_EOD!AJ48</f>
        <v>5</v>
      </c>
      <c r="K48">
        <f>MES_EOD!AI48+MES_EOD!AJ48</f>
        <v>0.67</v>
      </c>
      <c r="L48">
        <f>NDMC_EOD!AI48+NDMC_EOD!AJ48</f>
        <v>3.33</v>
      </c>
      <c r="M48">
        <f>TPDDL_EOD!AI48+TPDDL_EOD!AJ48</f>
        <v>5</v>
      </c>
      <c r="N48">
        <f t="shared" si="0"/>
        <v>24</v>
      </c>
      <c r="O48" s="154">
        <f t="shared" si="1"/>
        <v>0</v>
      </c>
      <c r="P48">
        <v>10</v>
      </c>
      <c r="Q48">
        <v>5</v>
      </c>
      <c r="R48">
        <v>0.67</v>
      </c>
      <c r="S48">
        <v>3.33</v>
      </c>
      <c r="T48">
        <v>5</v>
      </c>
      <c r="U48" s="156">
        <f t="shared" si="2"/>
        <v>24</v>
      </c>
      <c r="V48" s="154">
        <f t="shared" si="3"/>
        <v>0</v>
      </c>
    </row>
    <row r="49" spans="1:22">
      <c r="A49" t="s">
        <v>91</v>
      </c>
      <c r="B49">
        <f>PPCL!D49</f>
        <v>185</v>
      </c>
      <c r="C49">
        <f>PPCL!E49</f>
        <v>0</v>
      </c>
      <c r="D49">
        <f>PPCL!O49</f>
        <v>24</v>
      </c>
      <c r="E49">
        <f>PPCL!P49</f>
        <v>0</v>
      </c>
      <c r="F49">
        <f t="shared" si="4"/>
        <v>185</v>
      </c>
      <c r="G49">
        <f t="shared" si="5"/>
        <v>24</v>
      </c>
      <c r="H49" s="154"/>
      <c r="I49">
        <f>BRPL_EOD!AI49+BRPL_EOD!AJ49</f>
        <v>10</v>
      </c>
      <c r="J49">
        <f>BYPL_EOD!AI49+BYPL_EOD!AJ49</f>
        <v>5</v>
      </c>
      <c r="K49">
        <f>MES_EOD!AI49+MES_EOD!AJ49</f>
        <v>0.67</v>
      </c>
      <c r="L49">
        <f>NDMC_EOD!AI49+NDMC_EOD!AJ49</f>
        <v>3.33</v>
      </c>
      <c r="M49">
        <f>TPDDL_EOD!AI49+TPDDL_EOD!AJ49</f>
        <v>5</v>
      </c>
      <c r="N49">
        <f t="shared" si="0"/>
        <v>24</v>
      </c>
      <c r="O49" s="154">
        <f t="shared" si="1"/>
        <v>0</v>
      </c>
      <c r="P49">
        <v>10</v>
      </c>
      <c r="Q49">
        <v>5</v>
      </c>
      <c r="R49">
        <v>0.67</v>
      </c>
      <c r="S49">
        <v>3.33</v>
      </c>
      <c r="T49">
        <v>5</v>
      </c>
      <c r="U49" s="156">
        <f t="shared" si="2"/>
        <v>24</v>
      </c>
      <c r="V49" s="154">
        <f t="shared" si="3"/>
        <v>0</v>
      </c>
    </row>
    <row r="50" spans="1:22">
      <c r="A50" t="s">
        <v>92</v>
      </c>
      <c r="B50">
        <f>PPCL!D50</f>
        <v>185</v>
      </c>
      <c r="C50">
        <f>PPCL!E50</f>
        <v>0</v>
      </c>
      <c r="D50">
        <f>PPCL!O50</f>
        <v>24</v>
      </c>
      <c r="E50">
        <f>PPCL!P50</f>
        <v>0</v>
      </c>
      <c r="F50">
        <f t="shared" si="4"/>
        <v>185</v>
      </c>
      <c r="G50">
        <f t="shared" si="5"/>
        <v>24</v>
      </c>
      <c r="H50" s="154"/>
      <c r="I50">
        <f>BRPL_EOD!AI50+BRPL_EOD!AJ50</f>
        <v>10</v>
      </c>
      <c r="J50">
        <f>BYPL_EOD!AI50+BYPL_EOD!AJ50</f>
        <v>2.76</v>
      </c>
      <c r="K50">
        <f>MES_EOD!AI50+MES_EOD!AJ50</f>
        <v>1.04</v>
      </c>
      <c r="L50">
        <f>NDMC_EOD!AI50+NDMC_EOD!AJ50</f>
        <v>5.2</v>
      </c>
      <c r="M50">
        <f>TPDDL_EOD!AI50+TPDDL_EOD!AJ50</f>
        <v>5</v>
      </c>
      <c r="N50">
        <f t="shared" si="0"/>
        <v>24</v>
      </c>
      <c r="O50" s="154">
        <f t="shared" si="1"/>
        <v>0</v>
      </c>
      <c r="P50">
        <v>10</v>
      </c>
      <c r="Q50">
        <v>2.76</v>
      </c>
      <c r="R50">
        <v>1.04</v>
      </c>
      <c r="S50">
        <v>5.2</v>
      </c>
      <c r="T50">
        <v>5</v>
      </c>
      <c r="U50" s="156">
        <f t="shared" si="2"/>
        <v>24</v>
      </c>
      <c r="V50" s="154">
        <f t="shared" si="3"/>
        <v>0</v>
      </c>
    </row>
    <row r="51" spans="1:22">
      <c r="A51" t="s">
        <v>93</v>
      </c>
      <c r="B51">
        <f>PPCL!D51</f>
        <v>185</v>
      </c>
      <c r="C51">
        <f>PPCL!E51</f>
        <v>0</v>
      </c>
      <c r="D51">
        <f>PPCL!O51</f>
        <v>20</v>
      </c>
      <c r="E51">
        <f>PPCL!P51</f>
        <v>0</v>
      </c>
      <c r="F51">
        <f t="shared" si="4"/>
        <v>185</v>
      </c>
      <c r="G51">
        <f t="shared" si="5"/>
        <v>20</v>
      </c>
      <c r="H51" s="154"/>
      <c r="I51">
        <f>BRPL_EOD!AI51+BRPL_EOD!AJ51</f>
        <v>10</v>
      </c>
      <c r="J51">
        <f>BYPL_EOD!AI51+BYPL_EOD!AJ51</f>
        <v>1.53</v>
      </c>
      <c r="K51">
        <f>MES_EOD!AI51+MES_EOD!AJ51</f>
        <v>0.57999999999999996</v>
      </c>
      <c r="L51">
        <f>NDMC_EOD!AI51+NDMC_EOD!AJ51</f>
        <v>2.89</v>
      </c>
      <c r="M51">
        <f>TPDDL_EOD!AI51+TPDDL_EOD!AJ51</f>
        <v>5</v>
      </c>
      <c r="N51">
        <f t="shared" si="0"/>
        <v>20</v>
      </c>
      <c r="O51" s="154">
        <f t="shared" si="1"/>
        <v>0</v>
      </c>
      <c r="P51">
        <v>10</v>
      </c>
      <c r="Q51">
        <v>1.53</v>
      </c>
      <c r="R51">
        <v>0.57999999999999996</v>
      </c>
      <c r="S51">
        <v>2.89</v>
      </c>
      <c r="T51">
        <v>5</v>
      </c>
      <c r="U51" s="156">
        <f t="shared" si="2"/>
        <v>20</v>
      </c>
      <c r="V51" s="154">
        <f t="shared" si="3"/>
        <v>0</v>
      </c>
    </row>
    <row r="52" spans="1:22">
      <c r="A52" t="s">
        <v>94</v>
      </c>
      <c r="B52">
        <f>PPCL!D52</f>
        <v>185</v>
      </c>
      <c r="C52">
        <f>PPCL!E52</f>
        <v>0</v>
      </c>
      <c r="D52">
        <f>PPCL!O52</f>
        <v>22</v>
      </c>
      <c r="E52">
        <f>PPCL!P52</f>
        <v>0</v>
      </c>
      <c r="F52">
        <f t="shared" si="4"/>
        <v>185</v>
      </c>
      <c r="G52">
        <f t="shared" si="5"/>
        <v>22</v>
      </c>
      <c r="H52" s="154"/>
      <c r="I52">
        <f>BRPL_EOD!AI52+BRPL_EOD!AJ52</f>
        <v>10</v>
      </c>
      <c r="J52">
        <f>BYPL_EOD!AI52+BYPL_EOD!AJ52</f>
        <v>2.15</v>
      </c>
      <c r="K52">
        <f>MES_EOD!AI52+MES_EOD!AJ52</f>
        <v>0.81</v>
      </c>
      <c r="L52">
        <f>NDMC_EOD!AI52+NDMC_EOD!AJ52</f>
        <v>4.05</v>
      </c>
      <c r="M52">
        <f>TPDDL_EOD!AI52+TPDDL_EOD!AJ52</f>
        <v>5</v>
      </c>
      <c r="N52">
        <f t="shared" si="0"/>
        <v>22.01</v>
      </c>
      <c r="O52" s="154">
        <f t="shared" si="1"/>
        <v>-1.0000000000001563E-2</v>
      </c>
      <c r="P52">
        <v>9.9954566106315301</v>
      </c>
      <c r="Q52">
        <v>2.149023171285779</v>
      </c>
      <c r="R52">
        <v>0.809631985461154</v>
      </c>
      <c r="S52">
        <v>4.04815992730577</v>
      </c>
      <c r="T52">
        <v>4.9977283053157651</v>
      </c>
      <c r="U52" s="156">
        <f t="shared" si="2"/>
        <v>21.999999999999996</v>
      </c>
      <c r="V52" s="154">
        <f t="shared" si="3"/>
        <v>0</v>
      </c>
    </row>
    <row r="53" spans="1:22">
      <c r="A53" t="s">
        <v>95</v>
      </c>
      <c r="B53">
        <f>PPCL!D53</f>
        <v>185</v>
      </c>
      <c r="C53">
        <f>PPCL!E53</f>
        <v>0</v>
      </c>
      <c r="D53">
        <f>PPCL!O53</f>
        <v>22</v>
      </c>
      <c r="E53">
        <f>PPCL!P53</f>
        <v>0</v>
      </c>
      <c r="F53">
        <f t="shared" si="4"/>
        <v>185</v>
      </c>
      <c r="G53">
        <f t="shared" si="5"/>
        <v>22</v>
      </c>
      <c r="H53" s="154"/>
      <c r="I53">
        <f>BRPL_EOD!AI53+BRPL_EOD!AJ53</f>
        <v>10</v>
      </c>
      <c r="J53">
        <f>BYPL_EOD!AI53+BYPL_EOD!AJ53</f>
        <v>2.15</v>
      </c>
      <c r="K53">
        <f>MES_EOD!AI53+MES_EOD!AJ53</f>
        <v>0.81</v>
      </c>
      <c r="L53">
        <f>NDMC_EOD!AI53+NDMC_EOD!AJ53</f>
        <v>4.05</v>
      </c>
      <c r="M53">
        <f>TPDDL_EOD!AI53+TPDDL_EOD!AJ53</f>
        <v>5</v>
      </c>
      <c r="N53">
        <f t="shared" si="0"/>
        <v>22.01</v>
      </c>
      <c r="O53" s="154">
        <f t="shared" si="1"/>
        <v>-1.0000000000001563E-2</v>
      </c>
      <c r="P53">
        <v>9.9954566106315301</v>
      </c>
      <c r="Q53">
        <v>2.149023171285779</v>
      </c>
      <c r="R53">
        <v>0.809631985461154</v>
      </c>
      <c r="S53">
        <v>4.04815992730577</v>
      </c>
      <c r="T53">
        <v>4.9977283053157651</v>
      </c>
      <c r="U53" s="156">
        <f t="shared" si="2"/>
        <v>21.999999999999996</v>
      </c>
      <c r="V53" s="154">
        <f t="shared" si="3"/>
        <v>0</v>
      </c>
    </row>
    <row r="54" spans="1:22">
      <c r="A54" t="s">
        <v>96</v>
      </c>
      <c r="B54">
        <f>PPCL!D54</f>
        <v>185</v>
      </c>
      <c r="C54">
        <f>PPCL!E54</f>
        <v>0</v>
      </c>
      <c r="D54">
        <f>PPCL!O54</f>
        <v>22</v>
      </c>
      <c r="E54">
        <f>PPCL!P54</f>
        <v>0</v>
      </c>
      <c r="F54">
        <f t="shared" si="4"/>
        <v>185</v>
      </c>
      <c r="G54">
        <f t="shared" si="5"/>
        <v>22</v>
      </c>
      <c r="H54" s="154"/>
      <c r="I54">
        <f>BRPL_EOD!AI54+BRPL_EOD!AJ54</f>
        <v>10</v>
      </c>
      <c r="J54">
        <f>BYPL_EOD!AI54+BYPL_EOD!AJ54</f>
        <v>2.15</v>
      </c>
      <c r="K54">
        <f>MES_EOD!AI54+MES_EOD!AJ54</f>
        <v>0.81</v>
      </c>
      <c r="L54">
        <f>NDMC_EOD!AI54+NDMC_EOD!AJ54</f>
        <v>4.05</v>
      </c>
      <c r="M54">
        <f>TPDDL_EOD!AI54+TPDDL_EOD!AJ54</f>
        <v>5</v>
      </c>
      <c r="N54">
        <f t="shared" si="0"/>
        <v>22.01</v>
      </c>
      <c r="O54" s="154">
        <f t="shared" si="1"/>
        <v>-1.0000000000001563E-2</v>
      </c>
      <c r="P54">
        <v>9.9954566106315301</v>
      </c>
      <c r="Q54">
        <v>2.149023171285779</v>
      </c>
      <c r="R54">
        <v>0.809631985461154</v>
      </c>
      <c r="S54">
        <v>4.04815992730577</v>
      </c>
      <c r="T54">
        <v>4.9977283053157651</v>
      </c>
      <c r="U54" s="156">
        <f t="shared" si="2"/>
        <v>21.999999999999996</v>
      </c>
      <c r="V54" s="154">
        <f t="shared" si="3"/>
        <v>0</v>
      </c>
    </row>
    <row r="55" spans="1:22">
      <c r="A55" t="s">
        <v>97</v>
      </c>
      <c r="B55">
        <f>PPCL!D55</f>
        <v>185</v>
      </c>
      <c r="C55">
        <f>PPCL!E55</f>
        <v>0</v>
      </c>
      <c r="D55">
        <f>PPCL!O55</f>
        <v>22</v>
      </c>
      <c r="E55">
        <f>PPCL!P55</f>
        <v>0</v>
      </c>
      <c r="F55">
        <f t="shared" si="4"/>
        <v>185</v>
      </c>
      <c r="G55">
        <f t="shared" si="5"/>
        <v>22</v>
      </c>
      <c r="H55" s="154"/>
      <c r="I55">
        <f>BRPL_EOD!AI55+BRPL_EOD!AJ55</f>
        <v>10</v>
      </c>
      <c r="J55">
        <f>BYPL_EOD!AI55+BYPL_EOD!AJ55</f>
        <v>2.15</v>
      </c>
      <c r="K55">
        <f>MES_EOD!AI55+MES_EOD!AJ55</f>
        <v>0.81</v>
      </c>
      <c r="L55">
        <f>NDMC_EOD!AI55+NDMC_EOD!AJ55</f>
        <v>4.05</v>
      </c>
      <c r="M55">
        <f>TPDDL_EOD!AI55+TPDDL_EOD!AJ55</f>
        <v>5</v>
      </c>
      <c r="N55">
        <f t="shared" si="0"/>
        <v>22.01</v>
      </c>
      <c r="O55" s="154">
        <f t="shared" si="1"/>
        <v>-1.0000000000001563E-2</v>
      </c>
      <c r="P55">
        <v>9.9954566106315301</v>
      </c>
      <c r="Q55">
        <v>2.149023171285779</v>
      </c>
      <c r="R55">
        <v>0.809631985461154</v>
      </c>
      <c r="S55">
        <v>4.04815992730577</v>
      </c>
      <c r="T55">
        <v>4.9977283053157651</v>
      </c>
      <c r="U55" s="156">
        <f t="shared" si="2"/>
        <v>21.999999999999996</v>
      </c>
      <c r="V55" s="154">
        <f t="shared" si="3"/>
        <v>0</v>
      </c>
    </row>
    <row r="56" spans="1:22">
      <c r="A56" t="s">
        <v>98</v>
      </c>
      <c r="B56">
        <f>PPCL!D56</f>
        <v>185</v>
      </c>
      <c r="C56">
        <f>PPCL!E56</f>
        <v>0</v>
      </c>
      <c r="D56">
        <f>PPCL!O56</f>
        <v>22</v>
      </c>
      <c r="E56">
        <f>PPCL!P56</f>
        <v>0</v>
      </c>
      <c r="F56">
        <f t="shared" si="4"/>
        <v>185</v>
      </c>
      <c r="G56">
        <f t="shared" si="5"/>
        <v>22</v>
      </c>
      <c r="H56" s="154"/>
      <c r="I56">
        <f>BRPL_EOD!AI56+BRPL_EOD!AJ56</f>
        <v>10</v>
      </c>
      <c r="J56">
        <f>BYPL_EOD!AI56+BYPL_EOD!AJ56</f>
        <v>2.15</v>
      </c>
      <c r="K56">
        <f>MES_EOD!AI56+MES_EOD!AJ56</f>
        <v>0.81</v>
      </c>
      <c r="L56">
        <f>NDMC_EOD!AI56+NDMC_EOD!AJ56</f>
        <v>4.05</v>
      </c>
      <c r="M56">
        <f>TPDDL_EOD!AI56+TPDDL_EOD!AJ56</f>
        <v>5</v>
      </c>
      <c r="N56">
        <f t="shared" si="0"/>
        <v>22.01</v>
      </c>
      <c r="O56" s="154">
        <f t="shared" si="1"/>
        <v>-1.0000000000001563E-2</v>
      </c>
      <c r="P56">
        <v>9.9954566106315301</v>
      </c>
      <c r="Q56">
        <v>2.149023171285779</v>
      </c>
      <c r="R56">
        <v>0.809631985461154</v>
      </c>
      <c r="S56">
        <v>4.04815992730577</v>
      </c>
      <c r="T56">
        <v>4.9977283053157651</v>
      </c>
      <c r="U56" s="156">
        <f t="shared" si="2"/>
        <v>21.999999999999996</v>
      </c>
      <c r="V56" s="154">
        <f t="shared" si="3"/>
        <v>0</v>
      </c>
    </row>
    <row r="57" spans="1:22">
      <c r="A57" t="s">
        <v>99</v>
      </c>
      <c r="B57">
        <f>PPCL!D57</f>
        <v>185</v>
      </c>
      <c r="C57">
        <f>PPCL!E57</f>
        <v>0</v>
      </c>
      <c r="D57">
        <f>PPCL!O57</f>
        <v>18</v>
      </c>
      <c r="E57">
        <f>PPCL!P57</f>
        <v>0</v>
      </c>
      <c r="F57">
        <f t="shared" si="4"/>
        <v>185</v>
      </c>
      <c r="G57">
        <f t="shared" si="5"/>
        <v>18</v>
      </c>
      <c r="H57" s="154"/>
      <c r="I57">
        <f>BRPL_EOD!AI57+BRPL_EOD!AJ57</f>
        <v>10</v>
      </c>
      <c r="J57">
        <f>BYPL_EOD!AI57+BYPL_EOD!AJ57</f>
        <v>0.92</v>
      </c>
      <c r="K57">
        <f>MES_EOD!AI57+MES_EOD!AJ57</f>
        <v>0.35</v>
      </c>
      <c r="L57">
        <f>NDMC_EOD!AI57+NDMC_EOD!AJ57</f>
        <v>1.73</v>
      </c>
      <c r="M57">
        <f>TPDDL_EOD!AI57+TPDDL_EOD!AJ57</f>
        <v>5</v>
      </c>
      <c r="N57">
        <f t="shared" si="0"/>
        <v>18</v>
      </c>
      <c r="O57" s="154">
        <f t="shared" si="1"/>
        <v>0</v>
      </c>
      <c r="P57">
        <v>10</v>
      </c>
      <c r="Q57">
        <v>0.92</v>
      </c>
      <c r="R57">
        <v>0.35</v>
      </c>
      <c r="S57">
        <v>1.73</v>
      </c>
      <c r="T57">
        <v>5</v>
      </c>
      <c r="U57" s="156">
        <f t="shared" si="2"/>
        <v>18</v>
      </c>
      <c r="V57" s="154">
        <f t="shared" si="3"/>
        <v>0</v>
      </c>
    </row>
    <row r="58" spans="1:22">
      <c r="A58" t="s">
        <v>100</v>
      </c>
      <c r="B58">
        <f>PPCL!D58</f>
        <v>185</v>
      </c>
      <c r="C58">
        <f>PPCL!E58</f>
        <v>0</v>
      </c>
      <c r="D58">
        <f>PPCL!O58</f>
        <v>22</v>
      </c>
      <c r="E58">
        <f>PPCL!P58</f>
        <v>0</v>
      </c>
      <c r="F58">
        <f t="shared" si="4"/>
        <v>185</v>
      </c>
      <c r="G58">
        <f t="shared" si="5"/>
        <v>22</v>
      </c>
      <c r="H58" s="154"/>
      <c r="I58">
        <f>BRPL_EOD!AI58+BRPL_EOD!AJ58</f>
        <v>10</v>
      </c>
      <c r="J58">
        <f>BYPL_EOD!AI58+BYPL_EOD!AJ58</f>
        <v>2.15</v>
      </c>
      <c r="K58">
        <f>MES_EOD!AI58+MES_EOD!AJ58</f>
        <v>0.81</v>
      </c>
      <c r="L58">
        <f>NDMC_EOD!AI58+NDMC_EOD!AJ58</f>
        <v>4.05</v>
      </c>
      <c r="M58">
        <f>TPDDL_EOD!AI58+TPDDL_EOD!AJ58</f>
        <v>5</v>
      </c>
      <c r="N58">
        <f t="shared" si="0"/>
        <v>22.01</v>
      </c>
      <c r="O58" s="154">
        <f t="shared" si="1"/>
        <v>-1.0000000000001563E-2</v>
      </c>
      <c r="P58">
        <v>9.9954566106315301</v>
      </c>
      <c r="Q58">
        <v>2.149023171285779</v>
      </c>
      <c r="R58">
        <v>0.809631985461154</v>
      </c>
      <c r="S58">
        <v>4.04815992730577</v>
      </c>
      <c r="T58">
        <v>4.9977283053157651</v>
      </c>
      <c r="U58" s="156">
        <f t="shared" si="2"/>
        <v>21.999999999999996</v>
      </c>
      <c r="V58" s="154">
        <f t="shared" si="3"/>
        <v>0</v>
      </c>
    </row>
    <row r="59" spans="1:22">
      <c r="A59" t="s">
        <v>101</v>
      </c>
      <c r="B59">
        <f>PPCL!D59</f>
        <v>185</v>
      </c>
      <c r="C59">
        <f>PPCL!E59</f>
        <v>0</v>
      </c>
      <c r="D59">
        <f>PPCL!O59</f>
        <v>22</v>
      </c>
      <c r="E59">
        <f>PPCL!P59</f>
        <v>0</v>
      </c>
      <c r="F59">
        <f t="shared" si="4"/>
        <v>185</v>
      </c>
      <c r="G59">
        <f t="shared" si="5"/>
        <v>22</v>
      </c>
      <c r="H59" s="154"/>
      <c r="I59">
        <f>BRPL_EOD!AI59+BRPL_EOD!AJ59</f>
        <v>10</v>
      </c>
      <c r="J59">
        <f>BYPL_EOD!AI59+BYPL_EOD!AJ59</f>
        <v>2.15</v>
      </c>
      <c r="K59">
        <f>MES_EOD!AI59+MES_EOD!AJ59</f>
        <v>0.81</v>
      </c>
      <c r="L59">
        <f>NDMC_EOD!AI59+NDMC_EOD!AJ59</f>
        <v>4.05</v>
      </c>
      <c r="M59">
        <f>TPDDL_EOD!AI59+TPDDL_EOD!AJ59</f>
        <v>5</v>
      </c>
      <c r="N59">
        <f t="shared" si="0"/>
        <v>22.01</v>
      </c>
      <c r="O59" s="154">
        <f t="shared" si="1"/>
        <v>-1.0000000000001563E-2</v>
      </c>
      <c r="P59">
        <v>9.9954566106315301</v>
      </c>
      <c r="Q59">
        <v>2.149023171285779</v>
      </c>
      <c r="R59">
        <v>0.809631985461154</v>
      </c>
      <c r="S59">
        <v>4.04815992730577</v>
      </c>
      <c r="T59">
        <v>4.9977283053157651</v>
      </c>
      <c r="U59" s="156">
        <f t="shared" si="2"/>
        <v>21.999999999999996</v>
      </c>
      <c r="V59" s="154">
        <f t="shared" si="3"/>
        <v>0</v>
      </c>
    </row>
    <row r="60" spans="1:22">
      <c r="A60" t="s">
        <v>102</v>
      </c>
      <c r="B60">
        <f>PPCL!D60</f>
        <v>185</v>
      </c>
      <c r="C60">
        <f>PPCL!E60</f>
        <v>0</v>
      </c>
      <c r="D60">
        <f>PPCL!O60</f>
        <v>22</v>
      </c>
      <c r="E60">
        <f>PPCL!P60</f>
        <v>0</v>
      </c>
      <c r="F60">
        <f t="shared" si="4"/>
        <v>185</v>
      </c>
      <c r="G60">
        <f t="shared" si="5"/>
        <v>22</v>
      </c>
      <c r="H60" s="154"/>
      <c r="I60">
        <f>BRPL_EOD!AI60+BRPL_EOD!AJ60</f>
        <v>7.33</v>
      </c>
      <c r="J60">
        <f>BYPL_EOD!AI60+BYPL_EOD!AJ60</f>
        <v>11</v>
      </c>
      <c r="K60">
        <f>MES_EOD!AI60+MES_EOD!AJ60</f>
        <v>0</v>
      </c>
      <c r="L60">
        <f>NDMC_EOD!AI60+NDMC_EOD!AJ60</f>
        <v>0</v>
      </c>
      <c r="M60">
        <f>TPDDL_EOD!AI60+TPDDL_EOD!AJ60</f>
        <v>3.67</v>
      </c>
      <c r="N60">
        <f t="shared" si="0"/>
        <v>22</v>
      </c>
      <c r="O60" s="154">
        <f t="shared" si="1"/>
        <v>0</v>
      </c>
      <c r="P60">
        <v>7.33</v>
      </c>
      <c r="Q60">
        <v>11</v>
      </c>
      <c r="R60">
        <v>0</v>
      </c>
      <c r="S60">
        <v>0</v>
      </c>
      <c r="T60">
        <v>3.67</v>
      </c>
      <c r="U60" s="156">
        <f t="shared" si="2"/>
        <v>22</v>
      </c>
      <c r="V60" s="154">
        <f t="shared" si="3"/>
        <v>0</v>
      </c>
    </row>
    <row r="61" spans="1:22">
      <c r="A61" t="s">
        <v>103</v>
      </c>
      <c r="B61">
        <f>PPCL!D61</f>
        <v>185</v>
      </c>
      <c r="C61">
        <f>PPCL!E61</f>
        <v>0</v>
      </c>
      <c r="D61">
        <f>PPCL!O61</f>
        <v>22</v>
      </c>
      <c r="E61">
        <f>PPCL!P61</f>
        <v>0</v>
      </c>
      <c r="F61">
        <f t="shared" si="4"/>
        <v>185</v>
      </c>
      <c r="G61">
        <f t="shared" si="5"/>
        <v>22</v>
      </c>
      <c r="H61" s="154"/>
      <c r="I61">
        <f>BRPL_EOD!AI61+BRPL_EOD!AJ61</f>
        <v>7.33</v>
      </c>
      <c r="J61">
        <f>BYPL_EOD!AI61+BYPL_EOD!AJ61</f>
        <v>11</v>
      </c>
      <c r="K61">
        <f>MES_EOD!AI61+MES_EOD!AJ61</f>
        <v>0</v>
      </c>
      <c r="L61">
        <f>NDMC_EOD!AI61+NDMC_EOD!AJ61</f>
        <v>0</v>
      </c>
      <c r="M61">
        <f>TPDDL_EOD!AI61+TPDDL_EOD!AJ61</f>
        <v>3.67</v>
      </c>
      <c r="N61">
        <f t="shared" si="0"/>
        <v>22</v>
      </c>
      <c r="O61" s="154">
        <f t="shared" si="1"/>
        <v>0</v>
      </c>
      <c r="P61">
        <v>7.33</v>
      </c>
      <c r="Q61">
        <v>11</v>
      </c>
      <c r="R61">
        <v>0</v>
      </c>
      <c r="S61">
        <v>0</v>
      </c>
      <c r="T61">
        <v>3.67</v>
      </c>
      <c r="U61" s="156">
        <f t="shared" si="2"/>
        <v>22</v>
      </c>
      <c r="V61" s="154">
        <f t="shared" si="3"/>
        <v>0</v>
      </c>
    </row>
    <row r="62" spans="1:22">
      <c r="A62" t="s">
        <v>104</v>
      </c>
      <c r="B62">
        <f>PPCL!D62</f>
        <v>185</v>
      </c>
      <c r="C62">
        <f>PPCL!E62</f>
        <v>0</v>
      </c>
      <c r="D62">
        <f>PPCL!O62</f>
        <v>22</v>
      </c>
      <c r="E62">
        <f>PPCL!P62</f>
        <v>0</v>
      </c>
      <c r="F62">
        <f t="shared" si="4"/>
        <v>185</v>
      </c>
      <c r="G62">
        <f t="shared" si="5"/>
        <v>22</v>
      </c>
      <c r="H62" s="154"/>
      <c r="I62">
        <f>BRPL_EOD!AI62+BRPL_EOD!AJ62</f>
        <v>7.33</v>
      </c>
      <c r="J62">
        <f>BYPL_EOD!AI62+BYPL_EOD!AJ62</f>
        <v>11</v>
      </c>
      <c r="K62">
        <f>MES_EOD!AI62+MES_EOD!AJ62</f>
        <v>0</v>
      </c>
      <c r="L62">
        <f>NDMC_EOD!AI62+NDMC_EOD!AJ62</f>
        <v>0</v>
      </c>
      <c r="M62">
        <f>TPDDL_EOD!AI62+TPDDL_EOD!AJ62</f>
        <v>3.67</v>
      </c>
      <c r="N62">
        <f t="shared" si="0"/>
        <v>22</v>
      </c>
      <c r="O62" s="154">
        <f t="shared" si="1"/>
        <v>0</v>
      </c>
      <c r="P62">
        <v>7.33</v>
      </c>
      <c r="Q62">
        <v>11</v>
      </c>
      <c r="R62">
        <v>0</v>
      </c>
      <c r="S62">
        <v>0</v>
      </c>
      <c r="T62">
        <v>3.67</v>
      </c>
      <c r="U62" s="156">
        <f t="shared" si="2"/>
        <v>22</v>
      </c>
      <c r="V62" s="154">
        <f t="shared" si="3"/>
        <v>0</v>
      </c>
    </row>
    <row r="63" spans="1:22">
      <c r="A63" t="s">
        <v>105</v>
      </c>
      <c r="B63">
        <f>PPCL!D63</f>
        <v>185</v>
      </c>
      <c r="C63">
        <f>PPCL!E63</f>
        <v>0</v>
      </c>
      <c r="D63">
        <f>PPCL!O63</f>
        <v>17</v>
      </c>
      <c r="E63">
        <f>PPCL!P63</f>
        <v>0</v>
      </c>
      <c r="F63">
        <f t="shared" si="4"/>
        <v>185</v>
      </c>
      <c r="G63">
        <f t="shared" si="5"/>
        <v>17</v>
      </c>
      <c r="H63" s="154"/>
      <c r="I63">
        <f>BRPL_EOD!AI63+BRPL_EOD!AJ63</f>
        <v>8.5</v>
      </c>
      <c r="J63">
        <f>BYPL_EOD!AI63+BYPL_EOD!AJ63</f>
        <v>4.25</v>
      </c>
      <c r="K63">
        <f>MES_EOD!AI63+MES_EOD!AJ63</f>
        <v>0</v>
      </c>
      <c r="L63">
        <f>NDMC_EOD!AI63+NDMC_EOD!AJ63</f>
        <v>0</v>
      </c>
      <c r="M63">
        <f>TPDDL_EOD!AI63+TPDDL_EOD!AJ63</f>
        <v>4.25</v>
      </c>
      <c r="N63">
        <f t="shared" si="0"/>
        <v>17</v>
      </c>
      <c r="O63" s="154">
        <f t="shared" si="1"/>
        <v>0</v>
      </c>
      <c r="P63">
        <v>8.5</v>
      </c>
      <c r="Q63">
        <v>4.25</v>
      </c>
      <c r="R63">
        <v>0</v>
      </c>
      <c r="S63">
        <v>0</v>
      </c>
      <c r="T63">
        <v>4.25</v>
      </c>
      <c r="U63" s="156">
        <f t="shared" si="2"/>
        <v>17</v>
      </c>
      <c r="V63" s="154">
        <f t="shared" si="3"/>
        <v>0</v>
      </c>
    </row>
    <row r="64" spans="1:22">
      <c r="A64" t="s">
        <v>106</v>
      </c>
      <c r="B64">
        <f>PPCL!D64</f>
        <v>185</v>
      </c>
      <c r="C64">
        <f>PPCL!E64</f>
        <v>0</v>
      </c>
      <c r="D64">
        <f>PPCL!O64</f>
        <v>20</v>
      </c>
      <c r="E64">
        <f>PPCL!P64</f>
        <v>0</v>
      </c>
      <c r="F64">
        <f t="shared" si="4"/>
        <v>185</v>
      </c>
      <c r="G64">
        <f t="shared" si="5"/>
        <v>20</v>
      </c>
      <c r="H64" s="154"/>
      <c r="I64">
        <f>BRPL_EOD!AI64+BRPL_EOD!AJ64</f>
        <v>10</v>
      </c>
      <c r="J64">
        <f>BYPL_EOD!AI64+BYPL_EOD!AJ64</f>
        <v>5</v>
      </c>
      <c r="K64">
        <f>MES_EOD!AI64+MES_EOD!AJ64</f>
        <v>0</v>
      </c>
      <c r="L64">
        <f>NDMC_EOD!AI64+NDMC_EOD!AJ64</f>
        <v>0</v>
      </c>
      <c r="M64">
        <f>TPDDL_EOD!AI64+TPDDL_EOD!AJ64</f>
        <v>5</v>
      </c>
      <c r="N64">
        <f t="shared" si="0"/>
        <v>20</v>
      </c>
      <c r="O64" s="154">
        <f t="shared" si="1"/>
        <v>0</v>
      </c>
      <c r="P64">
        <v>10</v>
      </c>
      <c r="Q64">
        <v>5</v>
      </c>
      <c r="R64">
        <v>0</v>
      </c>
      <c r="S64">
        <v>0</v>
      </c>
      <c r="T64">
        <v>5</v>
      </c>
      <c r="U64" s="156">
        <f t="shared" si="2"/>
        <v>20</v>
      </c>
      <c r="V64" s="154">
        <f t="shared" si="3"/>
        <v>0</v>
      </c>
    </row>
    <row r="65" spans="1:22">
      <c r="A65" t="s">
        <v>107</v>
      </c>
      <c r="B65">
        <f>PPCL!D65</f>
        <v>185</v>
      </c>
      <c r="C65">
        <f>PPCL!E65</f>
        <v>0</v>
      </c>
      <c r="D65">
        <f>PPCL!O65</f>
        <v>20</v>
      </c>
      <c r="E65">
        <f>PPCL!P65</f>
        <v>0</v>
      </c>
      <c r="F65">
        <f t="shared" si="4"/>
        <v>185</v>
      </c>
      <c r="G65">
        <f t="shared" si="5"/>
        <v>20</v>
      </c>
      <c r="H65" s="154"/>
      <c r="I65">
        <f>BRPL_EOD!AI65+BRPL_EOD!AJ65</f>
        <v>10</v>
      </c>
      <c r="J65">
        <f>BYPL_EOD!AI65+BYPL_EOD!AJ65</f>
        <v>5</v>
      </c>
      <c r="K65">
        <f>MES_EOD!AI65+MES_EOD!AJ65</f>
        <v>0</v>
      </c>
      <c r="L65">
        <f>NDMC_EOD!AI65+NDMC_EOD!AJ65</f>
        <v>0</v>
      </c>
      <c r="M65">
        <f>TPDDL_EOD!AI65+TPDDL_EOD!AJ65</f>
        <v>5</v>
      </c>
      <c r="N65">
        <f t="shared" si="0"/>
        <v>20</v>
      </c>
      <c r="O65" s="154">
        <f t="shared" si="1"/>
        <v>0</v>
      </c>
      <c r="P65">
        <v>10</v>
      </c>
      <c r="Q65">
        <v>5</v>
      </c>
      <c r="R65">
        <v>0</v>
      </c>
      <c r="S65">
        <v>0</v>
      </c>
      <c r="T65">
        <v>5</v>
      </c>
      <c r="U65" s="156">
        <f t="shared" si="2"/>
        <v>20</v>
      </c>
      <c r="V65" s="154">
        <f t="shared" si="3"/>
        <v>0</v>
      </c>
    </row>
    <row r="66" spans="1:22">
      <c r="A66" t="s">
        <v>108</v>
      </c>
      <c r="B66">
        <f>PPCL!D66</f>
        <v>185</v>
      </c>
      <c r="C66">
        <f>PPCL!E66</f>
        <v>0</v>
      </c>
      <c r="D66">
        <f>PPCL!O66</f>
        <v>20</v>
      </c>
      <c r="E66">
        <f>PPCL!P66</f>
        <v>0</v>
      </c>
      <c r="F66">
        <f t="shared" si="4"/>
        <v>185</v>
      </c>
      <c r="G66">
        <f t="shared" si="5"/>
        <v>20</v>
      </c>
      <c r="H66" s="154"/>
      <c r="I66">
        <f>BRPL_EOD!AI66+BRPL_EOD!AJ66</f>
        <v>10</v>
      </c>
      <c r="J66">
        <f>BYPL_EOD!AI66+BYPL_EOD!AJ66</f>
        <v>5</v>
      </c>
      <c r="K66">
        <f>MES_EOD!AI66+MES_EOD!AJ66</f>
        <v>0</v>
      </c>
      <c r="L66">
        <f>NDMC_EOD!AI66+NDMC_EOD!AJ66</f>
        <v>0</v>
      </c>
      <c r="M66">
        <f>TPDDL_EOD!AI66+TPDDL_EOD!AJ66</f>
        <v>5</v>
      </c>
      <c r="N66">
        <f t="shared" si="0"/>
        <v>20</v>
      </c>
      <c r="O66" s="154">
        <f t="shared" si="1"/>
        <v>0</v>
      </c>
      <c r="P66">
        <v>10</v>
      </c>
      <c r="Q66">
        <v>5</v>
      </c>
      <c r="R66">
        <v>0</v>
      </c>
      <c r="S66">
        <v>0</v>
      </c>
      <c r="T66">
        <v>5</v>
      </c>
      <c r="U66" s="156">
        <f t="shared" si="2"/>
        <v>20</v>
      </c>
      <c r="V66" s="154">
        <f t="shared" si="3"/>
        <v>0</v>
      </c>
    </row>
    <row r="67" spans="1:22">
      <c r="A67" t="s">
        <v>109</v>
      </c>
      <c r="B67">
        <f>PPCL!D67</f>
        <v>185</v>
      </c>
      <c r="C67">
        <f>PPCL!E67</f>
        <v>0</v>
      </c>
      <c r="D67">
        <f>PPCL!O67</f>
        <v>20</v>
      </c>
      <c r="E67">
        <f>PPCL!P67</f>
        <v>0</v>
      </c>
      <c r="F67">
        <f t="shared" si="4"/>
        <v>185</v>
      </c>
      <c r="G67">
        <f t="shared" si="5"/>
        <v>20</v>
      </c>
      <c r="H67" s="154"/>
      <c r="I67">
        <f>BRPL_EOD!AI67+BRPL_EOD!AJ67</f>
        <v>10</v>
      </c>
      <c r="J67">
        <f>BYPL_EOD!AI67+BYPL_EOD!AJ67</f>
        <v>5</v>
      </c>
      <c r="K67">
        <f>MES_EOD!AI67+MES_EOD!AJ67</f>
        <v>0</v>
      </c>
      <c r="L67">
        <f>NDMC_EOD!AI67+NDMC_EOD!AJ67</f>
        <v>0</v>
      </c>
      <c r="M67">
        <f>TPDDL_EOD!AI67+TPDDL_EOD!AJ67</f>
        <v>5</v>
      </c>
      <c r="N67">
        <f t="shared" ref="N67:N98" si="6">SUM(I67:M67)</f>
        <v>20</v>
      </c>
      <c r="O67" s="154">
        <f t="shared" ref="O67:O98" si="7">G67-N67</f>
        <v>0</v>
      </c>
      <c r="P67">
        <v>10</v>
      </c>
      <c r="Q67">
        <v>5</v>
      </c>
      <c r="R67">
        <v>0</v>
      </c>
      <c r="S67">
        <v>0</v>
      </c>
      <c r="T67">
        <v>5</v>
      </c>
      <c r="U67" s="156">
        <f t="shared" ref="U67:U98" si="8">SUM(P67:T67)</f>
        <v>20</v>
      </c>
      <c r="V67" s="154">
        <f t="shared" ref="V67:V99" si="9">G67-U67</f>
        <v>0</v>
      </c>
    </row>
    <row r="68" spans="1:22">
      <c r="A68" t="s">
        <v>110</v>
      </c>
      <c r="B68">
        <f>PPCL!D68</f>
        <v>185</v>
      </c>
      <c r="C68">
        <f>PPCL!E68</f>
        <v>0</v>
      </c>
      <c r="D68">
        <f>PPCL!O68</f>
        <v>20</v>
      </c>
      <c r="E68">
        <f>PPCL!P68</f>
        <v>0</v>
      </c>
      <c r="F68">
        <f t="shared" ref="F68:F98" si="10">B68+C68</f>
        <v>185</v>
      </c>
      <c r="G68">
        <f t="shared" ref="G68:G98" si="11">D68+E68</f>
        <v>20</v>
      </c>
      <c r="H68" s="154"/>
      <c r="I68">
        <f>BRPL_EOD!AI68+BRPL_EOD!AJ68</f>
        <v>10</v>
      </c>
      <c r="J68">
        <f>BYPL_EOD!AI68+BYPL_EOD!AJ68</f>
        <v>5</v>
      </c>
      <c r="K68">
        <f>MES_EOD!AI68+MES_EOD!AJ68</f>
        <v>0</v>
      </c>
      <c r="L68">
        <f>NDMC_EOD!AI68+NDMC_EOD!AJ68</f>
        <v>0</v>
      </c>
      <c r="M68">
        <f>TPDDL_EOD!AI68+TPDDL_EOD!AJ68</f>
        <v>5</v>
      </c>
      <c r="N68">
        <f t="shared" si="6"/>
        <v>20</v>
      </c>
      <c r="O68" s="154">
        <f t="shared" si="7"/>
        <v>0</v>
      </c>
      <c r="P68">
        <v>10</v>
      </c>
      <c r="Q68">
        <v>5</v>
      </c>
      <c r="R68">
        <v>0</v>
      </c>
      <c r="S68">
        <v>0</v>
      </c>
      <c r="T68">
        <v>5</v>
      </c>
      <c r="U68" s="156">
        <f t="shared" si="8"/>
        <v>20</v>
      </c>
      <c r="V68" s="154">
        <f t="shared" si="9"/>
        <v>0</v>
      </c>
    </row>
    <row r="69" spans="1:22">
      <c r="A69" t="s">
        <v>111</v>
      </c>
      <c r="B69">
        <f>PPCL!D69</f>
        <v>185</v>
      </c>
      <c r="C69">
        <f>PPCL!E69</f>
        <v>0</v>
      </c>
      <c r="D69">
        <f>PPCL!O69</f>
        <v>17</v>
      </c>
      <c r="E69">
        <f>PPCL!P69</f>
        <v>0</v>
      </c>
      <c r="F69">
        <f t="shared" si="10"/>
        <v>185</v>
      </c>
      <c r="G69">
        <f t="shared" si="11"/>
        <v>17</v>
      </c>
      <c r="H69" s="154"/>
      <c r="I69">
        <f>BRPL_EOD!AI69+BRPL_EOD!AJ69</f>
        <v>8.5</v>
      </c>
      <c r="J69">
        <f>BYPL_EOD!AI69+BYPL_EOD!AJ69</f>
        <v>4.25</v>
      </c>
      <c r="K69">
        <f>MES_EOD!AI69+MES_EOD!AJ69</f>
        <v>0</v>
      </c>
      <c r="L69">
        <f>NDMC_EOD!AI69+NDMC_EOD!AJ69</f>
        <v>0</v>
      </c>
      <c r="M69">
        <f>TPDDL_EOD!AI69+TPDDL_EOD!AJ69</f>
        <v>4.25</v>
      </c>
      <c r="N69">
        <f t="shared" si="6"/>
        <v>17</v>
      </c>
      <c r="O69" s="154">
        <f t="shared" si="7"/>
        <v>0</v>
      </c>
      <c r="P69">
        <v>8.5</v>
      </c>
      <c r="Q69">
        <v>4.25</v>
      </c>
      <c r="R69">
        <v>0</v>
      </c>
      <c r="S69">
        <v>0</v>
      </c>
      <c r="T69">
        <v>4.25</v>
      </c>
      <c r="U69" s="156">
        <f t="shared" si="8"/>
        <v>17</v>
      </c>
      <c r="V69" s="154">
        <f t="shared" si="9"/>
        <v>0</v>
      </c>
    </row>
    <row r="70" spans="1:22">
      <c r="A70" t="s">
        <v>112</v>
      </c>
      <c r="B70">
        <f>PPCL!D70</f>
        <v>185</v>
      </c>
      <c r="C70">
        <f>PPCL!E70</f>
        <v>0</v>
      </c>
      <c r="D70">
        <f>PPCL!O70</f>
        <v>20</v>
      </c>
      <c r="E70">
        <f>PPCL!P70</f>
        <v>0</v>
      </c>
      <c r="F70">
        <f t="shared" si="10"/>
        <v>185</v>
      </c>
      <c r="G70">
        <f t="shared" si="11"/>
        <v>20</v>
      </c>
      <c r="H70" s="154"/>
      <c r="I70">
        <f>BRPL_EOD!AI70+BRPL_EOD!AJ70</f>
        <v>10</v>
      </c>
      <c r="J70">
        <f>BYPL_EOD!AI70+BYPL_EOD!AJ70</f>
        <v>5</v>
      </c>
      <c r="K70">
        <f>MES_EOD!AI70+MES_EOD!AJ70</f>
        <v>0</v>
      </c>
      <c r="L70">
        <f>NDMC_EOD!AI70+NDMC_EOD!AJ70</f>
        <v>0</v>
      </c>
      <c r="M70">
        <f>TPDDL_EOD!AI70+TPDDL_EOD!AJ70</f>
        <v>5</v>
      </c>
      <c r="N70">
        <f t="shared" si="6"/>
        <v>20</v>
      </c>
      <c r="O70" s="154">
        <f t="shared" si="7"/>
        <v>0</v>
      </c>
      <c r="P70">
        <v>10</v>
      </c>
      <c r="Q70">
        <v>5</v>
      </c>
      <c r="R70">
        <v>0</v>
      </c>
      <c r="S70">
        <v>0</v>
      </c>
      <c r="T70">
        <v>5</v>
      </c>
      <c r="U70" s="156">
        <f t="shared" si="8"/>
        <v>20</v>
      </c>
      <c r="V70" s="154">
        <f t="shared" si="9"/>
        <v>0</v>
      </c>
    </row>
    <row r="71" spans="1:22">
      <c r="A71" t="s">
        <v>113</v>
      </c>
      <c r="B71">
        <f>PPCL!D71</f>
        <v>185</v>
      </c>
      <c r="C71">
        <f>PPCL!E71</f>
        <v>0</v>
      </c>
      <c r="D71">
        <f>PPCL!O71</f>
        <v>20</v>
      </c>
      <c r="E71">
        <f>PPCL!P71</f>
        <v>0</v>
      </c>
      <c r="F71">
        <f t="shared" si="10"/>
        <v>185</v>
      </c>
      <c r="G71">
        <f t="shared" si="11"/>
        <v>20</v>
      </c>
      <c r="H71" s="154"/>
      <c r="I71">
        <f>BRPL_EOD!AI71+BRPL_EOD!AJ71</f>
        <v>10</v>
      </c>
      <c r="J71">
        <f>BYPL_EOD!AI71+BYPL_EOD!AJ71</f>
        <v>5</v>
      </c>
      <c r="K71">
        <f>MES_EOD!AI71+MES_EOD!AJ71</f>
        <v>0</v>
      </c>
      <c r="L71">
        <f>NDMC_EOD!AI71+NDMC_EOD!AJ71</f>
        <v>0</v>
      </c>
      <c r="M71">
        <f>TPDDL_EOD!AI71+TPDDL_EOD!AJ71</f>
        <v>5</v>
      </c>
      <c r="N71">
        <f t="shared" si="6"/>
        <v>20</v>
      </c>
      <c r="O71" s="154">
        <f t="shared" si="7"/>
        <v>0</v>
      </c>
      <c r="P71">
        <v>10</v>
      </c>
      <c r="Q71">
        <v>5</v>
      </c>
      <c r="R71">
        <v>0</v>
      </c>
      <c r="S71">
        <v>0</v>
      </c>
      <c r="T71">
        <v>5</v>
      </c>
      <c r="U71" s="156">
        <f t="shared" si="8"/>
        <v>20</v>
      </c>
      <c r="V71" s="154">
        <f t="shared" si="9"/>
        <v>0</v>
      </c>
    </row>
    <row r="72" spans="1:22">
      <c r="A72" t="s">
        <v>114</v>
      </c>
      <c r="B72">
        <f>PPCL!D72</f>
        <v>185</v>
      </c>
      <c r="C72">
        <f>PPCL!E72</f>
        <v>0</v>
      </c>
      <c r="D72">
        <f>PPCL!O72</f>
        <v>20</v>
      </c>
      <c r="E72">
        <f>PPCL!P72</f>
        <v>0</v>
      </c>
      <c r="F72">
        <f t="shared" si="10"/>
        <v>185</v>
      </c>
      <c r="G72">
        <f t="shared" si="11"/>
        <v>20</v>
      </c>
      <c r="H72" s="154"/>
      <c r="I72">
        <f>BRPL_EOD!AI72+BRPL_EOD!AJ72</f>
        <v>10</v>
      </c>
      <c r="J72">
        <f>BYPL_EOD!AI72+BYPL_EOD!AJ72</f>
        <v>5</v>
      </c>
      <c r="K72">
        <f>MES_EOD!AI72+MES_EOD!AJ72</f>
        <v>0</v>
      </c>
      <c r="L72">
        <f>NDMC_EOD!AI72+NDMC_EOD!AJ72</f>
        <v>0</v>
      </c>
      <c r="M72">
        <f>TPDDL_EOD!AI72+TPDDL_EOD!AJ72</f>
        <v>5</v>
      </c>
      <c r="N72">
        <f t="shared" si="6"/>
        <v>20</v>
      </c>
      <c r="O72" s="154">
        <f t="shared" si="7"/>
        <v>0</v>
      </c>
      <c r="P72">
        <v>10</v>
      </c>
      <c r="Q72">
        <v>5</v>
      </c>
      <c r="R72">
        <v>0</v>
      </c>
      <c r="S72">
        <v>0</v>
      </c>
      <c r="T72">
        <v>5</v>
      </c>
      <c r="U72" s="156">
        <f t="shared" si="8"/>
        <v>20</v>
      </c>
      <c r="V72" s="154">
        <f t="shared" si="9"/>
        <v>0</v>
      </c>
    </row>
    <row r="73" spans="1:22">
      <c r="A73" t="s">
        <v>115</v>
      </c>
      <c r="B73">
        <f>PPCL!D73</f>
        <v>185</v>
      </c>
      <c r="C73">
        <f>PPCL!E73</f>
        <v>0</v>
      </c>
      <c r="D73">
        <f>PPCL!O73</f>
        <v>20</v>
      </c>
      <c r="E73">
        <f>PPCL!P73</f>
        <v>0</v>
      </c>
      <c r="F73">
        <f t="shared" si="10"/>
        <v>185</v>
      </c>
      <c r="G73">
        <f t="shared" si="11"/>
        <v>20</v>
      </c>
      <c r="H73" s="154"/>
      <c r="I73">
        <f>BRPL_EOD!AI73+BRPL_EOD!AJ73</f>
        <v>10</v>
      </c>
      <c r="J73">
        <f>BYPL_EOD!AI73+BYPL_EOD!AJ73</f>
        <v>5</v>
      </c>
      <c r="K73">
        <f>MES_EOD!AI73+MES_EOD!AJ73</f>
        <v>0</v>
      </c>
      <c r="L73">
        <f>NDMC_EOD!AI73+NDMC_EOD!AJ73</f>
        <v>0</v>
      </c>
      <c r="M73">
        <f>TPDDL_EOD!AI73+TPDDL_EOD!AJ73</f>
        <v>5</v>
      </c>
      <c r="N73">
        <f t="shared" si="6"/>
        <v>20</v>
      </c>
      <c r="O73" s="154">
        <f t="shared" si="7"/>
        <v>0</v>
      </c>
      <c r="P73">
        <v>10</v>
      </c>
      <c r="Q73">
        <v>5</v>
      </c>
      <c r="R73">
        <v>0</v>
      </c>
      <c r="S73">
        <v>0</v>
      </c>
      <c r="T73">
        <v>5</v>
      </c>
      <c r="U73" s="156">
        <f t="shared" si="8"/>
        <v>20</v>
      </c>
      <c r="V73" s="154">
        <f t="shared" si="9"/>
        <v>0</v>
      </c>
    </row>
    <row r="74" spans="1:22">
      <c r="A74" t="s">
        <v>116</v>
      </c>
      <c r="B74">
        <f>PPCL!D74</f>
        <v>185</v>
      </c>
      <c r="C74">
        <f>PPCL!E74</f>
        <v>0</v>
      </c>
      <c r="D74">
        <f>PPCL!O74</f>
        <v>20</v>
      </c>
      <c r="E74">
        <f>PPCL!P74</f>
        <v>0</v>
      </c>
      <c r="F74">
        <f t="shared" si="10"/>
        <v>185</v>
      </c>
      <c r="G74">
        <f t="shared" si="11"/>
        <v>20</v>
      </c>
      <c r="H74" s="154"/>
      <c r="I74">
        <f>BRPL_EOD!AI74+BRPL_EOD!AJ74</f>
        <v>10</v>
      </c>
      <c r="J74">
        <f>BYPL_EOD!AI74+BYPL_EOD!AJ74</f>
        <v>5</v>
      </c>
      <c r="K74">
        <f>MES_EOD!AI74+MES_EOD!AJ74</f>
        <v>0</v>
      </c>
      <c r="L74">
        <f>NDMC_EOD!AI74+NDMC_EOD!AJ74</f>
        <v>0</v>
      </c>
      <c r="M74">
        <f>TPDDL_EOD!AI74+TPDDL_EOD!AJ74</f>
        <v>5</v>
      </c>
      <c r="N74">
        <f t="shared" si="6"/>
        <v>20</v>
      </c>
      <c r="O74" s="154">
        <f t="shared" si="7"/>
        <v>0</v>
      </c>
      <c r="P74">
        <v>10</v>
      </c>
      <c r="Q74">
        <v>5</v>
      </c>
      <c r="R74">
        <v>0</v>
      </c>
      <c r="S74">
        <v>0</v>
      </c>
      <c r="T74">
        <v>5</v>
      </c>
      <c r="U74" s="156">
        <f t="shared" si="8"/>
        <v>20</v>
      </c>
      <c r="V74" s="154">
        <f t="shared" si="9"/>
        <v>0</v>
      </c>
    </row>
    <row r="75" spans="1:22">
      <c r="A75" t="s">
        <v>117</v>
      </c>
      <c r="B75">
        <f>PPCL!D75</f>
        <v>185</v>
      </c>
      <c r="C75">
        <f>PPCL!E75</f>
        <v>0</v>
      </c>
      <c r="D75">
        <f>PPCL!O75</f>
        <v>18</v>
      </c>
      <c r="E75">
        <f>PPCL!P75</f>
        <v>0</v>
      </c>
      <c r="F75">
        <f t="shared" si="10"/>
        <v>185</v>
      </c>
      <c r="G75">
        <f t="shared" si="11"/>
        <v>18</v>
      </c>
      <c r="H75" s="154"/>
      <c r="I75">
        <f>BRPL_EOD!AI75+BRPL_EOD!AJ75</f>
        <v>9</v>
      </c>
      <c r="J75">
        <f>BYPL_EOD!AI75+BYPL_EOD!AJ75</f>
        <v>4.5</v>
      </c>
      <c r="K75">
        <f>MES_EOD!AI75+MES_EOD!AJ75</f>
        <v>0</v>
      </c>
      <c r="L75">
        <f>NDMC_EOD!AI75+NDMC_EOD!AJ75</f>
        <v>0</v>
      </c>
      <c r="M75">
        <f>TPDDL_EOD!AI75+TPDDL_EOD!AJ75</f>
        <v>4.5</v>
      </c>
      <c r="N75">
        <f t="shared" si="6"/>
        <v>18</v>
      </c>
      <c r="O75" s="154">
        <f t="shared" si="7"/>
        <v>0</v>
      </c>
      <c r="P75">
        <v>9</v>
      </c>
      <c r="Q75">
        <v>4.5</v>
      </c>
      <c r="R75">
        <v>0</v>
      </c>
      <c r="S75">
        <v>0</v>
      </c>
      <c r="T75">
        <v>4.5</v>
      </c>
      <c r="U75" s="156">
        <f t="shared" si="8"/>
        <v>18</v>
      </c>
      <c r="V75" s="154">
        <f t="shared" si="9"/>
        <v>0</v>
      </c>
    </row>
    <row r="76" spans="1:22">
      <c r="A76" t="s">
        <v>118</v>
      </c>
      <c r="B76">
        <f>PPCL!D76</f>
        <v>185</v>
      </c>
      <c r="C76">
        <f>PPCL!E76</f>
        <v>0</v>
      </c>
      <c r="D76">
        <f>PPCL!O76</f>
        <v>22</v>
      </c>
      <c r="E76">
        <f>PPCL!P76</f>
        <v>0</v>
      </c>
      <c r="F76">
        <f t="shared" si="10"/>
        <v>185</v>
      </c>
      <c r="G76">
        <f t="shared" si="11"/>
        <v>22</v>
      </c>
      <c r="H76" s="154"/>
      <c r="I76">
        <f>BRPL_EOD!AI76+BRPL_EOD!AJ76</f>
        <v>10</v>
      </c>
      <c r="J76">
        <f>BYPL_EOD!AI76+BYPL_EOD!AJ76</f>
        <v>5</v>
      </c>
      <c r="K76">
        <f>MES_EOD!AI76+MES_EOD!AJ76</f>
        <v>0.33</v>
      </c>
      <c r="L76">
        <f>NDMC_EOD!AI76+NDMC_EOD!AJ76</f>
        <v>1.67</v>
      </c>
      <c r="M76">
        <f>TPDDL_EOD!AI76+TPDDL_EOD!AJ76</f>
        <v>5</v>
      </c>
      <c r="N76">
        <f t="shared" si="6"/>
        <v>22</v>
      </c>
      <c r="O76" s="154">
        <f t="shared" si="7"/>
        <v>0</v>
      </c>
      <c r="P76">
        <v>10</v>
      </c>
      <c r="Q76">
        <v>5</v>
      </c>
      <c r="R76">
        <v>0.33</v>
      </c>
      <c r="S76">
        <v>1.67</v>
      </c>
      <c r="T76">
        <v>5</v>
      </c>
      <c r="U76" s="156">
        <f t="shared" si="8"/>
        <v>22</v>
      </c>
      <c r="V76" s="154">
        <f t="shared" si="9"/>
        <v>0</v>
      </c>
    </row>
    <row r="77" spans="1:22">
      <c r="A77" t="s">
        <v>119</v>
      </c>
      <c r="B77">
        <f>PPCL!D77</f>
        <v>185</v>
      </c>
      <c r="C77">
        <f>PPCL!E77</f>
        <v>0</v>
      </c>
      <c r="D77">
        <f>PPCL!O77</f>
        <v>22</v>
      </c>
      <c r="E77">
        <f>PPCL!P77</f>
        <v>0</v>
      </c>
      <c r="F77">
        <f t="shared" si="10"/>
        <v>185</v>
      </c>
      <c r="G77">
        <f t="shared" si="11"/>
        <v>22</v>
      </c>
      <c r="H77" s="154"/>
      <c r="I77">
        <f>BRPL_EOD!AI77+BRPL_EOD!AJ77</f>
        <v>10</v>
      </c>
      <c r="J77">
        <f>BYPL_EOD!AI77+BYPL_EOD!AJ77</f>
        <v>5</v>
      </c>
      <c r="K77">
        <f>MES_EOD!AI77+MES_EOD!AJ77</f>
        <v>0.33</v>
      </c>
      <c r="L77">
        <f>NDMC_EOD!AI77+NDMC_EOD!AJ77</f>
        <v>1.67</v>
      </c>
      <c r="M77">
        <f>TPDDL_EOD!AI77+TPDDL_EOD!AJ77</f>
        <v>5</v>
      </c>
      <c r="N77">
        <f t="shared" si="6"/>
        <v>22</v>
      </c>
      <c r="O77" s="154">
        <f t="shared" si="7"/>
        <v>0</v>
      </c>
      <c r="P77">
        <v>10</v>
      </c>
      <c r="Q77">
        <v>5</v>
      </c>
      <c r="R77">
        <v>0.33</v>
      </c>
      <c r="S77">
        <v>1.67</v>
      </c>
      <c r="T77">
        <v>5</v>
      </c>
      <c r="U77" s="156">
        <f t="shared" si="8"/>
        <v>22</v>
      </c>
      <c r="V77" s="154">
        <f t="shared" si="9"/>
        <v>0</v>
      </c>
    </row>
    <row r="78" spans="1:22">
      <c r="A78" t="s">
        <v>120</v>
      </c>
      <c r="B78">
        <f>PPCL!D78</f>
        <v>185</v>
      </c>
      <c r="C78">
        <f>PPCL!E78</f>
        <v>0</v>
      </c>
      <c r="D78">
        <f>PPCL!O78</f>
        <v>22</v>
      </c>
      <c r="E78">
        <f>PPCL!P78</f>
        <v>0</v>
      </c>
      <c r="F78">
        <f t="shared" si="10"/>
        <v>185</v>
      </c>
      <c r="G78">
        <f t="shared" si="11"/>
        <v>22</v>
      </c>
      <c r="H78" s="154"/>
      <c r="I78">
        <f>BRPL_EOD!AI78+BRPL_EOD!AJ78</f>
        <v>10</v>
      </c>
      <c r="J78">
        <f>BYPL_EOD!AI78+BYPL_EOD!AJ78</f>
        <v>5</v>
      </c>
      <c r="K78">
        <f>MES_EOD!AI78+MES_EOD!AJ78</f>
        <v>0.33</v>
      </c>
      <c r="L78">
        <f>NDMC_EOD!AI78+NDMC_EOD!AJ78</f>
        <v>1.67</v>
      </c>
      <c r="M78">
        <f>TPDDL_EOD!AI78+TPDDL_EOD!AJ78</f>
        <v>5</v>
      </c>
      <c r="N78">
        <f t="shared" si="6"/>
        <v>22</v>
      </c>
      <c r="O78" s="154">
        <f t="shared" si="7"/>
        <v>0</v>
      </c>
      <c r="P78">
        <v>10</v>
      </c>
      <c r="Q78">
        <v>5</v>
      </c>
      <c r="R78">
        <v>0.33</v>
      </c>
      <c r="S78">
        <v>1.67</v>
      </c>
      <c r="T78">
        <v>5</v>
      </c>
      <c r="U78" s="156">
        <f t="shared" si="8"/>
        <v>22</v>
      </c>
      <c r="V78" s="154">
        <f t="shared" si="9"/>
        <v>0</v>
      </c>
    </row>
    <row r="79" spans="1:22">
      <c r="A79" t="s">
        <v>121</v>
      </c>
      <c r="B79">
        <f>PPCL!D79</f>
        <v>185</v>
      </c>
      <c r="C79">
        <f>PPCL!E79</f>
        <v>0</v>
      </c>
      <c r="D79">
        <f>PPCL!O79</f>
        <v>22</v>
      </c>
      <c r="E79">
        <f>PPCL!P79</f>
        <v>0</v>
      </c>
      <c r="F79">
        <f t="shared" si="10"/>
        <v>185</v>
      </c>
      <c r="G79">
        <f t="shared" si="11"/>
        <v>22</v>
      </c>
      <c r="H79" s="154"/>
      <c r="I79">
        <f>BRPL_EOD!AI79+BRPL_EOD!AJ79</f>
        <v>10</v>
      </c>
      <c r="J79">
        <f>BYPL_EOD!AI79+BYPL_EOD!AJ79</f>
        <v>5</v>
      </c>
      <c r="K79">
        <f>MES_EOD!AI79+MES_EOD!AJ79</f>
        <v>0.33</v>
      </c>
      <c r="L79">
        <f>NDMC_EOD!AI79+NDMC_EOD!AJ79</f>
        <v>1.67</v>
      </c>
      <c r="M79">
        <f>TPDDL_EOD!AI79+TPDDL_EOD!AJ79</f>
        <v>5</v>
      </c>
      <c r="N79">
        <f t="shared" si="6"/>
        <v>22</v>
      </c>
      <c r="O79" s="154">
        <f t="shared" si="7"/>
        <v>0</v>
      </c>
      <c r="P79">
        <v>10</v>
      </c>
      <c r="Q79">
        <v>5</v>
      </c>
      <c r="R79">
        <v>0.33</v>
      </c>
      <c r="S79">
        <v>1.67</v>
      </c>
      <c r="T79">
        <v>5</v>
      </c>
      <c r="U79" s="156">
        <f t="shared" si="8"/>
        <v>22</v>
      </c>
      <c r="V79" s="154">
        <f t="shared" si="9"/>
        <v>0</v>
      </c>
    </row>
    <row r="80" spans="1:22">
      <c r="A80" t="s">
        <v>122</v>
      </c>
      <c r="B80">
        <f>PPCL!D80</f>
        <v>185</v>
      </c>
      <c r="C80">
        <f>PPCL!E80</f>
        <v>0</v>
      </c>
      <c r="D80">
        <f>PPCL!O80</f>
        <v>22</v>
      </c>
      <c r="E80">
        <f>PPCL!P80</f>
        <v>0</v>
      </c>
      <c r="F80">
        <f t="shared" si="10"/>
        <v>185</v>
      </c>
      <c r="G80">
        <f t="shared" si="11"/>
        <v>22</v>
      </c>
      <c r="H80" s="154"/>
      <c r="I80">
        <f>BRPL_EOD!AI80+BRPL_EOD!AJ80</f>
        <v>10</v>
      </c>
      <c r="J80">
        <f>BYPL_EOD!AI80+BYPL_EOD!AJ80</f>
        <v>5</v>
      </c>
      <c r="K80">
        <f>MES_EOD!AI80+MES_EOD!AJ80</f>
        <v>0.33</v>
      </c>
      <c r="L80">
        <f>NDMC_EOD!AI80+NDMC_EOD!AJ80</f>
        <v>1.67</v>
      </c>
      <c r="M80">
        <f>TPDDL_EOD!AI80+TPDDL_EOD!AJ80</f>
        <v>5</v>
      </c>
      <c r="N80">
        <f t="shared" si="6"/>
        <v>22</v>
      </c>
      <c r="O80" s="154">
        <f t="shared" si="7"/>
        <v>0</v>
      </c>
      <c r="P80">
        <v>10</v>
      </c>
      <c r="Q80">
        <v>5</v>
      </c>
      <c r="R80">
        <v>0.33</v>
      </c>
      <c r="S80">
        <v>1.67</v>
      </c>
      <c r="T80">
        <v>5</v>
      </c>
      <c r="U80" s="156">
        <f t="shared" si="8"/>
        <v>22</v>
      </c>
      <c r="V80" s="154">
        <f t="shared" si="9"/>
        <v>0</v>
      </c>
    </row>
    <row r="81" spans="1:22">
      <c r="A81" t="s">
        <v>123</v>
      </c>
      <c r="B81">
        <f>PPCL!D81</f>
        <v>185</v>
      </c>
      <c r="C81">
        <f>PPCL!E81</f>
        <v>0</v>
      </c>
      <c r="D81">
        <f>PPCL!O81</f>
        <v>18</v>
      </c>
      <c r="E81">
        <f>PPCL!P81</f>
        <v>0</v>
      </c>
      <c r="F81">
        <f t="shared" si="10"/>
        <v>185</v>
      </c>
      <c r="G81">
        <f t="shared" si="11"/>
        <v>18</v>
      </c>
      <c r="H81" s="154"/>
      <c r="I81">
        <f>BRPL_EOD!AI81+BRPL_EOD!AJ81</f>
        <v>9</v>
      </c>
      <c r="J81">
        <f>BYPL_EOD!AI81+BYPL_EOD!AJ81</f>
        <v>4.5</v>
      </c>
      <c r="K81">
        <f>MES_EOD!AI81+MES_EOD!AJ81</f>
        <v>0</v>
      </c>
      <c r="L81">
        <f>NDMC_EOD!AI81+NDMC_EOD!AJ81</f>
        <v>0</v>
      </c>
      <c r="M81">
        <f>TPDDL_EOD!AI81+TPDDL_EOD!AJ81</f>
        <v>4.5</v>
      </c>
      <c r="N81">
        <f t="shared" si="6"/>
        <v>18</v>
      </c>
      <c r="O81" s="154">
        <f t="shared" si="7"/>
        <v>0</v>
      </c>
      <c r="P81">
        <v>9</v>
      </c>
      <c r="Q81">
        <v>4.5</v>
      </c>
      <c r="R81">
        <v>0</v>
      </c>
      <c r="S81">
        <v>0</v>
      </c>
      <c r="T81">
        <v>4.5</v>
      </c>
      <c r="U81" s="156">
        <f t="shared" si="8"/>
        <v>18</v>
      </c>
      <c r="V81" s="154">
        <f t="shared" si="9"/>
        <v>0</v>
      </c>
    </row>
    <row r="82" spans="1:22">
      <c r="A82" t="s">
        <v>124</v>
      </c>
      <c r="B82">
        <f>PPCL!D82</f>
        <v>185</v>
      </c>
      <c r="C82">
        <f>PPCL!E82</f>
        <v>0</v>
      </c>
      <c r="D82">
        <f>PPCL!O82</f>
        <v>22</v>
      </c>
      <c r="E82">
        <f>PPCL!P82</f>
        <v>0</v>
      </c>
      <c r="F82">
        <f t="shared" si="10"/>
        <v>185</v>
      </c>
      <c r="G82">
        <f t="shared" si="11"/>
        <v>22</v>
      </c>
      <c r="H82" s="154"/>
      <c r="I82">
        <f>BRPL_EOD!AI82+BRPL_EOD!AJ82</f>
        <v>10</v>
      </c>
      <c r="J82">
        <f>BYPL_EOD!AI82+BYPL_EOD!AJ82</f>
        <v>5</v>
      </c>
      <c r="K82">
        <f>MES_EOD!AI82+MES_EOD!AJ82</f>
        <v>0.33</v>
      </c>
      <c r="L82">
        <f>NDMC_EOD!AI82+NDMC_EOD!AJ82</f>
        <v>1.67</v>
      </c>
      <c r="M82">
        <f>TPDDL_EOD!AI82+TPDDL_EOD!AJ82</f>
        <v>5</v>
      </c>
      <c r="N82">
        <f t="shared" si="6"/>
        <v>22</v>
      </c>
      <c r="O82" s="154">
        <f t="shared" si="7"/>
        <v>0</v>
      </c>
      <c r="P82">
        <v>10</v>
      </c>
      <c r="Q82">
        <v>5</v>
      </c>
      <c r="R82">
        <v>0.33</v>
      </c>
      <c r="S82">
        <v>1.67</v>
      </c>
      <c r="T82">
        <v>5</v>
      </c>
      <c r="U82" s="156">
        <f t="shared" si="8"/>
        <v>22</v>
      </c>
      <c r="V82" s="154">
        <f t="shared" si="9"/>
        <v>0</v>
      </c>
    </row>
    <row r="83" spans="1:22">
      <c r="A83" t="s">
        <v>125</v>
      </c>
      <c r="B83">
        <f>PPCL!D83</f>
        <v>185</v>
      </c>
      <c r="C83">
        <f>PPCL!E83</f>
        <v>0</v>
      </c>
      <c r="D83">
        <f>PPCL!O83</f>
        <v>24</v>
      </c>
      <c r="E83">
        <f>PPCL!P83</f>
        <v>0</v>
      </c>
      <c r="F83">
        <f t="shared" si="10"/>
        <v>185</v>
      </c>
      <c r="G83">
        <f t="shared" si="11"/>
        <v>24</v>
      </c>
      <c r="H83" s="154"/>
      <c r="I83">
        <f>BRPL_EOD!AI83+BRPL_EOD!AJ83</f>
        <v>10</v>
      </c>
      <c r="J83">
        <f>BYPL_EOD!AI83+BYPL_EOD!AJ83</f>
        <v>5</v>
      </c>
      <c r="K83">
        <f>MES_EOD!AI83+MES_EOD!AJ83</f>
        <v>0.67</v>
      </c>
      <c r="L83">
        <f>NDMC_EOD!AI83+NDMC_EOD!AJ83</f>
        <v>3.33</v>
      </c>
      <c r="M83">
        <f>TPDDL_EOD!AI83+TPDDL_EOD!AJ83</f>
        <v>5</v>
      </c>
      <c r="N83">
        <f t="shared" si="6"/>
        <v>24</v>
      </c>
      <c r="O83" s="154">
        <f t="shared" si="7"/>
        <v>0</v>
      </c>
      <c r="P83">
        <v>10</v>
      </c>
      <c r="Q83">
        <v>5</v>
      </c>
      <c r="R83">
        <v>0.67</v>
      </c>
      <c r="S83">
        <v>3.33</v>
      </c>
      <c r="T83">
        <v>5</v>
      </c>
      <c r="U83" s="156">
        <f t="shared" si="8"/>
        <v>24</v>
      </c>
      <c r="V83" s="154">
        <f t="shared" si="9"/>
        <v>0</v>
      </c>
    </row>
    <row r="84" spans="1:22">
      <c r="A84" t="s">
        <v>126</v>
      </c>
      <c r="B84">
        <f>PPCL!D84</f>
        <v>185</v>
      </c>
      <c r="C84">
        <f>PPCL!E84</f>
        <v>0</v>
      </c>
      <c r="D84">
        <f>PPCL!O84</f>
        <v>24</v>
      </c>
      <c r="E84">
        <f>PPCL!P84</f>
        <v>0</v>
      </c>
      <c r="F84">
        <f t="shared" si="10"/>
        <v>185</v>
      </c>
      <c r="G84">
        <f t="shared" si="11"/>
        <v>24</v>
      </c>
      <c r="H84" s="154"/>
      <c r="I84">
        <f>BRPL_EOD!AI84+BRPL_EOD!AJ84</f>
        <v>10</v>
      </c>
      <c r="J84">
        <f>BYPL_EOD!AI84+BYPL_EOD!AJ84</f>
        <v>5</v>
      </c>
      <c r="K84">
        <f>MES_EOD!AI84+MES_EOD!AJ84</f>
        <v>0.67</v>
      </c>
      <c r="L84">
        <f>NDMC_EOD!AI84+NDMC_EOD!AJ84</f>
        <v>3.33</v>
      </c>
      <c r="M84">
        <f>TPDDL_EOD!AI84+TPDDL_EOD!AJ84</f>
        <v>5</v>
      </c>
      <c r="N84">
        <f t="shared" si="6"/>
        <v>24</v>
      </c>
      <c r="O84" s="154">
        <f t="shared" si="7"/>
        <v>0</v>
      </c>
      <c r="P84">
        <v>10</v>
      </c>
      <c r="Q84">
        <v>5</v>
      </c>
      <c r="R84">
        <v>0.67</v>
      </c>
      <c r="S84">
        <v>3.33</v>
      </c>
      <c r="T84">
        <v>5</v>
      </c>
      <c r="U84" s="156">
        <f t="shared" si="8"/>
        <v>24</v>
      </c>
      <c r="V84" s="154">
        <f t="shared" si="9"/>
        <v>0</v>
      </c>
    </row>
    <row r="85" spans="1:22">
      <c r="A85" t="s">
        <v>127</v>
      </c>
      <c r="B85">
        <f>PPCL!D85</f>
        <v>185</v>
      </c>
      <c r="C85">
        <f>PPCL!E85</f>
        <v>0</v>
      </c>
      <c r="D85">
        <f>PPCL!O85</f>
        <v>24</v>
      </c>
      <c r="E85">
        <f>PPCL!P85</f>
        <v>0</v>
      </c>
      <c r="F85">
        <f t="shared" si="10"/>
        <v>185</v>
      </c>
      <c r="G85">
        <f t="shared" si="11"/>
        <v>24</v>
      </c>
      <c r="H85" s="154"/>
      <c r="I85">
        <f>BRPL_EOD!AI85+BRPL_EOD!AJ85</f>
        <v>10</v>
      </c>
      <c r="J85">
        <f>BYPL_EOD!AI85+BYPL_EOD!AJ85</f>
        <v>5</v>
      </c>
      <c r="K85">
        <f>MES_EOD!AI85+MES_EOD!AJ85</f>
        <v>0.67</v>
      </c>
      <c r="L85">
        <f>NDMC_EOD!AI85+NDMC_EOD!AJ85</f>
        <v>3.33</v>
      </c>
      <c r="M85">
        <f>TPDDL_EOD!AI85+TPDDL_EOD!AJ85</f>
        <v>5</v>
      </c>
      <c r="N85">
        <f t="shared" si="6"/>
        <v>24</v>
      </c>
      <c r="O85" s="154">
        <f t="shared" si="7"/>
        <v>0</v>
      </c>
      <c r="P85">
        <v>10</v>
      </c>
      <c r="Q85">
        <v>5</v>
      </c>
      <c r="R85">
        <v>0.67</v>
      </c>
      <c r="S85">
        <v>3.33</v>
      </c>
      <c r="T85">
        <v>5</v>
      </c>
      <c r="U85" s="156">
        <f t="shared" si="8"/>
        <v>24</v>
      </c>
      <c r="V85" s="154">
        <f t="shared" si="9"/>
        <v>0</v>
      </c>
    </row>
    <row r="86" spans="1:22">
      <c r="A86" t="s">
        <v>128</v>
      </c>
      <c r="B86">
        <f>PPCL!D86</f>
        <v>185</v>
      </c>
      <c r="C86">
        <f>PPCL!E86</f>
        <v>0</v>
      </c>
      <c r="D86">
        <f>PPCL!O86</f>
        <v>24</v>
      </c>
      <c r="E86">
        <f>PPCL!P86</f>
        <v>0</v>
      </c>
      <c r="F86">
        <f t="shared" si="10"/>
        <v>185</v>
      </c>
      <c r="G86">
        <f t="shared" si="11"/>
        <v>24</v>
      </c>
      <c r="H86" s="154"/>
      <c r="I86">
        <f>BRPL_EOD!AI86+BRPL_EOD!AJ86</f>
        <v>10</v>
      </c>
      <c r="J86">
        <f>BYPL_EOD!AI86+BYPL_EOD!AJ86</f>
        <v>5</v>
      </c>
      <c r="K86">
        <f>MES_EOD!AI86+MES_EOD!AJ86</f>
        <v>0.67</v>
      </c>
      <c r="L86">
        <f>NDMC_EOD!AI86+NDMC_EOD!AJ86</f>
        <v>3.33</v>
      </c>
      <c r="M86">
        <f>TPDDL_EOD!AI86+TPDDL_EOD!AJ86</f>
        <v>5</v>
      </c>
      <c r="N86">
        <f t="shared" si="6"/>
        <v>24</v>
      </c>
      <c r="O86" s="154">
        <f t="shared" si="7"/>
        <v>0</v>
      </c>
      <c r="P86">
        <v>10</v>
      </c>
      <c r="Q86">
        <v>5</v>
      </c>
      <c r="R86">
        <v>0.67</v>
      </c>
      <c r="S86">
        <v>3.33</v>
      </c>
      <c r="T86">
        <v>5</v>
      </c>
      <c r="U86" s="156">
        <f t="shared" si="8"/>
        <v>24</v>
      </c>
      <c r="V86" s="154">
        <f t="shared" si="9"/>
        <v>0</v>
      </c>
    </row>
    <row r="87" spans="1:22">
      <c r="A87" t="s">
        <v>129</v>
      </c>
      <c r="B87">
        <f>PPCL!D87</f>
        <v>185</v>
      </c>
      <c r="C87">
        <f>PPCL!E87</f>
        <v>0</v>
      </c>
      <c r="D87">
        <f>PPCL!O87</f>
        <v>20</v>
      </c>
      <c r="E87">
        <f>PPCL!P87</f>
        <v>0</v>
      </c>
      <c r="F87">
        <f t="shared" si="10"/>
        <v>185</v>
      </c>
      <c r="G87">
        <f t="shared" si="11"/>
        <v>20</v>
      </c>
      <c r="H87" s="154"/>
      <c r="I87">
        <f>BRPL_EOD!AI87+BRPL_EOD!AJ87</f>
        <v>10</v>
      </c>
      <c r="J87">
        <f>BYPL_EOD!AI87+BYPL_EOD!AJ87</f>
        <v>5</v>
      </c>
      <c r="K87">
        <f>MES_EOD!AI87+MES_EOD!AJ87</f>
        <v>0</v>
      </c>
      <c r="L87">
        <f>NDMC_EOD!AI87+NDMC_EOD!AJ87</f>
        <v>0</v>
      </c>
      <c r="M87">
        <f>TPDDL_EOD!AI87+TPDDL_EOD!AJ87</f>
        <v>5</v>
      </c>
      <c r="N87">
        <f t="shared" si="6"/>
        <v>20</v>
      </c>
      <c r="O87" s="154">
        <f t="shared" si="7"/>
        <v>0</v>
      </c>
      <c r="P87">
        <v>10</v>
      </c>
      <c r="Q87">
        <v>5</v>
      </c>
      <c r="R87">
        <v>0</v>
      </c>
      <c r="S87">
        <v>0</v>
      </c>
      <c r="T87">
        <v>5</v>
      </c>
      <c r="U87" s="156">
        <f t="shared" si="8"/>
        <v>20</v>
      </c>
      <c r="V87" s="154">
        <f t="shared" si="9"/>
        <v>0</v>
      </c>
    </row>
    <row r="88" spans="1:22">
      <c r="A88" t="s">
        <v>130</v>
      </c>
      <c r="B88">
        <f>PPCL!D88</f>
        <v>185</v>
      </c>
      <c r="C88">
        <f>PPCL!E88</f>
        <v>0</v>
      </c>
      <c r="D88">
        <f>PPCL!O88</f>
        <v>24</v>
      </c>
      <c r="E88">
        <f>PPCL!P88</f>
        <v>0</v>
      </c>
      <c r="F88">
        <f t="shared" si="10"/>
        <v>185</v>
      </c>
      <c r="G88">
        <f t="shared" si="11"/>
        <v>24</v>
      </c>
      <c r="H88" s="154"/>
      <c r="I88">
        <f>BRPL_EOD!AI88+BRPL_EOD!AJ88</f>
        <v>10</v>
      </c>
      <c r="J88">
        <f>BYPL_EOD!AI88+BYPL_EOD!AJ88</f>
        <v>5</v>
      </c>
      <c r="K88">
        <f>MES_EOD!AI88+MES_EOD!AJ88</f>
        <v>0.67</v>
      </c>
      <c r="L88">
        <f>NDMC_EOD!AI88+NDMC_EOD!AJ88</f>
        <v>3.33</v>
      </c>
      <c r="M88">
        <f>TPDDL_EOD!AI88+TPDDL_EOD!AJ88</f>
        <v>5</v>
      </c>
      <c r="N88">
        <f t="shared" si="6"/>
        <v>24</v>
      </c>
      <c r="O88" s="154">
        <f t="shared" si="7"/>
        <v>0</v>
      </c>
      <c r="P88">
        <v>10</v>
      </c>
      <c r="Q88">
        <v>5</v>
      </c>
      <c r="R88">
        <v>0.67</v>
      </c>
      <c r="S88">
        <v>3.33</v>
      </c>
      <c r="T88">
        <v>5</v>
      </c>
      <c r="U88" s="156">
        <f t="shared" si="8"/>
        <v>24</v>
      </c>
      <c r="V88" s="154">
        <f t="shared" si="9"/>
        <v>0</v>
      </c>
    </row>
    <row r="89" spans="1:22">
      <c r="A89" t="s">
        <v>131</v>
      </c>
      <c r="B89">
        <f>PPCL!D89</f>
        <v>185</v>
      </c>
      <c r="C89">
        <f>PPCL!E89</f>
        <v>0</v>
      </c>
      <c r="D89">
        <f>PPCL!O89</f>
        <v>24</v>
      </c>
      <c r="E89">
        <f>PPCL!P89</f>
        <v>0</v>
      </c>
      <c r="F89">
        <f t="shared" si="10"/>
        <v>185</v>
      </c>
      <c r="G89">
        <f t="shared" si="11"/>
        <v>24</v>
      </c>
      <c r="H89" s="154"/>
      <c r="I89">
        <f>BRPL_EOD!AI89+BRPL_EOD!AJ89</f>
        <v>10</v>
      </c>
      <c r="J89">
        <f>BYPL_EOD!AI89+BYPL_EOD!AJ89</f>
        <v>5</v>
      </c>
      <c r="K89">
        <f>MES_EOD!AI89+MES_EOD!AJ89</f>
        <v>0.67</v>
      </c>
      <c r="L89">
        <f>NDMC_EOD!AI89+NDMC_EOD!AJ89</f>
        <v>3.33</v>
      </c>
      <c r="M89">
        <f>TPDDL_EOD!AI89+TPDDL_EOD!AJ89</f>
        <v>5</v>
      </c>
      <c r="N89">
        <f t="shared" si="6"/>
        <v>24</v>
      </c>
      <c r="O89" s="154">
        <f t="shared" si="7"/>
        <v>0</v>
      </c>
      <c r="P89">
        <v>10</v>
      </c>
      <c r="Q89">
        <v>5</v>
      </c>
      <c r="R89">
        <v>0.67</v>
      </c>
      <c r="S89">
        <v>3.33</v>
      </c>
      <c r="T89">
        <v>5</v>
      </c>
      <c r="U89" s="156">
        <f t="shared" si="8"/>
        <v>24</v>
      </c>
      <c r="V89" s="154">
        <f t="shared" si="9"/>
        <v>0</v>
      </c>
    </row>
    <row r="90" spans="1:22">
      <c r="A90" t="s">
        <v>132</v>
      </c>
      <c r="B90">
        <f>PPCL!D90</f>
        <v>185</v>
      </c>
      <c r="C90">
        <f>PPCL!E90</f>
        <v>0</v>
      </c>
      <c r="D90">
        <f>PPCL!O90</f>
        <v>24</v>
      </c>
      <c r="E90">
        <f>PPCL!P90</f>
        <v>0</v>
      </c>
      <c r="F90">
        <f t="shared" si="10"/>
        <v>185</v>
      </c>
      <c r="G90">
        <f t="shared" si="11"/>
        <v>24</v>
      </c>
      <c r="H90" s="154"/>
      <c r="I90">
        <f>BRPL_EOD!AI90+BRPL_EOD!AJ90</f>
        <v>10</v>
      </c>
      <c r="J90">
        <f>BYPL_EOD!AI90+BYPL_EOD!AJ90</f>
        <v>5</v>
      </c>
      <c r="K90">
        <f>MES_EOD!AI90+MES_EOD!AJ90</f>
        <v>0.67</v>
      </c>
      <c r="L90">
        <f>NDMC_EOD!AI90+NDMC_EOD!AJ90</f>
        <v>3.33</v>
      </c>
      <c r="M90">
        <f>TPDDL_EOD!AI90+TPDDL_EOD!AJ90</f>
        <v>5</v>
      </c>
      <c r="N90">
        <f t="shared" si="6"/>
        <v>24</v>
      </c>
      <c r="O90" s="154">
        <f t="shared" si="7"/>
        <v>0</v>
      </c>
      <c r="P90">
        <v>10</v>
      </c>
      <c r="Q90">
        <v>5</v>
      </c>
      <c r="R90">
        <v>0.67</v>
      </c>
      <c r="S90">
        <v>3.33</v>
      </c>
      <c r="T90">
        <v>5</v>
      </c>
      <c r="U90" s="156">
        <f t="shared" si="8"/>
        <v>24</v>
      </c>
      <c r="V90" s="154">
        <f t="shared" si="9"/>
        <v>0</v>
      </c>
    </row>
    <row r="91" spans="1:22">
      <c r="A91" t="s">
        <v>133</v>
      </c>
      <c r="B91">
        <f>PPCL!D91</f>
        <v>185</v>
      </c>
      <c r="C91">
        <f>PPCL!E91</f>
        <v>0</v>
      </c>
      <c r="D91">
        <f>PPCL!O91</f>
        <v>26</v>
      </c>
      <c r="E91">
        <f>PPCL!P91</f>
        <v>0</v>
      </c>
      <c r="F91">
        <f t="shared" si="10"/>
        <v>185</v>
      </c>
      <c r="G91">
        <f t="shared" si="11"/>
        <v>26</v>
      </c>
      <c r="H91" s="154"/>
      <c r="I91">
        <f>BRPL_EOD!AI91+BRPL_EOD!AJ91</f>
        <v>8.67</v>
      </c>
      <c r="J91">
        <f>BYPL_EOD!AI91+BYPL_EOD!AJ91</f>
        <v>13</v>
      </c>
      <c r="K91">
        <f>MES_EOD!AI91+MES_EOD!AJ91</f>
        <v>0</v>
      </c>
      <c r="L91">
        <f>NDMC_EOD!AI91+NDMC_EOD!AJ91</f>
        <v>0</v>
      </c>
      <c r="M91">
        <f>TPDDL_EOD!AI91+TPDDL_EOD!AJ91</f>
        <v>4.33</v>
      </c>
      <c r="N91">
        <f t="shared" si="6"/>
        <v>26</v>
      </c>
      <c r="O91" s="154">
        <f t="shared" si="7"/>
        <v>0</v>
      </c>
      <c r="P91">
        <v>8.67</v>
      </c>
      <c r="Q91">
        <v>13</v>
      </c>
      <c r="R91">
        <v>0</v>
      </c>
      <c r="S91">
        <v>0</v>
      </c>
      <c r="T91">
        <v>4.33</v>
      </c>
      <c r="U91" s="156">
        <f t="shared" si="8"/>
        <v>26</v>
      </c>
      <c r="V91" s="154">
        <f t="shared" si="9"/>
        <v>0</v>
      </c>
    </row>
    <row r="92" spans="1:22">
      <c r="A92" t="s">
        <v>134</v>
      </c>
      <c r="B92">
        <f>PPCL!D92</f>
        <v>185</v>
      </c>
      <c r="C92">
        <f>PPCL!E92</f>
        <v>0</v>
      </c>
      <c r="D92">
        <f>PPCL!O92</f>
        <v>26</v>
      </c>
      <c r="E92">
        <f>PPCL!P92</f>
        <v>0</v>
      </c>
      <c r="F92">
        <f t="shared" si="10"/>
        <v>185</v>
      </c>
      <c r="G92">
        <f t="shared" si="11"/>
        <v>26</v>
      </c>
      <c r="H92" s="154"/>
      <c r="I92">
        <f>BRPL_EOD!AI92+BRPL_EOD!AJ92</f>
        <v>8.67</v>
      </c>
      <c r="J92">
        <f>BYPL_EOD!AI92+BYPL_EOD!AJ92</f>
        <v>13</v>
      </c>
      <c r="K92">
        <f>MES_EOD!AI92+MES_EOD!AJ92</f>
        <v>0</v>
      </c>
      <c r="L92">
        <f>NDMC_EOD!AI92+NDMC_EOD!AJ92</f>
        <v>0</v>
      </c>
      <c r="M92">
        <f>TPDDL_EOD!AI92+TPDDL_EOD!AJ92</f>
        <v>4.33</v>
      </c>
      <c r="N92">
        <f t="shared" si="6"/>
        <v>26</v>
      </c>
      <c r="O92" s="154">
        <f t="shared" si="7"/>
        <v>0</v>
      </c>
      <c r="P92">
        <v>8.67</v>
      </c>
      <c r="Q92">
        <v>13</v>
      </c>
      <c r="R92">
        <v>0</v>
      </c>
      <c r="S92">
        <v>0</v>
      </c>
      <c r="T92">
        <v>4.33</v>
      </c>
      <c r="U92" s="156">
        <f t="shared" si="8"/>
        <v>26</v>
      </c>
      <c r="V92" s="154">
        <f t="shared" si="9"/>
        <v>0</v>
      </c>
    </row>
    <row r="93" spans="1:22">
      <c r="A93" t="s">
        <v>135</v>
      </c>
      <c r="B93">
        <f>PPCL!D93</f>
        <v>185</v>
      </c>
      <c r="C93">
        <f>PPCL!E93</f>
        <v>0</v>
      </c>
      <c r="D93">
        <f>PPCL!O93</f>
        <v>23</v>
      </c>
      <c r="E93">
        <f>PPCL!P93</f>
        <v>0</v>
      </c>
      <c r="F93">
        <f t="shared" si="10"/>
        <v>185</v>
      </c>
      <c r="G93">
        <f t="shared" si="11"/>
        <v>23</v>
      </c>
      <c r="H93" s="154"/>
      <c r="I93">
        <f>BRPL_EOD!AI93+BRPL_EOD!AJ93</f>
        <v>7.67</v>
      </c>
      <c r="J93">
        <f>BYPL_EOD!AI93+BYPL_EOD!AJ93</f>
        <v>11.5</v>
      </c>
      <c r="K93">
        <f>MES_EOD!AI93+MES_EOD!AJ93</f>
        <v>0</v>
      </c>
      <c r="L93">
        <f>NDMC_EOD!AI93+NDMC_EOD!AJ93</f>
        <v>0</v>
      </c>
      <c r="M93">
        <f>TPDDL_EOD!AI93+TPDDL_EOD!AJ93</f>
        <v>3.83</v>
      </c>
      <c r="N93">
        <f t="shared" si="6"/>
        <v>23</v>
      </c>
      <c r="O93" s="154">
        <f t="shared" si="7"/>
        <v>0</v>
      </c>
      <c r="P93">
        <v>7.67</v>
      </c>
      <c r="Q93">
        <v>11.5</v>
      </c>
      <c r="R93">
        <v>0</v>
      </c>
      <c r="S93">
        <v>0</v>
      </c>
      <c r="T93">
        <v>3.83</v>
      </c>
      <c r="U93" s="156">
        <f t="shared" si="8"/>
        <v>23</v>
      </c>
      <c r="V93" s="154">
        <f t="shared" si="9"/>
        <v>0</v>
      </c>
    </row>
    <row r="94" spans="1:22">
      <c r="A94" t="s">
        <v>136</v>
      </c>
      <c r="B94">
        <f>PPCL!D94</f>
        <v>185</v>
      </c>
      <c r="C94">
        <f>PPCL!E94</f>
        <v>0</v>
      </c>
      <c r="D94">
        <f>PPCL!O94</f>
        <v>26</v>
      </c>
      <c r="E94">
        <f>PPCL!P94</f>
        <v>0</v>
      </c>
      <c r="F94">
        <f t="shared" si="10"/>
        <v>185</v>
      </c>
      <c r="G94">
        <f t="shared" si="11"/>
        <v>26</v>
      </c>
      <c r="H94" s="154"/>
      <c r="I94">
        <f>BRPL_EOD!AI94+BRPL_EOD!AJ94</f>
        <v>7.43</v>
      </c>
      <c r="J94">
        <f>BYPL_EOD!AI94+BYPL_EOD!AJ94</f>
        <v>14.86</v>
      </c>
      <c r="K94">
        <f>MES_EOD!AI94+MES_EOD!AJ94</f>
        <v>0</v>
      </c>
      <c r="L94">
        <f>NDMC_EOD!AI94+NDMC_EOD!AJ94</f>
        <v>0</v>
      </c>
      <c r="M94">
        <f>TPDDL_EOD!AI94+TPDDL_EOD!AJ94</f>
        <v>3.71</v>
      </c>
      <c r="N94">
        <f t="shared" si="6"/>
        <v>26</v>
      </c>
      <c r="O94" s="154">
        <f t="shared" si="7"/>
        <v>0</v>
      </c>
      <c r="P94">
        <v>7.43</v>
      </c>
      <c r="Q94">
        <v>14.86</v>
      </c>
      <c r="R94">
        <v>0</v>
      </c>
      <c r="S94">
        <v>0</v>
      </c>
      <c r="T94">
        <v>3.71</v>
      </c>
      <c r="U94" s="156">
        <f t="shared" si="8"/>
        <v>26</v>
      </c>
      <c r="V94" s="154">
        <f t="shared" si="9"/>
        <v>0</v>
      </c>
    </row>
    <row r="95" spans="1:22">
      <c r="A95" t="s">
        <v>137</v>
      </c>
      <c r="B95">
        <f>PPCL!D95</f>
        <v>185</v>
      </c>
      <c r="C95">
        <f>PPCL!E95</f>
        <v>0</v>
      </c>
      <c r="D95">
        <f>PPCL!O95</f>
        <v>26</v>
      </c>
      <c r="E95">
        <f>PPCL!P95</f>
        <v>0</v>
      </c>
      <c r="F95">
        <f t="shared" si="10"/>
        <v>185</v>
      </c>
      <c r="G95">
        <f t="shared" si="11"/>
        <v>26</v>
      </c>
      <c r="H95" s="154"/>
      <c r="I95">
        <f>BRPL_EOD!AI95+BRPL_EOD!AJ95</f>
        <v>7.43</v>
      </c>
      <c r="J95">
        <f>BYPL_EOD!AI95+BYPL_EOD!AJ95</f>
        <v>14.86</v>
      </c>
      <c r="K95">
        <f>MES_EOD!AI95+MES_EOD!AJ95</f>
        <v>0</v>
      </c>
      <c r="L95">
        <f>NDMC_EOD!AI95+NDMC_EOD!AJ95</f>
        <v>0</v>
      </c>
      <c r="M95">
        <f>TPDDL_EOD!AI95+TPDDL_EOD!AJ95</f>
        <v>3.71</v>
      </c>
      <c r="N95">
        <f t="shared" si="6"/>
        <v>26</v>
      </c>
      <c r="O95" s="154">
        <f t="shared" si="7"/>
        <v>0</v>
      </c>
      <c r="P95">
        <v>7.43</v>
      </c>
      <c r="Q95">
        <v>14.86</v>
      </c>
      <c r="R95">
        <v>0</v>
      </c>
      <c r="S95">
        <v>0</v>
      </c>
      <c r="T95">
        <v>3.71</v>
      </c>
      <c r="U95" s="156">
        <f t="shared" si="8"/>
        <v>26</v>
      </c>
      <c r="V95" s="154">
        <f t="shared" si="9"/>
        <v>0</v>
      </c>
    </row>
    <row r="96" spans="1:22">
      <c r="A96" t="s">
        <v>138</v>
      </c>
      <c r="B96">
        <f>PPCL!D96</f>
        <v>185</v>
      </c>
      <c r="C96">
        <f>PPCL!E96</f>
        <v>0</v>
      </c>
      <c r="D96">
        <f>PPCL!O96</f>
        <v>26</v>
      </c>
      <c r="E96">
        <f>PPCL!P96</f>
        <v>0</v>
      </c>
      <c r="F96">
        <f t="shared" si="10"/>
        <v>185</v>
      </c>
      <c r="G96">
        <f t="shared" si="11"/>
        <v>26</v>
      </c>
      <c r="H96" s="154"/>
      <c r="I96">
        <f>BRPL_EOD!AI96+BRPL_EOD!AJ96</f>
        <v>7.43</v>
      </c>
      <c r="J96">
        <f>BYPL_EOD!AI96+BYPL_EOD!AJ96</f>
        <v>14.86</v>
      </c>
      <c r="K96">
        <f>MES_EOD!AI96+MES_EOD!AJ96</f>
        <v>0</v>
      </c>
      <c r="L96">
        <f>NDMC_EOD!AI96+NDMC_EOD!AJ96</f>
        <v>0</v>
      </c>
      <c r="M96">
        <f>TPDDL_EOD!AI96+TPDDL_EOD!AJ96</f>
        <v>3.71</v>
      </c>
      <c r="N96">
        <f t="shared" si="6"/>
        <v>26</v>
      </c>
      <c r="O96" s="154">
        <f t="shared" si="7"/>
        <v>0</v>
      </c>
      <c r="P96">
        <v>7.43</v>
      </c>
      <c r="Q96">
        <v>14.86</v>
      </c>
      <c r="R96">
        <v>0</v>
      </c>
      <c r="S96">
        <v>0</v>
      </c>
      <c r="T96">
        <v>3.71</v>
      </c>
      <c r="U96" s="156">
        <f t="shared" si="8"/>
        <v>26</v>
      </c>
      <c r="V96" s="154">
        <f t="shared" si="9"/>
        <v>0</v>
      </c>
    </row>
    <row r="97" spans="1:22">
      <c r="A97" t="s">
        <v>139</v>
      </c>
      <c r="B97">
        <f>PPCL!D97</f>
        <v>185</v>
      </c>
      <c r="C97">
        <f>PPCL!E97</f>
        <v>0</v>
      </c>
      <c r="D97">
        <f>PPCL!O97</f>
        <v>26</v>
      </c>
      <c r="E97">
        <f>PPCL!P97</f>
        <v>0</v>
      </c>
      <c r="F97">
        <f t="shared" si="10"/>
        <v>185</v>
      </c>
      <c r="G97">
        <f t="shared" si="11"/>
        <v>26</v>
      </c>
      <c r="H97" s="154"/>
      <c r="I97">
        <f>BRPL_EOD!AI97+BRPL_EOD!AJ97</f>
        <v>7.43</v>
      </c>
      <c r="J97">
        <f>BYPL_EOD!AI97+BYPL_EOD!AJ97</f>
        <v>14.86</v>
      </c>
      <c r="K97">
        <f>MES_EOD!AI97+MES_EOD!AJ97</f>
        <v>0</v>
      </c>
      <c r="L97">
        <f>NDMC_EOD!AI97+NDMC_EOD!AJ97</f>
        <v>0</v>
      </c>
      <c r="M97">
        <f>TPDDL_EOD!AI97+TPDDL_EOD!AJ97</f>
        <v>3.71</v>
      </c>
      <c r="N97">
        <f t="shared" si="6"/>
        <v>26</v>
      </c>
      <c r="O97" s="154">
        <f t="shared" si="7"/>
        <v>0</v>
      </c>
      <c r="P97">
        <v>7.43</v>
      </c>
      <c r="Q97">
        <v>14.86</v>
      </c>
      <c r="R97">
        <v>0</v>
      </c>
      <c r="S97">
        <v>0</v>
      </c>
      <c r="T97">
        <v>3.71</v>
      </c>
      <c r="U97" s="156">
        <f t="shared" si="8"/>
        <v>26</v>
      </c>
      <c r="V97" s="154">
        <f t="shared" si="9"/>
        <v>0</v>
      </c>
    </row>
    <row r="98" spans="1:22">
      <c r="A98" t="s">
        <v>140</v>
      </c>
      <c r="B98">
        <f>PPCL!D98</f>
        <v>185</v>
      </c>
      <c r="C98">
        <f>PPCL!E98</f>
        <v>0</v>
      </c>
      <c r="D98">
        <f>PPCL!O98</f>
        <v>26</v>
      </c>
      <c r="E98">
        <f>PPCL!P98</f>
        <v>0</v>
      </c>
      <c r="F98">
        <f t="shared" si="10"/>
        <v>185</v>
      </c>
      <c r="G98">
        <f t="shared" si="11"/>
        <v>26</v>
      </c>
      <c r="H98" s="154"/>
      <c r="I98">
        <f>BRPL_EOD!AI98+BRPL_EOD!AJ98</f>
        <v>7.43</v>
      </c>
      <c r="J98">
        <f>BYPL_EOD!AI98+BYPL_EOD!AJ98</f>
        <v>14.86</v>
      </c>
      <c r="K98">
        <f>MES_EOD!AI98+MES_EOD!AJ98</f>
        <v>0</v>
      </c>
      <c r="L98">
        <f>NDMC_EOD!AI98+NDMC_EOD!AJ98</f>
        <v>0</v>
      </c>
      <c r="M98">
        <f>TPDDL_EOD!AI98+TPDDL_EOD!AJ98</f>
        <v>3.71</v>
      </c>
      <c r="N98">
        <f t="shared" si="6"/>
        <v>26</v>
      </c>
      <c r="O98" s="154">
        <f t="shared" si="7"/>
        <v>0</v>
      </c>
      <c r="P98">
        <v>7.43</v>
      </c>
      <c r="Q98">
        <v>14.86</v>
      </c>
      <c r="R98">
        <v>0</v>
      </c>
      <c r="S98">
        <v>0</v>
      </c>
      <c r="T98">
        <v>3.71</v>
      </c>
      <c r="U98" s="156">
        <f t="shared" si="8"/>
        <v>26</v>
      </c>
      <c r="V98" s="154">
        <f t="shared" si="9"/>
        <v>0</v>
      </c>
    </row>
    <row r="99" spans="1:22">
      <c r="A99" s="156" t="s">
        <v>350</v>
      </c>
      <c r="B99" s="156">
        <f>SUM(B3:B98)/4000</f>
        <v>4.4400000000000004</v>
      </c>
      <c r="C99" s="156">
        <f t="shared" ref="C99:U99" si="12">SUM(C3:C98)/4000</f>
        <v>0</v>
      </c>
      <c r="D99" s="156">
        <f t="shared" si="12"/>
        <v>0.61399999999999999</v>
      </c>
      <c r="E99" s="156">
        <f t="shared" si="12"/>
        <v>0</v>
      </c>
      <c r="F99" s="156">
        <f t="shared" si="12"/>
        <v>4.4400000000000004</v>
      </c>
      <c r="G99" s="156">
        <f t="shared" si="12"/>
        <v>0.61399999999999999</v>
      </c>
      <c r="H99" s="156"/>
      <c r="I99" s="156">
        <f t="shared" si="12"/>
        <v>0.22645249999999995</v>
      </c>
      <c r="J99" s="156">
        <f t="shared" si="12"/>
        <v>0.19350249999999997</v>
      </c>
      <c r="K99" s="156">
        <f t="shared" si="12"/>
        <v>1.2080000000000007E-2</v>
      </c>
      <c r="L99" s="156">
        <f t="shared" si="12"/>
        <v>6.0372500000000009E-2</v>
      </c>
      <c r="M99" s="156">
        <f t="shared" si="12"/>
        <v>0.12160999999999997</v>
      </c>
      <c r="N99" s="156">
        <f t="shared" si="12"/>
        <v>0.61401749999999988</v>
      </c>
      <c r="O99" s="156">
        <f t="shared" si="12"/>
        <v>-1.7500000000002736E-5</v>
      </c>
      <c r="P99" s="156">
        <f t="shared" si="12"/>
        <v>0.22644454906860514</v>
      </c>
      <c r="Q99" s="156">
        <f t="shared" si="12"/>
        <v>0.19350079054975011</v>
      </c>
      <c r="R99" s="156">
        <f t="shared" si="12"/>
        <v>1.207935597455702E-2</v>
      </c>
      <c r="S99" s="156">
        <f t="shared" si="12"/>
        <v>6.0369279872785071E-2</v>
      </c>
      <c r="T99" s="156">
        <f t="shared" si="12"/>
        <v>0.12160602453430258</v>
      </c>
      <c r="U99" s="156">
        <f t="shared" si="12"/>
        <v>0.61399999999999999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35.6</v>
      </c>
      <c r="E3">
        <f>GT!N3</f>
        <v>0</v>
      </c>
      <c r="F3">
        <f>B3+C3</f>
        <v>84</v>
      </c>
      <c r="G3">
        <f>D3+E3-X3</f>
        <v>35.6</v>
      </c>
      <c r="H3" s="154"/>
      <c r="I3">
        <f>BRPL_EOD!AC3+BRPL_EOD!AD3</f>
        <v>8.8000000000000007</v>
      </c>
      <c r="J3">
        <f>BYPL_EOD!AC3+BYPL_EOD!AD3</f>
        <v>14</v>
      </c>
      <c r="K3">
        <f>MES_EOD!AC3+MES_EOD!AD3</f>
        <v>0</v>
      </c>
      <c r="L3">
        <f>NDMC_EOD!AC3+NDMC_EOD!AD3</f>
        <v>1.52</v>
      </c>
      <c r="M3">
        <f>TPDDL_EOD!AC3+TPDDL_EOD!AD3</f>
        <v>11</v>
      </c>
      <c r="N3">
        <f t="shared" ref="N3:N66" si="0">SUM(I3:M3)</f>
        <v>35.32</v>
      </c>
      <c r="O3" s="154">
        <f t="shared" ref="O3:O66" si="1">G3-N3</f>
        <v>0.28000000000000114</v>
      </c>
      <c r="P3">
        <v>8.8697621744054373</v>
      </c>
      <c r="Q3">
        <v>14.110985277463195</v>
      </c>
      <c r="R3">
        <v>0</v>
      </c>
      <c r="S3">
        <v>1.5320498301245753</v>
      </c>
      <c r="T3">
        <v>11.087202718006795</v>
      </c>
      <c r="U3" s="156">
        <f t="shared" ref="U3:U66" si="2">SUM(P3:T3)</f>
        <v>35.6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35.6</v>
      </c>
      <c r="E4">
        <f>GT!N4</f>
        <v>0</v>
      </c>
      <c r="F4">
        <f t="shared" ref="F4:F67" si="4">B4+C4</f>
        <v>84</v>
      </c>
      <c r="G4">
        <f t="shared" ref="G4:G67" si="5">D4+E4-X4</f>
        <v>35.6</v>
      </c>
      <c r="H4" s="154"/>
      <c r="I4">
        <f>BRPL_EOD!AC4+BRPL_EOD!AD4</f>
        <v>8.8000000000000007</v>
      </c>
      <c r="J4">
        <f>BYPL_EOD!AC4+BYPL_EOD!AD4</f>
        <v>14</v>
      </c>
      <c r="K4">
        <f>MES_EOD!AC4+MES_EOD!AD4</f>
        <v>0</v>
      </c>
      <c r="L4">
        <f>NDMC_EOD!AC4+NDMC_EOD!AD4</f>
        <v>1.52</v>
      </c>
      <c r="M4">
        <f>TPDDL_EOD!AC4+TPDDL_EOD!AD4</f>
        <v>11</v>
      </c>
      <c r="N4">
        <f t="shared" si="0"/>
        <v>35.32</v>
      </c>
      <c r="O4" s="154">
        <f t="shared" si="1"/>
        <v>0.28000000000000114</v>
      </c>
      <c r="P4">
        <v>8.8697621744054373</v>
      </c>
      <c r="Q4">
        <v>14.110985277463195</v>
      </c>
      <c r="R4">
        <v>0</v>
      </c>
      <c r="S4">
        <v>1.5320498301245753</v>
      </c>
      <c r="T4">
        <v>11.087202718006795</v>
      </c>
      <c r="U4" s="156">
        <f t="shared" si="2"/>
        <v>35.6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35.6</v>
      </c>
      <c r="E5">
        <f>GT!N5</f>
        <v>0</v>
      </c>
      <c r="F5">
        <f t="shared" si="4"/>
        <v>84</v>
      </c>
      <c r="G5">
        <f t="shared" si="5"/>
        <v>35.6</v>
      </c>
      <c r="H5" s="154"/>
      <c r="I5">
        <f>BRPL_EOD!AC5+BRPL_EOD!AD5</f>
        <v>8.8000000000000007</v>
      </c>
      <c r="J5">
        <f>BYPL_EOD!AC5+BYPL_EOD!AD5</f>
        <v>14</v>
      </c>
      <c r="K5">
        <f>MES_EOD!AC5+MES_EOD!AD5</f>
        <v>0</v>
      </c>
      <c r="L5">
        <f>NDMC_EOD!AC5+NDMC_EOD!AD5</f>
        <v>1.52</v>
      </c>
      <c r="M5">
        <f>TPDDL_EOD!AC5+TPDDL_EOD!AD5</f>
        <v>11</v>
      </c>
      <c r="N5">
        <f t="shared" si="0"/>
        <v>35.32</v>
      </c>
      <c r="O5" s="154">
        <f t="shared" si="1"/>
        <v>0.28000000000000114</v>
      </c>
      <c r="P5">
        <v>8.8697621744054373</v>
      </c>
      <c r="Q5">
        <v>14.110985277463195</v>
      </c>
      <c r="R5">
        <v>0</v>
      </c>
      <c r="S5">
        <v>1.5320498301245753</v>
      </c>
      <c r="T5">
        <v>11.087202718006795</v>
      </c>
      <c r="U5" s="156">
        <f t="shared" si="2"/>
        <v>35.6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35.6</v>
      </c>
      <c r="E6">
        <f>GT!N6</f>
        <v>0</v>
      </c>
      <c r="F6">
        <f t="shared" si="4"/>
        <v>84</v>
      </c>
      <c r="G6">
        <f t="shared" si="5"/>
        <v>35.6</v>
      </c>
      <c r="H6" s="154"/>
      <c r="I6">
        <f>BRPL_EOD!AC6+BRPL_EOD!AD6</f>
        <v>8.8000000000000007</v>
      </c>
      <c r="J6">
        <f>BYPL_EOD!AC6+BYPL_EOD!AD6</f>
        <v>14</v>
      </c>
      <c r="K6">
        <f>MES_EOD!AC6+MES_EOD!AD6</f>
        <v>0</v>
      </c>
      <c r="L6">
        <f>NDMC_EOD!AC6+NDMC_EOD!AD6</f>
        <v>1.52</v>
      </c>
      <c r="M6">
        <f>TPDDL_EOD!AC6+TPDDL_EOD!AD6</f>
        <v>11</v>
      </c>
      <c r="N6">
        <f t="shared" si="0"/>
        <v>35.32</v>
      </c>
      <c r="O6" s="154">
        <f t="shared" si="1"/>
        <v>0.28000000000000114</v>
      </c>
      <c r="P6">
        <v>8.8697621744054373</v>
      </c>
      <c r="Q6">
        <v>14.110985277463195</v>
      </c>
      <c r="R6">
        <v>0</v>
      </c>
      <c r="S6">
        <v>1.5320498301245753</v>
      </c>
      <c r="T6">
        <v>11.087202718006795</v>
      </c>
      <c r="U6" s="156">
        <f t="shared" si="2"/>
        <v>35.6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36.6</v>
      </c>
      <c r="E7">
        <f>GT!N7</f>
        <v>0</v>
      </c>
      <c r="F7">
        <f t="shared" si="4"/>
        <v>84</v>
      </c>
      <c r="G7">
        <f t="shared" si="5"/>
        <v>36.6</v>
      </c>
      <c r="H7" s="154"/>
      <c r="I7">
        <f>BRPL_EOD!AC7+BRPL_EOD!AD7</f>
        <v>9.0399999999999991</v>
      </c>
      <c r="J7">
        <f>BYPL_EOD!AC7+BYPL_EOD!AD7</f>
        <v>14.39</v>
      </c>
      <c r="K7">
        <f>MES_EOD!AC7+MES_EOD!AD7</f>
        <v>0</v>
      </c>
      <c r="L7">
        <f>NDMC_EOD!AC7+NDMC_EOD!AD7</f>
        <v>1.56</v>
      </c>
      <c r="M7">
        <f>TPDDL_EOD!AC7+TPDDL_EOD!AD7</f>
        <v>11.3</v>
      </c>
      <c r="N7">
        <f t="shared" si="0"/>
        <v>36.29</v>
      </c>
      <c r="O7" s="154">
        <f t="shared" si="1"/>
        <v>0.31000000000000227</v>
      </c>
      <c r="P7">
        <v>9.1172223753100017</v>
      </c>
      <c r="Q7">
        <v>14.512923670432627</v>
      </c>
      <c r="R7">
        <v>0</v>
      </c>
      <c r="S7">
        <v>1.573325985119868</v>
      </c>
      <c r="T7">
        <v>11.396527969137505</v>
      </c>
      <c r="U7" s="156">
        <f t="shared" si="2"/>
        <v>36.6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36.6</v>
      </c>
      <c r="E8">
        <f>GT!N8</f>
        <v>0</v>
      </c>
      <c r="F8">
        <f t="shared" si="4"/>
        <v>84</v>
      </c>
      <c r="G8">
        <f t="shared" si="5"/>
        <v>36.6</v>
      </c>
      <c r="H8" s="154"/>
      <c r="I8">
        <f>BRPL_EOD!AC8+BRPL_EOD!AD8</f>
        <v>9.0399999999999991</v>
      </c>
      <c r="J8">
        <f>BYPL_EOD!AC8+BYPL_EOD!AD8</f>
        <v>14.39</v>
      </c>
      <c r="K8">
        <f>MES_EOD!AC8+MES_EOD!AD8</f>
        <v>0</v>
      </c>
      <c r="L8">
        <f>NDMC_EOD!AC8+NDMC_EOD!AD8</f>
        <v>1.56</v>
      </c>
      <c r="M8">
        <f>TPDDL_EOD!AC8+TPDDL_EOD!AD8</f>
        <v>11.3</v>
      </c>
      <c r="N8">
        <f t="shared" si="0"/>
        <v>36.29</v>
      </c>
      <c r="O8" s="154">
        <f t="shared" si="1"/>
        <v>0.31000000000000227</v>
      </c>
      <c r="P8">
        <v>9.1172223753100017</v>
      </c>
      <c r="Q8">
        <v>14.512923670432627</v>
      </c>
      <c r="R8">
        <v>0</v>
      </c>
      <c r="S8">
        <v>1.573325985119868</v>
      </c>
      <c r="T8">
        <v>11.396527969137505</v>
      </c>
      <c r="U8" s="156">
        <f t="shared" si="2"/>
        <v>36.6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36.6</v>
      </c>
      <c r="E9">
        <f>GT!N9</f>
        <v>0</v>
      </c>
      <c r="F9">
        <f t="shared" si="4"/>
        <v>84</v>
      </c>
      <c r="G9">
        <f t="shared" si="5"/>
        <v>36.6</v>
      </c>
      <c r="H9" s="154"/>
      <c r="I9">
        <f>BRPL_EOD!AC9+BRPL_EOD!AD9</f>
        <v>9.0399999999999991</v>
      </c>
      <c r="J9">
        <f>BYPL_EOD!AC9+BYPL_EOD!AD9</f>
        <v>14.39</v>
      </c>
      <c r="K9">
        <f>MES_EOD!AC9+MES_EOD!AD9</f>
        <v>0</v>
      </c>
      <c r="L9">
        <f>NDMC_EOD!AC9+NDMC_EOD!AD9</f>
        <v>1.56</v>
      </c>
      <c r="M9">
        <f>TPDDL_EOD!AC9+TPDDL_EOD!AD9</f>
        <v>11.3</v>
      </c>
      <c r="N9">
        <f t="shared" si="0"/>
        <v>36.29</v>
      </c>
      <c r="O9" s="154">
        <f t="shared" si="1"/>
        <v>0.31000000000000227</v>
      </c>
      <c r="P9">
        <v>9.1172223753100017</v>
      </c>
      <c r="Q9">
        <v>14.512923670432627</v>
      </c>
      <c r="R9">
        <v>0</v>
      </c>
      <c r="S9">
        <v>1.573325985119868</v>
      </c>
      <c r="T9">
        <v>11.396527969137505</v>
      </c>
      <c r="U9" s="156">
        <f t="shared" si="2"/>
        <v>36.6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84</v>
      </c>
      <c r="G10">
        <f t="shared" si="5"/>
        <v>36.6</v>
      </c>
      <c r="H10" s="154"/>
      <c r="I10">
        <f>BRPL_EOD!AC10+BRPL_EOD!AD10</f>
        <v>9.0399999999999991</v>
      </c>
      <c r="J10">
        <f>BYPL_EOD!AC10+BYPL_EOD!AD10</f>
        <v>14.39</v>
      </c>
      <c r="K10">
        <f>MES_EOD!AC10+MES_EOD!AD10</f>
        <v>0</v>
      </c>
      <c r="L10">
        <f>NDMC_EOD!AC10+NDMC_EOD!AD10</f>
        <v>1.56</v>
      </c>
      <c r="M10">
        <f>TPDDL_EOD!AC10+TPDDL_EOD!AD10</f>
        <v>11.3</v>
      </c>
      <c r="N10">
        <f t="shared" si="0"/>
        <v>36.29</v>
      </c>
      <c r="O10" s="154">
        <f t="shared" si="1"/>
        <v>0.31000000000000227</v>
      </c>
      <c r="P10">
        <v>9.1172223753100017</v>
      </c>
      <c r="Q10">
        <v>14.512923670432627</v>
      </c>
      <c r="R10">
        <v>0</v>
      </c>
      <c r="S10">
        <v>1.573325985119868</v>
      </c>
      <c r="T10">
        <v>11.396527969137505</v>
      </c>
      <c r="U10" s="156">
        <f t="shared" si="2"/>
        <v>36.6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36.6</v>
      </c>
      <c r="E11">
        <f>GT!N11</f>
        <v>0</v>
      </c>
      <c r="F11">
        <f t="shared" si="4"/>
        <v>84</v>
      </c>
      <c r="G11">
        <f t="shared" si="5"/>
        <v>36.6</v>
      </c>
      <c r="H11" s="154"/>
      <c r="I11">
        <f>BRPL_EOD!AC11+BRPL_EOD!AD11</f>
        <v>11.1</v>
      </c>
      <c r="J11">
        <f>BYPL_EOD!AC11+BYPL_EOD!AD11</f>
        <v>9.25</v>
      </c>
      <c r="K11">
        <f>MES_EOD!AC11+MES_EOD!AD11</f>
        <v>0</v>
      </c>
      <c r="L11">
        <f>NDMC_EOD!AC11+NDMC_EOD!AD11</f>
        <v>1.92</v>
      </c>
      <c r="M11">
        <f>TPDDL_EOD!AC11+TPDDL_EOD!AD11</f>
        <v>13.87</v>
      </c>
      <c r="N11">
        <f t="shared" si="0"/>
        <v>36.14</v>
      </c>
      <c r="O11" s="154">
        <f t="shared" si="1"/>
        <v>0.46000000000000085</v>
      </c>
      <c r="P11">
        <v>11.241283895960155</v>
      </c>
      <c r="Q11">
        <v>9.3677365799667953</v>
      </c>
      <c r="R11">
        <v>0</v>
      </c>
      <c r="S11">
        <v>1.9444382955174322</v>
      </c>
      <c r="T11">
        <v>14.046541228555617</v>
      </c>
      <c r="U11" s="156">
        <f t="shared" si="2"/>
        <v>36.6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36.6</v>
      </c>
      <c r="E12">
        <f>GT!N12</f>
        <v>0</v>
      </c>
      <c r="F12">
        <f t="shared" si="4"/>
        <v>84</v>
      </c>
      <c r="G12">
        <f t="shared" si="5"/>
        <v>36.6</v>
      </c>
      <c r="H12" s="154"/>
      <c r="I12">
        <f>BRPL_EOD!AC12+BRPL_EOD!AD12</f>
        <v>11.1</v>
      </c>
      <c r="J12">
        <f>BYPL_EOD!AC12+BYPL_EOD!AD12</f>
        <v>9.25</v>
      </c>
      <c r="K12">
        <f>MES_EOD!AC12+MES_EOD!AD12</f>
        <v>0</v>
      </c>
      <c r="L12">
        <f>NDMC_EOD!AC12+NDMC_EOD!AD12</f>
        <v>1.92</v>
      </c>
      <c r="M12">
        <f>TPDDL_EOD!AC12+TPDDL_EOD!AD12</f>
        <v>13.87</v>
      </c>
      <c r="N12">
        <f t="shared" si="0"/>
        <v>36.14</v>
      </c>
      <c r="O12" s="154">
        <f t="shared" si="1"/>
        <v>0.46000000000000085</v>
      </c>
      <c r="P12">
        <v>11.241283895960155</v>
      </c>
      <c r="Q12">
        <v>9.3677365799667953</v>
      </c>
      <c r="R12">
        <v>0</v>
      </c>
      <c r="S12">
        <v>1.9444382955174322</v>
      </c>
      <c r="T12">
        <v>14.046541228555617</v>
      </c>
      <c r="U12" s="156">
        <f t="shared" si="2"/>
        <v>36.6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36.6</v>
      </c>
      <c r="E13">
        <f>GT!N13</f>
        <v>0</v>
      </c>
      <c r="F13">
        <f t="shared" si="4"/>
        <v>84</v>
      </c>
      <c r="G13">
        <f t="shared" si="5"/>
        <v>36.6</v>
      </c>
      <c r="H13" s="154"/>
      <c r="I13">
        <f>BRPL_EOD!AC13+BRPL_EOD!AD13</f>
        <v>11.1</v>
      </c>
      <c r="J13">
        <f>BYPL_EOD!AC13+BYPL_EOD!AD13</f>
        <v>9.25</v>
      </c>
      <c r="K13">
        <f>MES_EOD!AC13+MES_EOD!AD13</f>
        <v>0</v>
      </c>
      <c r="L13">
        <f>NDMC_EOD!AC13+NDMC_EOD!AD13</f>
        <v>1.92</v>
      </c>
      <c r="M13">
        <f>TPDDL_EOD!AC13+TPDDL_EOD!AD13</f>
        <v>13.87</v>
      </c>
      <c r="N13">
        <f t="shared" si="0"/>
        <v>36.14</v>
      </c>
      <c r="O13" s="154">
        <f t="shared" si="1"/>
        <v>0.46000000000000085</v>
      </c>
      <c r="P13">
        <v>11.241283895960155</v>
      </c>
      <c r="Q13">
        <v>9.3677365799667953</v>
      </c>
      <c r="R13">
        <v>0</v>
      </c>
      <c r="S13">
        <v>1.9444382955174322</v>
      </c>
      <c r="T13">
        <v>14.046541228555617</v>
      </c>
      <c r="U13" s="156">
        <f t="shared" si="2"/>
        <v>36.6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36.6</v>
      </c>
      <c r="E14">
        <f>GT!N14</f>
        <v>0</v>
      </c>
      <c r="F14">
        <f t="shared" si="4"/>
        <v>84</v>
      </c>
      <c r="G14">
        <f t="shared" si="5"/>
        <v>36.6</v>
      </c>
      <c r="H14" s="154"/>
      <c r="I14">
        <f>BRPL_EOD!AC14+BRPL_EOD!AD14</f>
        <v>11.1</v>
      </c>
      <c r="J14">
        <f>BYPL_EOD!AC14+BYPL_EOD!AD14</f>
        <v>9.25</v>
      </c>
      <c r="K14">
        <f>MES_EOD!AC14+MES_EOD!AD14</f>
        <v>0</v>
      </c>
      <c r="L14">
        <f>NDMC_EOD!AC14+NDMC_EOD!AD14</f>
        <v>1.92</v>
      </c>
      <c r="M14">
        <f>TPDDL_EOD!AC14+TPDDL_EOD!AD14</f>
        <v>13.87</v>
      </c>
      <c r="N14">
        <f t="shared" si="0"/>
        <v>36.14</v>
      </c>
      <c r="O14" s="154">
        <f t="shared" si="1"/>
        <v>0.46000000000000085</v>
      </c>
      <c r="P14">
        <v>11.241283895960155</v>
      </c>
      <c r="Q14">
        <v>9.3677365799667953</v>
      </c>
      <c r="R14">
        <v>0</v>
      </c>
      <c r="S14">
        <v>1.9444382955174322</v>
      </c>
      <c r="T14">
        <v>14.046541228555617</v>
      </c>
      <c r="U14" s="156">
        <f t="shared" si="2"/>
        <v>36.6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84</v>
      </c>
      <c r="G15">
        <f t="shared" si="5"/>
        <v>36.6</v>
      </c>
      <c r="H15" s="154"/>
      <c r="I15">
        <f>BRPL_EOD!AC15+BRPL_EOD!AD15</f>
        <v>11.1</v>
      </c>
      <c r="J15">
        <f>BYPL_EOD!AC15+BYPL_EOD!AD15</f>
        <v>9.25</v>
      </c>
      <c r="K15">
        <f>MES_EOD!AC15+MES_EOD!AD15</f>
        <v>0</v>
      </c>
      <c r="L15">
        <f>NDMC_EOD!AC15+NDMC_EOD!AD15</f>
        <v>1.92</v>
      </c>
      <c r="M15">
        <f>TPDDL_EOD!AC15+TPDDL_EOD!AD15</f>
        <v>13.87</v>
      </c>
      <c r="N15">
        <f t="shared" si="0"/>
        <v>36.14</v>
      </c>
      <c r="O15" s="154">
        <f t="shared" si="1"/>
        <v>0.46000000000000085</v>
      </c>
      <c r="P15">
        <v>11.241283895960155</v>
      </c>
      <c r="Q15">
        <v>9.3677365799667953</v>
      </c>
      <c r="R15">
        <v>0</v>
      </c>
      <c r="S15">
        <v>1.9444382955174322</v>
      </c>
      <c r="T15">
        <v>14.046541228555617</v>
      </c>
      <c r="U15" s="156">
        <f t="shared" si="2"/>
        <v>36.6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84</v>
      </c>
      <c r="G16">
        <f t="shared" si="5"/>
        <v>36.6</v>
      </c>
      <c r="H16" s="154"/>
      <c r="I16">
        <f>BRPL_EOD!AC16+BRPL_EOD!AD16</f>
        <v>11.1</v>
      </c>
      <c r="J16">
        <f>BYPL_EOD!AC16+BYPL_EOD!AD16</f>
        <v>9.25</v>
      </c>
      <c r="K16">
        <f>MES_EOD!AC16+MES_EOD!AD16</f>
        <v>0</v>
      </c>
      <c r="L16">
        <f>NDMC_EOD!AC16+NDMC_EOD!AD16</f>
        <v>1.92</v>
      </c>
      <c r="M16">
        <f>TPDDL_EOD!AC16+TPDDL_EOD!AD16</f>
        <v>13.87</v>
      </c>
      <c r="N16">
        <f t="shared" si="0"/>
        <v>36.14</v>
      </c>
      <c r="O16" s="154">
        <f t="shared" si="1"/>
        <v>0.46000000000000085</v>
      </c>
      <c r="P16">
        <v>11.241283895960155</v>
      </c>
      <c r="Q16">
        <v>9.3677365799667953</v>
      </c>
      <c r="R16">
        <v>0</v>
      </c>
      <c r="S16">
        <v>1.9444382955174322</v>
      </c>
      <c r="T16">
        <v>14.046541228555617</v>
      </c>
      <c r="U16" s="156">
        <f t="shared" si="2"/>
        <v>36.6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84</v>
      </c>
      <c r="G17">
        <f t="shared" si="5"/>
        <v>36.6</v>
      </c>
      <c r="H17" s="154"/>
      <c r="I17">
        <f>BRPL_EOD!AC17+BRPL_EOD!AD17</f>
        <v>11.1</v>
      </c>
      <c r="J17">
        <f>BYPL_EOD!AC17+BYPL_EOD!AD17</f>
        <v>9.25</v>
      </c>
      <c r="K17">
        <f>MES_EOD!AC17+MES_EOD!AD17</f>
        <v>0</v>
      </c>
      <c r="L17">
        <f>NDMC_EOD!AC17+NDMC_EOD!AD17</f>
        <v>1.92</v>
      </c>
      <c r="M17">
        <f>TPDDL_EOD!AC17+TPDDL_EOD!AD17</f>
        <v>13.87</v>
      </c>
      <c r="N17">
        <f t="shared" si="0"/>
        <v>36.14</v>
      </c>
      <c r="O17" s="154">
        <f t="shared" si="1"/>
        <v>0.46000000000000085</v>
      </c>
      <c r="P17">
        <v>11.241283895960155</v>
      </c>
      <c r="Q17">
        <v>9.3677365799667953</v>
      </c>
      <c r="R17">
        <v>0</v>
      </c>
      <c r="S17">
        <v>1.9444382955174322</v>
      </c>
      <c r="T17">
        <v>14.046541228555617</v>
      </c>
      <c r="U17" s="156">
        <f t="shared" si="2"/>
        <v>36.6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84</v>
      </c>
      <c r="G18">
        <f t="shared" si="5"/>
        <v>36.6</v>
      </c>
      <c r="H18" s="154"/>
      <c r="I18">
        <f>BRPL_EOD!AC18+BRPL_EOD!AD18</f>
        <v>11.1</v>
      </c>
      <c r="J18">
        <f>BYPL_EOD!AC18+BYPL_EOD!AD18</f>
        <v>9.25</v>
      </c>
      <c r="K18">
        <f>MES_EOD!AC18+MES_EOD!AD18</f>
        <v>0</v>
      </c>
      <c r="L18">
        <f>NDMC_EOD!AC18+NDMC_EOD!AD18</f>
        <v>1.92</v>
      </c>
      <c r="M18">
        <f>TPDDL_EOD!AC18+TPDDL_EOD!AD18</f>
        <v>13.87</v>
      </c>
      <c r="N18">
        <f t="shared" si="0"/>
        <v>36.14</v>
      </c>
      <c r="O18" s="154">
        <f t="shared" si="1"/>
        <v>0.46000000000000085</v>
      </c>
      <c r="P18">
        <v>11.241283895960155</v>
      </c>
      <c r="Q18">
        <v>9.3677365799667953</v>
      </c>
      <c r="R18">
        <v>0</v>
      </c>
      <c r="S18">
        <v>1.9444382955174322</v>
      </c>
      <c r="T18">
        <v>14.046541228555617</v>
      </c>
      <c r="U18" s="156">
        <f t="shared" si="2"/>
        <v>36.6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84</v>
      </c>
      <c r="G19">
        <f t="shared" si="5"/>
        <v>36.6</v>
      </c>
      <c r="H19" s="154"/>
      <c r="I19">
        <f>BRPL_EOD!AC19+BRPL_EOD!AD19</f>
        <v>11.1</v>
      </c>
      <c r="J19">
        <f>BYPL_EOD!AC19+BYPL_EOD!AD19</f>
        <v>9.25</v>
      </c>
      <c r="K19">
        <f>MES_EOD!AC19+MES_EOD!AD19</f>
        <v>0</v>
      </c>
      <c r="L19">
        <f>NDMC_EOD!AC19+NDMC_EOD!AD19</f>
        <v>1.92</v>
      </c>
      <c r="M19">
        <f>TPDDL_EOD!AC19+TPDDL_EOD!AD19</f>
        <v>13.87</v>
      </c>
      <c r="N19">
        <f t="shared" si="0"/>
        <v>36.14</v>
      </c>
      <c r="O19" s="154">
        <f t="shared" si="1"/>
        <v>0.46000000000000085</v>
      </c>
      <c r="P19">
        <v>11.241283895960155</v>
      </c>
      <c r="Q19">
        <v>9.3677365799667953</v>
      </c>
      <c r="R19">
        <v>0</v>
      </c>
      <c r="S19">
        <v>1.9444382955174322</v>
      </c>
      <c r="T19">
        <v>14.046541228555617</v>
      </c>
      <c r="U19" s="156">
        <f t="shared" si="2"/>
        <v>36.6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54"/>
      <c r="I20">
        <f>BRPL_EOD!AC20+BRPL_EOD!AD20</f>
        <v>11.1</v>
      </c>
      <c r="J20">
        <f>BYPL_EOD!AC20+BYPL_EOD!AD20</f>
        <v>9.25</v>
      </c>
      <c r="K20">
        <f>MES_EOD!AC20+MES_EOD!AD20</f>
        <v>0</v>
      </c>
      <c r="L20">
        <f>NDMC_EOD!AC20+NDMC_EOD!AD20</f>
        <v>1.92</v>
      </c>
      <c r="M20">
        <f>TPDDL_EOD!AC20+TPDDL_EOD!AD20</f>
        <v>13.87</v>
      </c>
      <c r="N20">
        <f t="shared" si="0"/>
        <v>36.14</v>
      </c>
      <c r="O20" s="154">
        <f t="shared" si="1"/>
        <v>0.46000000000000085</v>
      </c>
      <c r="P20">
        <v>11.241283895960155</v>
      </c>
      <c r="Q20">
        <v>9.3677365799667953</v>
      </c>
      <c r="R20">
        <v>0</v>
      </c>
      <c r="S20">
        <v>1.9444382955174322</v>
      </c>
      <c r="T20">
        <v>14.046541228555617</v>
      </c>
      <c r="U20" s="156">
        <f t="shared" si="2"/>
        <v>36.6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54"/>
      <c r="I21">
        <f>BRPL_EOD!AC21+BRPL_EOD!AD21</f>
        <v>11.1</v>
      </c>
      <c r="J21">
        <f>BYPL_EOD!AC21+BYPL_EOD!AD21</f>
        <v>9.25</v>
      </c>
      <c r="K21">
        <f>MES_EOD!AC21+MES_EOD!AD21</f>
        <v>0</v>
      </c>
      <c r="L21">
        <f>NDMC_EOD!AC21+NDMC_EOD!AD21</f>
        <v>1.92</v>
      </c>
      <c r="M21">
        <f>TPDDL_EOD!AC21+TPDDL_EOD!AD21</f>
        <v>13.87</v>
      </c>
      <c r="N21">
        <f t="shared" si="0"/>
        <v>36.14</v>
      </c>
      <c r="O21" s="154">
        <f t="shared" si="1"/>
        <v>0.46000000000000085</v>
      </c>
      <c r="P21">
        <v>11.241283895960155</v>
      </c>
      <c r="Q21">
        <v>9.3677365799667953</v>
      </c>
      <c r="R21">
        <v>0</v>
      </c>
      <c r="S21">
        <v>1.9444382955174322</v>
      </c>
      <c r="T21">
        <v>14.046541228555617</v>
      </c>
      <c r="U21" s="156">
        <f t="shared" si="2"/>
        <v>36.6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11.1</v>
      </c>
      <c r="J22">
        <f>BYPL_EOD!AC22+BYPL_EOD!AD22</f>
        <v>9.25</v>
      </c>
      <c r="K22">
        <f>MES_EOD!AC22+MES_EOD!AD22</f>
        <v>0</v>
      </c>
      <c r="L22">
        <f>NDMC_EOD!AC22+NDMC_EOD!AD22</f>
        <v>1.92</v>
      </c>
      <c r="M22">
        <f>TPDDL_EOD!AC22+TPDDL_EOD!AD22</f>
        <v>13.87</v>
      </c>
      <c r="N22">
        <f t="shared" si="0"/>
        <v>36.14</v>
      </c>
      <c r="O22" s="154">
        <f t="shared" si="1"/>
        <v>0.46000000000000085</v>
      </c>
      <c r="P22">
        <v>11.241283895960155</v>
      </c>
      <c r="Q22">
        <v>9.3677365799667953</v>
      </c>
      <c r="R22">
        <v>0</v>
      </c>
      <c r="S22">
        <v>1.9444382955174322</v>
      </c>
      <c r="T22">
        <v>14.046541228555617</v>
      </c>
      <c r="U22" s="156">
        <f t="shared" si="2"/>
        <v>36.6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11.1</v>
      </c>
      <c r="J23">
        <f>BYPL_EOD!AC23+BYPL_EOD!AD23</f>
        <v>9.25</v>
      </c>
      <c r="K23">
        <f>MES_EOD!AC23+MES_EOD!AD23</f>
        <v>0</v>
      </c>
      <c r="L23">
        <f>NDMC_EOD!AC23+NDMC_EOD!AD23</f>
        <v>1.92</v>
      </c>
      <c r="M23">
        <f>TPDDL_EOD!AC23+TPDDL_EOD!AD23</f>
        <v>13.87</v>
      </c>
      <c r="N23">
        <f t="shared" si="0"/>
        <v>36.14</v>
      </c>
      <c r="O23" s="154">
        <f t="shared" si="1"/>
        <v>0.46000000000000085</v>
      </c>
      <c r="P23">
        <v>11.241283895960155</v>
      </c>
      <c r="Q23">
        <v>9.3677365799667953</v>
      </c>
      <c r="R23">
        <v>0</v>
      </c>
      <c r="S23">
        <v>1.9444382955174322</v>
      </c>
      <c r="T23">
        <v>14.046541228555617</v>
      </c>
      <c r="U23" s="156">
        <f t="shared" si="2"/>
        <v>36.6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11.1</v>
      </c>
      <c r="J24">
        <f>BYPL_EOD!AC24+BYPL_EOD!AD24</f>
        <v>9.25</v>
      </c>
      <c r="K24">
        <f>MES_EOD!AC24+MES_EOD!AD24</f>
        <v>0</v>
      </c>
      <c r="L24">
        <f>NDMC_EOD!AC24+NDMC_EOD!AD24</f>
        <v>1.92</v>
      </c>
      <c r="M24">
        <f>TPDDL_EOD!AC24+TPDDL_EOD!AD24</f>
        <v>13.87</v>
      </c>
      <c r="N24">
        <f t="shared" si="0"/>
        <v>36.14</v>
      </c>
      <c r="O24" s="154">
        <f t="shared" si="1"/>
        <v>0.46000000000000085</v>
      </c>
      <c r="P24">
        <v>11.241283895960155</v>
      </c>
      <c r="Q24">
        <v>9.3677365799667953</v>
      </c>
      <c r="R24">
        <v>0</v>
      </c>
      <c r="S24">
        <v>1.9444382955174322</v>
      </c>
      <c r="T24">
        <v>14.046541228555617</v>
      </c>
      <c r="U24" s="156">
        <f t="shared" si="2"/>
        <v>36.6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11.1</v>
      </c>
      <c r="J25">
        <f>BYPL_EOD!AC25+BYPL_EOD!AD25</f>
        <v>9.25</v>
      </c>
      <c r="K25">
        <f>MES_EOD!AC25+MES_EOD!AD25</f>
        <v>0</v>
      </c>
      <c r="L25">
        <f>NDMC_EOD!AC25+NDMC_EOD!AD25</f>
        <v>1.92</v>
      </c>
      <c r="M25">
        <f>TPDDL_EOD!AC25+TPDDL_EOD!AD25</f>
        <v>13.87</v>
      </c>
      <c r="N25">
        <f t="shared" si="0"/>
        <v>36.14</v>
      </c>
      <c r="O25" s="154">
        <f t="shared" si="1"/>
        <v>0.46000000000000085</v>
      </c>
      <c r="P25">
        <v>11.241283895960155</v>
      </c>
      <c r="Q25">
        <v>9.3677365799667953</v>
      </c>
      <c r="R25">
        <v>0</v>
      </c>
      <c r="S25">
        <v>1.9444382955174322</v>
      </c>
      <c r="T25">
        <v>14.046541228555617</v>
      </c>
      <c r="U25" s="156">
        <f t="shared" si="2"/>
        <v>36.6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11.1</v>
      </c>
      <c r="J26">
        <f>BYPL_EOD!AC26+BYPL_EOD!AD26</f>
        <v>9.25</v>
      </c>
      <c r="K26">
        <f>MES_EOD!AC26+MES_EOD!AD26</f>
        <v>0</v>
      </c>
      <c r="L26">
        <f>NDMC_EOD!AC26+NDMC_EOD!AD26</f>
        <v>1.92</v>
      </c>
      <c r="M26">
        <f>TPDDL_EOD!AC26+TPDDL_EOD!AD26</f>
        <v>13.87</v>
      </c>
      <c r="N26">
        <f t="shared" si="0"/>
        <v>36.14</v>
      </c>
      <c r="O26" s="154">
        <f t="shared" si="1"/>
        <v>0.46000000000000085</v>
      </c>
      <c r="P26">
        <v>11.241283895960155</v>
      </c>
      <c r="Q26">
        <v>9.3677365799667953</v>
      </c>
      <c r="R26">
        <v>0</v>
      </c>
      <c r="S26">
        <v>1.9444382955174322</v>
      </c>
      <c r="T26">
        <v>14.046541228555617</v>
      </c>
      <c r="U26" s="156">
        <f t="shared" si="2"/>
        <v>36.6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54"/>
      <c r="I27">
        <f>BRPL_EOD!AC27+BRPL_EOD!AD27</f>
        <v>11.1</v>
      </c>
      <c r="J27">
        <f>BYPL_EOD!AC27+BYPL_EOD!AD27</f>
        <v>9.25</v>
      </c>
      <c r="K27">
        <f>MES_EOD!AC27+MES_EOD!AD27</f>
        <v>0</v>
      </c>
      <c r="L27">
        <f>NDMC_EOD!AC27+NDMC_EOD!AD27</f>
        <v>1.92</v>
      </c>
      <c r="M27">
        <f>TPDDL_EOD!AC27+TPDDL_EOD!AD27</f>
        <v>13.87</v>
      </c>
      <c r="N27">
        <f t="shared" si="0"/>
        <v>36.14</v>
      </c>
      <c r="O27" s="154">
        <f t="shared" si="1"/>
        <v>0.46000000000000085</v>
      </c>
      <c r="P27">
        <v>11.241283895960155</v>
      </c>
      <c r="Q27">
        <v>9.3677365799667953</v>
      </c>
      <c r="R27">
        <v>0</v>
      </c>
      <c r="S27">
        <v>1.9444382955174322</v>
      </c>
      <c r="T27">
        <v>14.046541228555617</v>
      </c>
      <c r="U27" s="156">
        <f t="shared" si="2"/>
        <v>36.6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11.1</v>
      </c>
      <c r="J28">
        <f>BYPL_EOD!AC28+BYPL_EOD!AD28</f>
        <v>9.25</v>
      </c>
      <c r="K28">
        <f>MES_EOD!AC28+MES_EOD!AD28</f>
        <v>0</v>
      </c>
      <c r="L28">
        <f>NDMC_EOD!AC28+NDMC_EOD!AD28</f>
        <v>1.92</v>
      </c>
      <c r="M28">
        <f>TPDDL_EOD!AC28+TPDDL_EOD!AD28</f>
        <v>13.87</v>
      </c>
      <c r="N28">
        <f t="shared" si="0"/>
        <v>36.14</v>
      </c>
      <c r="O28" s="154">
        <f t="shared" si="1"/>
        <v>0.46000000000000085</v>
      </c>
      <c r="P28">
        <v>11.241283895960155</v>
      </c>
      <c r="Q28">
        <v>9.3677365799667953</v>
      </c>
      <c r="R28">
        <v>0</v>
      </c>
      <c r="S28">
        <v>1.9444382955174322</v>
      </c>
      <c r="T28">
        <v>14.046541228555617</v>
      </c>
      <c r="U28" s="156">
        <f t="shared" si="2"/>
        <v>36.6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54"/>
      <c r="I29">
        <f>BRPL_EOD!AC29+BRPL_EOD!AD29</f>
        <v>11.1</v>
      </c>
      <c r="J29">
        <f>BYPL_EOD!AC29+BYPL_EOD!AD29</f>
        <v>9.25</v>
      </c>
      <c r="K29">
        <f>MES_EOD!AC29+MES_EOD!AD29</f>
        <v>0</v>
      </c>
      <c r="L29">
        <f>NDMC_EOD!AC29+NDMC_EOD!AD29</f>
        <v>1.92</v>
      </c>
      <c r="M29">
        <f>TPDDL_EOD!AC29+TPDDL_EOD!AD29</f>
        <v>13.87</v>
      </c>
      <c r="N29">
        <f t="shared" si="0"/>
        <v>36.14</v>
      </c>
      <c r="O29" s="154">
        <f t="shared" si="1"/>
        <v>0.46000000000000085</v>
      </c>
      <c r="P29">
        <v>11.241283895960155</v>
      </c>
      <c r="Q29">
        <v>9.3677365799667953</v>
      </c>
      <c r="R29">
        <v>0</v>
      </c>
      <c r="S29">
        <v>1.9444382955174322</v>
      </c>
      <c r="T29">
        <v>14.046541228555617</v>
      </c>
      <c r="U29" s="156">
        <f t="shared" si="2"/>
        <v>36.6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11.1</v>
      </c>
      <c r="J30">
        <f>BYPL_EOD!AC30+BYPL_EOD!AD30</f>
        <v>9.25</v>
      </c>
      <c r="K30">
        <f>MES_EOD!AC30+MES_EOD!AD30</f>
        <v>0</v>
      </c>
      <c r="L30">
        <f>NDMC_EOD!AC30+NDMC_EOD!AD30</f>
        <v>1.92</v>
      </c>
      <c r="M30">
        <f>TPDDL_EOD!AC30+TPDDL_EOD!AD30</f>
        <v>13.87</v>
      </c>
      <c r="N30">
        <f t="shared" si="0"/>
        <v>36.14</v>
      </c>
      <c r="O30" s="154">
        <f t="shared" si="1"/>
        <v>0.46000000000000085</v>
      </c>
      <c r="P30">
        <v>11.241283895960155</v>
      </c>
      <c r="Q30">
        <v>9.3677365799667953</v>
      </c>
      <c r="R30">
        <v>0</v>
      </c>
      <c r="S30">
        <v>1.9444382955174322</v>
      </c>
      <c r="T30">
        <v>14.046541228555617</v>
      </c>
      <c r="U30" s="156">
        <f t="shared" si="2"/>
        <v>36.6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54"/>
      <c r="I31">
        <f>BRPL_EOD!AC31+BRPL_EOD!AD31</f>
        <v>11.1</v>
      </c>
      <c r="J31">
        <f>BYPL_EOD!AC31+BYPL_EOD!AD31</f>
        <v>9.25</v>
      </c>
      <c r="K31">
        <f>MES_EOD!AC31+MES_EOD!AD31</f>
        <v>0</v>
      </c>
      <c r="L31">
        <f>NDMC_EOD!AC31+NDMC_EOD!AD31</f>
        <v>1.92</v>
      </c>
      <c r="M31">
        <f>TPDDL_EOD!AC31+TPDDL_EOD!AD31</f>
        <v>13.87</v>
      </c>
      <c r="N31">
        <f t="shared" si="0"/>
        <v>36.14</v>
      </c>
      <c r="O31" s="154">
        <f t="shared" si="1"/>
        <v>0.46000000000000085</v>
      </c>
      <c r="P31">
        <v>11.241283895960155</v>
      </c>
      <c r="Q31">
        <v>9.3677365799667953</v>
      </c>
      <c r="R31">
        <v>0</v>
      </c>
      <c r="S31">
        <v>1.9444382955174322</v>
      </c>
      <c r="T31">
        <v>14.046541228555617</v>
      </c>
      <c r="U31" s="156">
        <f t="shared" si="2"/>
        <v>36.6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54"/>
      <c r="I32">
        <f>BRPL_EOD!AC32+BRPL_EOD!AD32</f>
        <v>11.1</v>
      </c>
      <c r="J32">
        <f>BYPL_EOD!AC32+BYPL_EOD!AD32</f>
        <v>9.25</v>
      </c>
      <c r="K32">
        <f>MES_EOD!AC32+MES_EOD!AD32</f>
        <v>0</v>
      </c>
      <c r="L32">
        <f>NDMC_EOD!AC32+NDMC_EOD!AD32</f>
        <v>1.92</v>
      </c>
      <c r="M32">
        <f>TPDDL_EOD!AC32+TPDDL_EOD!AD32</f>
        <v>13.87</v>
      </c>
      <c r="N32">
        <f t="shared" si="0"/>
        <v>36.14</v>
      </c>
      <c r="O32" s="154">
        <f t="shared" si="1"/>
        <v>0.46000000000000085</v>
      </c>
      <c r="P32">
        <v>11.241283895960155</v>
      </c>
      <c r="Q32">
        <v>9.3677365799667953</v>
      </c>
      <c r="R32">
        <v>0</v>
      </c>
      <c r="S32">
        <v>1.9444382955174322</v>
      </c>
      <c r="T32">
        <v>14.046541228555617</v>
      </c>
      <c r="U32" s="156">
        <f t="shared" si="2"/>
        <v>36.6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11.1</v>
      </c>
      <c r="J33">
        <f>BYPL_EOD!AC33+BYPL_EOD!AD33</f>
        <v>9.25</v>
      </c>
      <c r="K33">
        <f>MES_EOD!AC33+MES_EOD!AD33</f>
        <v>0</v>
      </c>
      <c r="L33">
        <f>NDMC_EOD!AC33+NDMC_EOD!AD33</f>
        <v>1.92</v>
      </c>
      <c r="M33">
        <f>TPDDL_EOD!AC33+TPDDL_EOD!AD33</f>
        <v>13.87</v>
      </c>
      <c r="N33">
        <f t="shared" si="0"/>
        <v>36.14</v>
      </c>
      <c r="O33" s="154">
        <f t="shared" si="1"/>
        <v>0.46000000000000085</v>
      </c>
      <c r="P33">
        <v>11.241283895960155</v>
      </c>
      <c r="Q33">
        <v>9.3677365799667953</v>
      </c>
      <c r="R33">
        <v>0</v>
      </c>
      <c r="S33">
        <v>1.9444382955174322</v>
      </c>
      <c r="T33">
        <v>14.046541228555617</v>
      </c>
      <c r="U33" s="156">
        <f t="shared" si="2"/>
        <v>36.6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11.1</v>
      </c>
      <c r="J34">
        <f>BYPL_EOD!AC34+BYPL_EOD!AD34</f>
        <v>9.25</v>
      </c>
      <c r="K34">
        <f>MES_EOD!AC34+MES_EOD!AD34</f>
        <v>0</v>
      </c>
      <c r="L34">
        <f>NDMC_EOD!AC34+NDMC_EOD!AD34</f>
        <v>1.92</v>
      </c>
      <c r="M34">
        <f>TPDDL_EOD!AC34+TPDDL_EOD!AD34</f>
        <v>13.87</v>
      </c>
      <c r="N34">
        <f t="shared" si="0"/>
        <v>36.14</v>
      </c>
      <c r="O34" s="154">
        <f t="shared" si="1"/>
        <v>0.46000000000000085</v>
      </c>
      <c r="P34">
        <v>11.241283895960155</v>
      </c>
      <c r="Q34">
        <v>9.3677365799667953</v>
      </c>
      <c r="R34">
        <v>0</v>
      </c>
      <c r="S34">
        <v>1.9444382955174322</v>
      </c>
      <c r="T34">
        <v>14.046541228555617</v>
      </c>
      <c r="U34" s="156">
        <f t="shared" si="2"/>
        <v>36.6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11.1</v>
      </c>
      <c r="J35">
        <f>BYPL_EOD!AC35+BYPL_EOD!AD35</f>
        <v>9.25</v>
      </c>
      <c r="K35">
        <f>MES_EOD!AC35+MES_EOD!AD35</f>
        <v>0</v>
      </c>
      <c r="L35">
        <f>NDMC_EOD!AC35+NDMC_EOD!AD35</f>
        <v>1.92</v>
      </c>
      <c r="M35">
        <f>TPDDL_EOD!AC35+TPDDL_EOD!AD35</f>
        <v>13.87</v>
      </c>
      <c r="N35">
        <f t="shared" si="0"/>
        <v>36.14</v>
      </c>
      <c r="O35" s="154">
        <f t="shared" si="1"/>
        <v>0.46000000000000085</v>
      </c>
      <c r="P35">
        <v>11.241283895960155</v>
      </c>
      <c r="Q35">
        <v>9.3677365799667953</v>
      </c>
      <c r="R35">
        <v>0</v>
      </c>
      <c r="S35">
        <v>1.9444382955174322</v>
      </c>
      <c r="T35">
        <v>14.046541228555617</v>
      </c>
      <c r="U35" s="156">
        <f t="shared" si="2"/>
        <v>36.6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11.1</v>
      </c>
      <c r="J36">
        <f>BYPL_EOD!AC36+BYPL_EOD!AD36</f>
        <v>9.25</v>
      </c>
      <c r="K36">
        <f>MES_EOD!AC36+MES_EOD!AD36</f>
        <v>0</v>
      </c>
      <c r="L36">
        <f>NDMC_EOD!AC36+NDMC_EOD!AD36</f>
        <v>1.92</v>
      </c>
      <c r="M36">
        <f>TPDDL_EOD!AC36+TPDDL_EOD!AD36</f>
        <v>13.87</v>
      </c>
      <c r="N36">
        <f t="shared" si="0"/>
        <v>36.14</v>
      </c>
      <c r="O36" s="154">
        <f t="shared" si="1"/>
        <v>0.46000000000000085</v>
      </c>
      <c r="P36">
        <v>11.241283895960155</v>
      </c>
      <c r="Q36">
        <v>9.3677365799667953</v>
      </c>
      <c r="R36">
        <v>0</v>
      </c>
      <c r="S36">
        <v>1.9444382955174322</v>
      </c>
      <c r="T36">
        <v>14.046541228555617</v>
      </c>
      <c r="U36" s="156">
        <f t="shared" si="2"/>
        <v>36.6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84</v>
      </c>
      <c r="G37">
        <f t="shared" si="5"/>
        <v>36.6</v>
      </c>
      <c r="H37" s="154"/>
      <c r="I37">
        <f>BRPL_EOD!AC37+BRPL_EOD!AD37</f>
        <v>11.1</v>
      </c>
      <c r="J37">
        <f>BYPL_EOD!AC37+BYPL_EOD!AD37</f>
        <v>9.25</v>
      </c>
      <c r="K37">
        <f>MES_EOD!AC37+MES_EOD!AD37</f>
        <v>0</v>
      </c>
      <c r="L37">
        <f>NDMC_EOD!AC37+NDMC_EOD!AD37</f>
        <v>1.92</v>
      </c>
      <c r="M37">
        <f>TPDDL_EOD!AC37+TPDDL_EOD!AD37</f>
        <v>13.87</v>
      </c>
      <c r="N37">
        <f t="shared" si="0"/>
        <v>36.14</v>
      </c>
      <c r="O37" s="154">
        <f t="shared" si="1"/>
        <v>0.46000000000000085</v>
      </c>
      <c r="P37">
        <v>11.241283895960155</v>
      </c>
      <c r="Q37">
        <v>9.3677365799667953</v>
      </c>
      <c r="R37">
        <v>0</v>
      </c>
      <c r="S37">
        <v>1.9444382955174322</v>
      </c>
      <c r="T37">
        <v>14.046541228555617</v>
      </c>
      <c r="U37" s="156">
        <f t="shared" si="2"/>
        <v>36.6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84</v>
      </c>
      <c r="G38">
        <f t="shared" si="5"/>
        <v>36.6</v>
      </c>
      <c r="H38" s="154"/>
      <c r="I38">
        <f>BRPL_EOD!AC38+BRPL_EOD!AD38</f>
        <v>11.1</v>
      </c>
      <c r="J38">
        <f>BYPL_EOD!AC38+BYPL_EOD!AD38</f>
        <v>9.25</v>
      </c>
      <c r="K38">
        <f>MES_EOD!AC38+MES_EOD!AD38</f>
        <v>0</v>
      </c>
      <c r="L38">
        <f>NDMC_EOD!AC38+NDMC_EOD!AD38</f>
        <v>1.92</v>
      </c>
      <c r="M38">
        <f>TPDDL_EOD!AC38+TPDDL_EOD!AD38</f>
        <v>13.87</v>
      </c>
      <c r="N38">
        <f t="shared" si="0"/>
        <v>36.14</v>
      </c>
      <c r="O38" s="154">
        <f t="shared" si="1"/>
        <v>0.46000000000000085</v>
      </c>
      <c r="P38">
        <v>11.241283895960155</v>
      </c>
      <c r="Q38">
        <v>9.3677365799667953</v>
      </c>
      <c r="R38">
        <v>0</v>
      </c>
      <c r="S38">
        <v>1.9444382955174322</v>
      </c>
      <c r="T38">
        <v>14.046541228555617</v>
      </c>
      <c r="U38" s="156">
        <f t="shared" si="2"/>
        <v>36.6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35.299999999999997</v>
      </c>
      <c r="E39">
        <f>GT!N39</f>
        <v>0</v>
      </c>
      <c r="F39">
        <f t="shared" si="4"/>
        <v>84</v>
      </c>
      <c r="G39">
        <f t="shared" si="5"/>
        <v>35.299999999999997</v>
      </c>
      <c r="H39" s="154"/>
      <c r="I39">
        <f>BRPL_EOD!AC39+BRPL_EOD!AD39</f>
        <v>10.8</v>
      </c>
      <c r="J39">
        <f>BYPL_EOD!AC39+BYPL_EOD!AD39</f>
        <v>9</v>
      </c>
      <c r="K39">
        <f>MES_EOD!AC39+MES_EOD!AD39</f>
        <v>0</v>
      </c>
      <c r="L39">
        <f>NDMC_EOD!AC39+NDMC_EOD!AD39</f>
        <v>1.87</v>
      </c>
      <c r="M39">
        <f>TPDDL_EOD!AC39+TPDDL_EOD!AD39</f>
        <v>13.5</v>
      </c>
      <c r="N39">
        <f t="shared" si="0"/>
        <v>35.17</v>
      </c>
      <c r="O39" s="154">
        <f t="shared" si="1"/>
        <v>0.12999999999999545</v>
      </c>
      <c r="P39">
        <v>10.839920386693203</v>
      </c>
      <c r="Q39">
        <v>9.0332669889110022</v>
      </c>
      <c r="R39">
        <v>0</v>
      </c>
      <c r="S39">
        <v>1.8769121410292862</v>
      </c>
      <c r="T39">
        <v>13.549900483366503</v>
      </c>
      <c r="U39" s="156">
        <f t="shared" si="2"/>
        <v>35.299999999999997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35.299999999999997</v>
      </c>
      <c r="E40">
        <f>GT!N40</f>
        <v>0</v>
      </c>
      <c r="F40">
        <f t="shared" si="4"/>
        <v>84</v>
      </c>
      <c r="G40">
        <f t="shared" si="5"/>
        <v>35.299999999999997</v>
      </c>
      <c r="H40" s="154"/>
      <c r="I40">
        <f>BRPL_EOD!AC40+BRPL_EOD!AD40</f>
        <v>10.93</v>
      </c>
      <c r="J40">
        <f>BYPL_EOD!AC40+BYPL_EOD!AD40</f>
        <v>9.1</v>
      </c>
      <c r="K40">
        <f>MES_EOD!AC40+MES_EOD!AD40</f>
        <v>0</v>
      </c>
      <c r="L40">
        <f>NDMC_EOD!AC40+NDMC_EOD!AD40</f>
        <v>1.89</v>
      </c>
      <c r="M40">
        <f>TPDDL_EOD!AC40+TPDDL_EOD!AD40</f>
        <v>13.66</v>
      </c>
      <c r="N40">
        <f t="shared" si="0"/>
        <v>35.58</v>
      </c>
      <c r="O40" s="154">
        <f t="shared" si="1"/>
        <v>-0.28000000000000114</v>
      </c>
      <c r="P40">
        <v>10.843985385047779</v>
      </c>
      <c r="Q40">
        <v>9.028386734120291</v>
      </c>
      <c r="R40">
        <v>0</v>
      </c>
      <c r="S40">
        <v>1.8751264755480606</v>
      </c>
      <c r="T40">
        <v>13.552501405283866</v>
      </c>
      <c r="U40" s="156">
        <f t="shared" si="2"/>
        <v>35.299999999999997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35.299999999999997</v>
      </c>
      <c r="E41">
        <f>GT!N41</f>
        <v>0</v>
      </c>
      <c r="F41">
        <f t="shared" si="4"/>
        <v>84</v>
      </c>
      <c r="G41">
        <f t="shared" si="5"/>
        <v>35.299999999999997</v>
      </c>
      <c r="H41" s="154"/>
      <c r="I41">
        <f>BRPL_EOD!AC41+BRPL_EOD!AD41</f>
        <v>12</v>
      </c>
      <c r="J41">
        <f>BYPL_EOD!AC41+BYPL_EOD!AD41</f>
        <v>6.46</v>
      </c>
      <c r="K41">
        <f>MES_EOD!AC41+MES_EOD!AD41</f>
        <v>0</v>
      </c>
      <c r="L41">
        <f>NDMC_EOD!AC41+NDMC_EOD!AD41</f>
        <v>2.08</v>
      </c>
      <c r="M41">
        <f>TPDDL_EOD!AC41+TPDDL_EOD!AD41</f>
        <v>15</v>
      </c>
      <c r="N41">
        <f t="shared" si="0"/>
        <v>35.54</v>
      </c>
      <c r="O41" s="154">
        <f t="shared" si="1"/>
        <v>-0.24000000000000199</v>
      </c>
      <c r="P41">
        <v>11.918964546989308</v>
      </c>
      <c r="Q41">
        <v>6.4163759144625772</v>
      </c>
      <c r="R41">
        <v>0</v>
      </c>
      <c r="S41">
        <v>2.0659538548114802</v>
      </c>
      <c r="T41">
        <v>14.898705683736633</v>
      </c>
      <c r="U41" s="156">
        <f t="shared" si="2"/>
        <v>35.299999999999997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35.299999999999997</v>
      </c>
      <c r="E42">
        <f>GT!N42</f>
        <v>0</v>
      </c>
      <c r="F42">
        <f t="shared" si="4"/>
        <v>84</v>
      </c>
      <c r="G42">
        <f t="shared" si="5"/>
        <v>35.299999999999997</v>
      </c>
      <c r="H42" s="154"/>
      <c r="I42">
        <f>BRPL_EOD!AC42+BRPL_EOD!AD42</f>
        <v>12</v>
      </c>
      <c r="J42">
        <f>BYPL_EOD!AC42+BYPL_EOD!AD42</f>
        <v>6.46</v>
      </c>
      <c r="K42">
        <f>MES_EOD!AC42+MES_EOD!AD42</f>
        <v>0</v>
      </c>
      <c r="L42">
        <f>NDMC_EOD!AC42+NDMC_EOD!AD42</f>
        <v>2.08</v>
      </c>
      <c r="M42">
        <f>TPDDL_EOD!AC42+TPDDL_EOD!AD42</f>
        <v>15</v>
      </c>
      <c r="N42">
        <f t="shared" si="0"/>
        <v>35.54</v>
      </c>
      <c r="O42" s="154">
        <f t="shared" si="1"/>
        <v>-0.24000000000000199</v>
      </c>
      <c r="P42">
        <v>11.918964546989308</v>
      </c>
      <c r="Q42">
        <v>6.4163759144625772</v>
      </c>
      <c r="R42">
        <v>0</v>
      </c>
      <c r="S42">
        <v>2.0659538548114802</v>
      </c>
      <c r="T42">
        <v>14.898705683736633</v>
      </c>
      <c r="U42" s="156">
        <f t="shared" si="2"/>
        <v>35.299999999999997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35.299999999999997</v>
      </c>
      <c r="E43">
        <f>GT!N43</f>
        <v>0</v>
      </c>
      <c r="F43">
        <f t="shared" si="4"/>
        <v>84</v>
      </c>
      <c r="G43">
        <f t="shared" si="5"/>
        <v>35.299999999999997</v>
      </c>
      <c r="H43" s="154"/>
      <c r="I43">
        <f>BRPL_EOD!AC43+BRPL_EOD!AD43</f>
        <v>12</v>
      </c>
      <c r="J43">
        <f>BYPL_EOD!AC43+BYPL_EOD!AD43</f>
        <v>6.46</v>
      </c>
      <c r="K43">
        <f>MES_EOD!AC43+MES_EOD!AD43</f>
        <v>0</v>
      </c>
      <c r="L43">
        <f>NDMC_EOD!AC43+NDMC_EOD!AD43</f>
        <v>2.08</v>
      </c>
      <c r="M43">
        <f>TPDDL_EOD!AC43+TPDDL_EOD!AD43</f>
        <v>15</v>
      </c>
      <c r="N43">
        <f t="shared" si="0"/>
        <v>35.54</v>
      </c>
      <c r="O43" s="154">
        <f t="shared" si="1"/>
        <v>-0.24000000000000199</v>
      </c>
      <c r="P43">
        <v>11.918964546989308</v>
      </c>
      <c r="Q43">
        <v>6.4163759144625772</v>
      </c>
      <c r="R43">
        <v>0</v>
      </c>
      <c r="S43">
        <v>2.0659538548114802</v>
      </c>
      <c r="T43">
        <v>14.898705683736633</v>
      </c>
      <c r="U43" s="156">
        <f t="shared" si="2"/>
        <v>35.299999999999997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35.299999999999997</v>
      </c>
      <c r="E44">
        <f>GT!N44</f>
        <v>0</v>
      </c>
      <c r="F44">
        <f t="shared" si="4"/>
        <v>84</v>
      </c>
      <c r="G44">
        <f t="shared" si="5"/>
        <v>35.299999999999997</v>
      </c>
      <c r="H44" s="154"/>
      <c r="I44">
        <f>BRPL_EOD!AC44+BRPL_EOD!AD44</f>
        <v>12</v>
      </c>
      <c r="J44">
        <f>BYPL_EOD!AC44+BYPL_EOD!AD44</f>
        <v>6.46</v>
      </c>
      <c r="K44">
        <f>MES_EOD!AC44+MES_EOD!AD44</f>
        <v>0</v>
      </c>
      <c r="L44">
        <f>NDMC_EOD!AC44+NDMC_EOD!AD44</f>
        <v>2.08</v>
      </c>
      <c r="M44">
        <f>TPDDL_EOD!AC44+TPDDL_EOD!AD44</f>
        <v>15</v>
      </c>
      <c r="N44">
        <f t="shared" si="0"/>
        <v>35.54</v>
      </c>
      <c r="O44" s="154">
        <f t="shared" si="1"/>
        <v>-0.24000000000000199</v>
      </c>
      <c r="P44">
        <v>11.918964546989308</v>
      </c>
      <c r="Q44">
        <v>6.4163759144625772</v>
      </c>
      <c r="R44">
        <v>0</v>
      </c>
      <c r="S44">
        <v>2.0659538548114802</v>
      </c>
      <c r="T44">
        <v>14.898705683736633</v>
      </c>
      <c r="U44" s="156">
        <f t="shared" si="2"/>
        <v>35.299999999999997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35.299999999999997</v>
      </c>
      <c r="E45">
        <f>GT!N45</f>
        <v>0</v>
      </c>
      <c r="F45">
        <f t="shared" si="4"/>
        <v>84</v>
      </c>
      <c r="G45">
        <f t="shared" si="5"/>
        <v>35.299999999999997</v>
      </c>
      <c r="H45" s="154"/>
      <c r="I45">
        <f>BRPL_EOD!AC45+BRPL_EOD!AD45</f>
        <v>12</v>
      </c>
      <c r="J45">
        <f>BYPL_EOD!AC45+BYPL_EOD!AD45</f>
        <v>6.46</v>
      </c>
      <c r="K45">
        <f>MES_EOD!AC45+MES_EOD!AD45</f>
        <v>0</v>
      </c>
      <c r="L45">
        <f>NDMC_EOD!AC45+NDMC_EOD!AD45</f>
        <v>2.08</v>
      </c>
      <c r="M45">
        <f>TPDDL_EOD!AC45+TPDDL_EOD!AD45</f>
        <v>15</v>
      </c>
      <c r="N45">
        <f t="shared" si="0"/>
        <v>35.54</v>
      </c>
      <c r="O45" s="154">
        <f t="shared" si="1"/>
        <v>-0.24000000000000199</v>
      </c>
      <c r="P45">
        <v>11.918964546989308</v>
      </c>
      <c r="Q45">
        <v>6.4163759144625772</v>
      </c>
      <c r="R45">
        <v>0</v>
      </c>
      <c r="S45">
        <v>2.0659538548114802</v>
      </c>
      <c r="T45">
        <v>14.898705683736633</v>
      </c>
      <c r="U45" s="156">
        <f t="shared" si="2"/>
        <v>35.299999999999997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34.299999999999997</v>
      </c>
      <c r="E46">
        <f>GT!N46</f>
        <v>0</v>
      </c>
      <c r="F46">
        <f t="shared" si="4"/>
        <v>84</v>
      </c>
      <c r="G46">
        <f t="shared" si="5"/>
        <v>34.299999999999997</v>
      </c>
      <c r="H46" s="154"/>
      <c r="I46">
        <f>BRPL_EOD!AC46+BRPL_EOD!AD46</f>
        <v>12</v>
      </c>
      <c r="J46">
        <f>BYPL_EOD!AC46+BYPL_EOD!AD46</f>
        <v>5.46</v>
      </c>
      <c r="K46">
        <f>MES_EOD!AC46+MES_EOD!AD46</f>
        <v>0</v>
      </c>
      <c r="L46">
        <f>NDMC_EOD!AC46+NDMC_EOD!AD46</f>
        <v>2.08</v>
      </c>
      <c r="M46">
        <f>TPDDL_EOD!AC46+TPDDL_EOD!AD46</f>
        <v>15</v>
      </c>
      <c r="N46">
        <f t="shared" si="0"/>
        <v>34.54</v>
      </c>
      <c r="O46" s="154">
        <f t="shared" si="1"/>
        <v>-0.24000000000000199</v>
      </c>
      <c r="P46">
        <v>11.916618413433699</v>
      </c>
      <c r="Q46">
        <v>5.4220613781123328</v>
      </c>
      <c r="R46">
        <v>0</v>
      </c>
      <c r="S46">
        <v>2.0655471916618411</v>
      </c>
      <c r="T46">
        <v>14.895773016792123</v>
      </c>
      <c r="U46" s="156">
        <f t="shared" si="2"/>
        <v>34.299999999999997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34.299999999999997</v>
      </c>
      <c r="E47">
        <f>GT!N47</f>
        <v>0</v>
      </c>
      <c r="F47">
        <f t="shared" si="4"/>
        <v>84</v>
      </c>
      <c r="G47">
        <f t="shared" si="5"/>
        <v>34.299999999999997</v>
      </c>
      <c r="H47" s="154"/>
      <c r="I47">
        <f>BRPL_EOD!AC47+BRPL_EOD!AD47</f>
        <v>12</v>
      </c>
      <c r="J47">
        <f>BYPL_EOD!AC47+BYPL_EOD!AD47</f>
        <v>5.46</v>
      </c>
      <c r="K47">
        <f>MES_EOD!AC47+MES_EOD!AD47</f>
        <v>0</v>
      </c>
      <c r="L47">
        <f>NDMC_EOD!AC47+NDMC_EOD!AD47</f>
        <v>2.08</v>
      </c>
      <c r="M47">
        <f>TPDDL_EOD!AC47+TPDDL_EOD!AD47</f>
        <v>15</v>
      </c>
      <c r="N47">
        <f t="shared" si="0"/>
        <v>34.54</v>
      </c>
      <c r="O47" s="154">
        <f t="shared" si="1"/>
        <v>-0.24000000000000199</v>
      </c>
      <c r="P47">
        <v>11.916618413433699</v>
      </c>
      <c r="Q47">
        <v>5.4220613781123328</v>
      </c>
      <c r="R47">
        <v>0</v>
      </c>
      <c r="S47">
        <v>2.0655471916618411</v>
      </c>
      <c r="T47">
        <v>14.895773016792123</v>
      </c>
      <c r="U47" s="156">
        <f t="shared" si="2"/>
        <v>34.299999999999997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34.299999999999997</v>
      </c>
      <c r="E48">
        <f>GT!N48</f>
        <v>0</v>
      </c>
      <c r="F48">
        <f t="shared" si="4"/>
        <v>84</v>
      </c>
      <c r="G48">
        <f t="shared" si="5"/>
        <v>34.299999999999997</v>
      </c>
      <c r="H48" s="154"/>
      <c r="I48">
        <f>BRPL_EOD!AC48+BRPL_EOD!AD48</f>
        <v>12</v>
      </c>
      <c r="J48">
        <f>BYPL_EOD!AC48+BYPL_EOD!AD48</f>
        <v>5.46</v>
      </c>
      <c r="K48">
        <f>MES_EOD!AC48+MES_EOD!AD48</f>
        <v>0</v>
      </c>
      <c r="L48">
        <f>NDMC_EOD!AC48+NDMC_EOD!AD48</f>
        <v>2.08</v>
      </c>
      <c r="M48">
        <f>TPDDL_EOD!AC48+TPDDL_EOD!AD48</f>
        <v>15</v>
      </c>
      <c r="N48">
        <f t="shared" si="0"/>
        <v>34.54</v>
      </c>
      <c r="O48" s="154">
        <f t="shared" si="1"/>
        <v>-0.24000000000000199</v>
      </c>
      <c r="P48">
        <v>11.916618413433699</v>
      </c>
      <c r="Q48">
        <v>5.4220613781123328</v>
      </c>
      <c r="R48">
        <v>0</v>
      </c>
      <c r="S48">
        <v>2.0655471916618411</v>
      </c>
      <c r="T48">
        <v>14.895773016792123</v>
      </c>
      <c r="U48" s="156">
        <f t="shared" si="2"/>
        <v>34.299999999999997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34.299999999999997</v>
      </c>
      <c r="E49">
        <f>GT!N49</f>
        <v>0</v>
      </c>
      <c r="F49">
        <f t="shared" si="4"/>
        <v>84</v>
      </c>
      <c r="G49">
        <f t="shared" si="5"/>
        <v>34.299999999999997</v>
      </c>
      <c r="H49" s="154"/>
      <c r="I49">
        <f>BRPL_EOD!AC49+BRPL_EOD!AD49</f>
        <v>12</v>
      </c>
      <c r="J49">
        <f>BYPL_EOD!AC49+BYPL_EOD!AD49</f>
        <v>5.46</v>
      </c>
      <c r="K49">
        <f>MES_EOD!AC49+MES_EOD!AD49</f>
        <v>0</v>
      </c>
      <c r="L49">
        <f>NDMC_EOD!AC49+NDMC_EOD!AD49</f>
        <v>2.08</v>
      </c>
      <c r="M49">
        <f>TPDDL_EOD!AC49+TPDDL_EOD!AD49</f>
        <v>15</v>
      </c>
      <c r="N49">
        <f t="shared" si="0"/>
        <v>34.54</v>
      </c>
      <c r="O49" s="154">
        <f t="shared" si="1"/>
        <v>-0.24000000000000199</v>
      </c>
      <c r="P49">
        <v>11.916618413433699</v>
      </c>
      <c r="Q49">
        <v>5.4220613781123328</v>
      </c>
      <c r="R49">
        <v>0</v>
      </c>
      <c r="S49">
        <v>2.0655471916618411</v>
      </c>
      <c r="T49">
        <v>14.895773016792123</v>
      </c>
      <c r="U49" s="156">
        <f t="shared" si="2"/>
        <v>34.299999999999997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34.299999999999997</v>
      </c>
      <c r="E50">
        <f>GT!N50</f>
        <v>0</v>
      </c>
      <c r="F50">
        <f t="shared" si="4"/>
        <v>84</v>
      </c>
      <c r="G50">
        <f t="shared" si="5"/>
        <v>34.299999999999997</v>
      </c>
      <c r="H50" s="154"/>
      <c r="I50">
        <f>BRPL_EOD!AC50+BRPL_EOD!AD50</f>
        <v>12</v>
      </c>
      <c r="J50">
        <f>BYPL_EOD!AC50+BYPL_EOD!AD50</f>
        <v>5.46</v>
      </c>
      <c r="K50">
        <f>MES_EOD!AC50+MES_EOD!AD50</f>
        <v>0</v>
      </c>
      <c r="L50">
        <f>NDMC_EOD!AC50+NDMC_EOD!AD50</f>
        <v>2.08</v>
      </c>
      <c r="M50">
        <f>TPDDL_EOD!AC50+TPDDL_EOD!AD50</f>
        <v>15</v>
      </c>
      <c r="N50">
        <f t="shared" si="0"/>
        <v>34.54</v>
      </c>
      <c r="O50" s="154">
        <f t="shared" si="1"/>
        <v>-0.24000000000000199</v>
      </c>
      <c r="P50">
        <v>11.916618413433699</v>
      </c>
      <c r="Q50">
        <v>5.4220613781123328</v>
      </c>
      <c r="R50">
        <v>0</v>
      </c>
      <c r="S50">
        <v>2.0655471916618411</v>
      </c>
      <c r="T50">
        <v>14.895773016792123</v>
      </c>
      <c r="U50" s="156">
        <f t="shared" si="2"/>
        <v>34.299999999999997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33.299999999999997</v>
      </c>
      <c r="E51">
        <f>GT!N51</f>
        <v>0</v>
      </c>
      <c r="F51">
        <f t="shared" si="4"/>
        <v>84</v>
      </c>
      <c r="G51">
        <f t="shared" si="5"/>
        <v>33.299999999999997</v>
      </c>
      <c r="H51" s="154"/>
      <c r="I51">
        <f>BRPL_EOD!AC51+BRPL_EOD!AD51</f>
        <v>12</v>
      </c>
      <c r="J51">
        <f>BYPL_EOD!AC51+BYPL_EOD!AD51</f>
        <v>4.46</v>
      </c>
      <c r="K51">
        <f>MES_EOD!AC51+MES_EOD!AD51</f>
        <v>0</v>
      </c>
      <c r="L51">
        <f>NDMC_EOD!AC51+NDMC_EOD!AD51</f>
        <v>2.08</v>
      </c>
      <c r="M51">
        <f>TPDDL_EOD!AC51+TPDDL_EOD!AD51</f>
        <v>15</v>
      </c>
      <c r="N51">
        <f t="shared" si="0"/>
        <v>33.54</v>
      </c>
      <c r="O51" s="154">
        <f t="shared" si="1"/>
        <v>-0.24000000000000199</v>
      </c>
      <c r="P51">
        <v>11.914132379248658</v>
      </c>
      <c r="Q51">
        <v>4.4280858676207506</v>
      </c>
      <c r="R51">
        <v>0</v>
      </c>
      <c r="S51">
        <v>2.0651162790697675</v>
      </c>
      <c r="T51">
        <v>14.892665474060822</v>
      </c>
      <c r="U51" s="156">
        <f t="shared" si="2"/>
        <v>33.299999999999997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33.299999999999997</v>
      </c>
      <c r="E52">
        <f>GT!N52</f>
        <v>0</v>
      </c>
      <c r="F52">
        <f t="shared" si="4"/>
        <v>84</v>
      </c>
      <c r="G52">
        <f t="shared" si="5"/>
        <v>33.299999999999997</v>
      </c>
      <c r="H52" s="154"/>
      <c r="I52">
        <f>BRPL_EOD!AC52+BRPL_EOD!AD52</f>
        <v>12</v>
      </c>
      <c r="J52">
        <f>BYPL_EOD!AC52+BYPL_EOD!AD52</f>
        <v>4.46</v>
      </c>
      <c r="K52">
        <f>MES_EOD!AC52+MES_EOD!AD52</f>
        <v>0</v>
      </c>
      <c r="L52">
        <f>NDMC_EOD!AC52+NDMC_EOD!AD52</f>
        <v>2.08</v>
      </c>
      <c r="M52">
        <f>TPDDL_EOD!AC52+TPDDL_EOD!AD52</f>
        <v>15</v>
      </c>
      <c r="N52">
        <f t="shared" si="0"/>
        <v>33.54</v>
      </c>
      <c r="O52" s="154">
        <f t="shared" si="1"/>
        <v>-0.24000000000000199</v>
      </c>
      <c r="P52">
        <v>11.914132379248658</v>
      </c>
      <c r="Q52">
        <v>4.4280858676207506</v>
      </c>
      <c r="R52">
        <v>0</v>
      </c>
      <c r="S52">
        <v>2.0651162790697675</v>
      </c>
      <c r="T52">
        <v>14.892665474060822</v>
      </c>
      <c r="U52" s="156">
        <f t="shared" si="2"/>
        <v>33.299999999999997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33.299999999999997</v>
      </c>
      <c r="E53">
        <f>GT!N53</f>
        <v>0</v>
      </c>
      <c r="F53">
        <f t="shared" si="4"/>
        <v>84</v>
      </c>
      <c r="G53">
        <f t="shared" si="5"/>
        <v>33.299999999999997</v>
      </c>
      <c r="H53" s="154"/>
      <c r="I53">
        <f>BRPL_EOD!AC53+BRPL_EOD!AD53</f>
        <v>12</v>
      </c>
      <c r="J53">
        <f>BYPL_EOD!AC53+BYPL_EOD!AD53</f>
        <v>4.46</v>
      </c>
      <c r="K53">
        <f>MES_EOD!AC53+MES_EOD!AD53</f>
        <v>0</v>
      </c>
      <c r="L53">
        <f>NDMC_EOD!AC53+NDMC_EOD!AD53</f>
        <v>2.08</v>
      </c>
      <c r="M53">
        <f>TPDDL_EOD!AC53+TPDDL_EOD!AD53</f>
        <v>15</v>
      </c>
      <c r="N53">
        <f t="shared" si="0"/>
        <v>33.54</v>
      </c>
      <c r="O53" s="154">
        <f t="shared" si="1"/>
        <v>-0.24000000000000199</v>
      </c>
      <c r="P53">
        <v>11.914132379248658</v>
      </c>
      <c r="Q53">
        <v>4.4280858676207506</v>
      </c>
      <c r="R53">
        <v>0</v>
      </c>
      <c r="S53">
        <v>2.0651162790697675</v>
      </c>
      <c r="T53">
        <v>14.892665474060822</v>
      </c>
      <c r="U53" s="156">
        <f t="shared" si="2"/>
        <v>33.299999999999997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33.299999999999997</v>
      </c>
      <c r="E54">
        <f>GT!N54</f>
        <v>0</v>
      </c>
      <c r="F54">
        <f t="shared" si="4"/>
        <v>84</v>
      </c>
      <c r="G54">
        <f t="shared" si="5"/>
        <v>33.299999999999997</v>
      </c>
      <c r="H54" s="154"/>
      <c r="I54">
        <f>BRPL_EOD!AC54+BRPL_EOD!AD54</f>
        <v>12</v>
      </c>
      <c r="J54">
        <f>BYPL_EOD!AC54+BYPL_EOD!AD54</f>
        <v>4.46</v>
      </c>
      <c r="K54">
        <f>MES_EOD!AC54+MES_EOD!AD54</f>
        <v>0</v>
      </c>
      <c r="L54">
        <f>NDMC_EOD!AC54+NDMC_EOD!AD54</f>
        <v>2.08</v>
      </c>
      <c r="M54">
        <f>TPDDL_EOD!AC54+TPDDL_EOD!AD54</f>
        <v>15</v>
      </c>
      <c r="N54">
        <f t="shared" si="0"/>
        <v>33.54</v>
      </c>
      <c r="O54" s="154">
        <f t="shared" si="1"/>
        <v>-0.24000000000000199</v>
      </c>
      <c r="P54">
        <v>11.914132379248658</v>
      </c>
      <c r="Q54">
        <v>4.4280858676207506</v>
      </c>
      <c r="R54">
        <v>0</v>
      </c>
      <c r="S54">
        <v>2.0651162790697675</v>
      </c>
      <c r="T54">
        <v>14.892665474060822</v>
      </c>
      <c r="U54" s="156">
        <f t="shared" si="2"/>
        <v>33.299999999999997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32.299999999999997</v>
      </c>
      <c r="E55">
        <f>GT!N55</f>
        <v>0</v>
      </c>
      <c r="F55">
        <f t="shared" si="4"/>
        <v>84</v>
      </c>
      <c r="G55">
        <f t="shared" si="5"/>
        <v>32.299999999999997</v>
      </c>
      <c r="H55" s="154"/>
      <c r="I55">
        <f>BRPL_EOD!AC55+BRPL_EOD!AD55</f>
        <v>12</v>
      </c>
      <c r="J55">
        <f>BYPL_EOD!AC55+BYPL_EOD!AD55</f>
        <v>3.46</v>
      </c>
      <c r="K55">
        <f>MES_EOD!AC55+MES_EOD!AD55</f>
        <v>0</v>
      </c>
      <c r="L55">
        <f>NDMC_EOD!AC55+NDMC_EOD!AD55</f>
        <v>2.08</v>
      </c>
      <c r="M55">
        <f>TPDDL_EOD!AC55+TPDDL_EOD!AD55</f>
        <v>15</v>
      </c>
      <c r="N55">
        <f t="shared" si="0"/>
        <v>32.54</v>
      </c>
      <c r="O55" s="154">
        <f t="shared" si="1"/>
        <v>-0.24000000000000199</v>
      </c>
      <c r="P55">
        <v>11.911493546404424</v>
      </c>
      <c r="Q55">
        <v>3.4344806392132758</v>
      </c>
      <c r="R55">
        <v>0</v>
      </c>
      <c r="S55">
        <v>2.0646588813767668</v>
      </c>
      <c r="T55">
        <v>14.889366933005531</v>
      </c>
      <c r="U55" s="156">
        <f t="shared" si="2"/>
        <v>32.299999999999997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32.299999999999997</v>
      </c>
      <c r="E56">
        <f>GT!N56</f>
        <v>0</v>
      </c>
      <c r="F56">
        <f t="shared" si="4"/>
        <v>84</v>
      </c>
      <c r="G56">
        <f t="shared" si="5"/>
        <v>32.299999999999997</v>
      </c>
      <c r="H56" s="154"/>
      <c r="I56">
        <f>BRPL_EOD!AC56+BRPL_EOD!AD56</f>
        <v>12</v>
      </c>
      <c r="J56">
        <f>BYPL_EOD!AC56+BYPL_EOD!AD56</f>
        <v>3.46</v>
      </c>
      <c r="K56">
        <f>MES_EOD!AC56+MES_EOD!AD56</f>
        <v>0</v>
      </c>
      <c r="L56">
        <f>NDMC_EOD!AC56+NDMC_EOD!AD56</f>
        <v>2.08</v>
      </c>
      <c r="M56">
        <f>TPDDL_EOD!AC56+TPDDL_EOD!AD56</f>
        <v>15</v>
      </c>
      <c r="N56">
        <f t="shared" si="0"/>
        <v>32.54</v>
      </c>
      <c r="O56" s="154">
        <f t="shared" si="1"/>
        <v>-0.24000000000000199</v>
      </c>
      <c r="P56">
        <v>11.911493546404424</v>
      </c>
      <c r="Q56">
        <v>3.4344806392132758</v>
      </c>
      <c r="R56">
        <v>0</v>
      </c>
      <c r="S56">
        <v>2.0646588813767668</v>
      </c>
      <c r="T56">
        <v>14.889366933005531</v>
      </c>
      <c r="U56" s="156">
        <f t="shared" si="2"/>
        <v>32.299999999999997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32.299999999999997</v>
      </c>
      <c r="E57">
        <f>GT!N57</f>
        <v>0</v>
      </c>
      <c r="F57">
        <f t="shared" si="4"/>
        <v>84</v>
      </c>
      <c r="G57">
        <f t="shared" si="5"/>
        <v>32.299999999999997</v>
      </c>
      <c r="H57" s="154"/>
      <c r="I57">
        <f>BRPL_EOD!AC57+BRPL_EOD!AD57</f>
        <v>12</v>
      </c>
      <c r="J57">
        <f>BYPL_EOD!AC57+BYPL_EOD!AD57</f>
        <v>2.99</v>
      </c>
      <c r="K57">
        <f>MES_EOD!AC57+MES_EOD!AD57</f>
        <v>0</v>
      </c>
      <c r="L57">
        <f>NDMC_EOD!AC57+NDMC_EOD!AD57</f>
        <v>2.08</v>
      </c>
      <c r="M57">
        <f>TPDDL_EOD!AC57+TPDDL_EOD!AD57</f>
        <v>15</v>
      </c>
      <c r="N57">
        <f t="shared" si="0"/>
        <v>32.07</v>
      </c>
      <c r="O57" s="154">
        <f t="shared" si="1"/>
        <v>0.22999999999999687</v>
      </c>
      <c r="P57">
        <v>12.086061739943872</v>
      </c>
      <c r="Q57">
        <v>3.0114437168693482</v>
      </c>
      <c r="R57">
        <v>0</v>
      </c>
      <c r="S57">
        <v>2.094917368256938</v>
      </c>
      <c r="T57">
        <v>15.107577174929839</v>
      </c>
      <c r="U57" s="156">
        <f t="shared" si="2"/>
        <v>32.299999999999997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32.299999999999997</v>
      </c>
      <c r="E58">
        <f>GT!N58</f>
        <v>0</v>
      </c>
      <c r="F58">
        <f t="shared" si="4"/>
        <v>84</v>
      </c>
      <c r="G58">
        <f t="shared" si="5"/>
        <v>32.299999999999997</v>
      </c>
      <c r="H58" s="154"/>
      <c r="I58">
        <f>BRPL_EOD!AC58+BRPL_EOD!AD58</f>
        <v>12</v>
      </c>
      <c r="J58">
        <f>BYPL_EOD!AC58+BYPL_EOD!AD58</f>
        <v>2.99</v>
      </c>
      <c r="K58">
        <f>MES_EOD!AC58+MES_EOD!AD58</f>
        <v>0</v>
      </c>
      <c r="L58">
        <f>NDMC_EOD!AC58+NDMC_EOD!AD58</f>
        <v>2.08</v>
      </c>
      <c r="M58">
        <f>TPDDL_EOD!AC58+TPDDL_EOD!AD58</f>
        <v>15</v>
      </c>
      <c r="N58">
        <f t="shared" si="0"/>
        <v>32.07</v>
      </c>
      <c r="O58" s="154">
        <f t="shared" si="1"/>
        <v>0.22999999999999687</v>
      </c>
      <c r="P58">
        <v>12.086061739943872</v>
      </c>
      <c r="Q58">
        <v>3.0114437168693482</v>
      </c>
      <c r="R58">
        <v>0</v>
      </c>
      <c r="S58">
        <v>2.094917368256938</v>
      </c>
      <c r="T58">
        <v>15.107577174929839</v>
      </c>
      <c r="U58" s="156">
        <f t="shared" si="2"/>
        <v>32.299999999999997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32.299999999999997</v>
      </c>
      <c r="E59">
        <f>GT!N59</f>
        <v>0</v>
      </c>
      <c r="F59">
        <f t="shared" si="4"/>
        <v>84</v>
      </c>
      <c r="G59">
        <f t="shared" si="5"/>
        <v>32.299999999999997</v>
      </c>
      <c r="H59" s="154"/>
      <c r="I59">
        <f>BRPL_EOD!AC59+BRPL_EOD!AD59</f>
        <v>12</v>
      </c>
      <c r="J59">
        <f>BYPL_EOD!AC59+BYPL_EOD!AD59</f>
        <v>2.99</v>
      </c>
      <c r="K59">
        <f>MES_EOD!AC59+MES_EOD!AD59</f>
        <v>0</v>
      </c>
      <c r="L59">
        <f>NDMC_EOD!AC59+NDMC_EOD!AD59</f>
        <v>2.08</v>
      </c>
      <c r="M59">
        <f>TPDDL_EOD!AC59+TPDDL_EOD!AD59</f>
        <v>15</v>
      </c>
      <c r="N59">
        <f t="shared" si="0"/>
        <v>32.07</v>
      </c>
      <c r="O59" s="154">
        <f t="shared" si="1"/>
        <v>0.22999999999999687</v>
      </c>
      <c r="P59">
        <v>12.086061739943872</v>
      </c>
      <c r="Q59">
        <v>3.0114437168693482</v>
      </c>
      <c r="R59">
        <v>0</v>
      </c>
      <c r="S59">
        <v>2.094917368256938</v>
      </c>
      <c r="T59">
        <v>15.107577174929839</v>
      </c>
      <c r="U59" s="156">
        <f t="shared" si="2"/>
        <v>32.299999999999997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32.299999999999997</v>
      </c>
      <c r="E60">
        <f>GT!N60</f>
        <v>0</v>
      </c>
      <c r="F60">
        <f t="shared" si="4"/>
        <v>84</v>
      </c>
      <c r="G60">
        <f t="shared" si="5"/>
        <v>32.299999999999997</v>
      </c>
      <c r="H60" s="154"/>
      <c r="I60">
        <f>BRPL_EOD!AC60+BRPL_EOD!AD60</f>
        <v>8.8000000000000007</v>
      </c>
      <c r="J60">
        <f>BYPL_EOD!AC60+BYPL_EOD!AD60</f>
        <v>11</v>
      </c>
      <c r="K60">
        <f>MES_EOD!AC60+MES_EOD!AD60</f>
        <v>0</v>
      </c>
      <c r="L60">
        <f>NDMC_EOD!AC60+NDMC_EOD!AD60</f>
        <v>1.52</v>
      </c>
      <c r="M60">
        <f>TPDDL_EOD!AC60+TPDDL_EOD!AD60</f>
        <v>11</v>
      </c>
      <c r="N60">
        <f t="shared" si="0"/>
        <v>32.32</v>
      </c>
      <c r="O60" s="154">
        <f t="shared" si="1"/>
        <v>-2.0000000000003126E-2</v>
      </c>
      <c r="P60">
        <v>8.7945544554455441</v>
      </c>
      <c r="Q60">
        <v>10.99319306930693</v>
      </c>
      <c r="R60">
        <v>0</v>
      </c>
      <c r="S60">
        <v>1.519059405940594</v>
      </c>
      <c r="T60">
        <v>10.99319306930693</v>
      </c>
      <c r="U60" s="156">
        <f t="shared" si="2"/>
        <v>32.299999999999997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32.299999999999997</v>
      </c>
      <c r="E61">
        <f>GT!N61</f>
        <v>0</v>
      </c>
      <c r="F61">
        <f t="shared" si="4"/>
        <v>84</v>
      </c>
      <c r="G61">
        <f t="shared" si="5"/>
        <v>32.299999999999997</v>
      </c>
      <c r="H61" s="154"/>
      <c r="I61">
        <f>BRPL_EOD!AC61+BRPL_EOD!AD61</f>
        <v>8.8000000000000007</v>
      </c>
      <c r="J61">
        <f>BYPL_EOD!AC61+BYPL_EOD!AD61</f>
        <v>11</v>
      </c>
      <c r="K61">
        <f>MES_EOD!AC61+MES_EOD!AD61</f>
        <v>0</v>
      </c>
      <c r="L61">
        <f>NDMC_EOD!AC61+NDMC_EOD!AD61</f>
        <v>1.52</v>
      </c>
      <c r="M61">
        <f>TPDDL_EOD!AC61+TPDDL_EOD!AD61</f>
        <v>11</v>
      </c>
      <c r="N61">
        <f t="shared" si="0"/>
        <v>32.32</v>
      </c>
      <c r="O61" s="154">
        <f t="shared" si="1"/>
        <v>-2.0000000000003126E-2</v>
      </c>
      <c r="P61">
        <v>8.7945544554455441</v>
      </c>
      <c r="Q61">
        <v>10.99319306930693</v>
      </c>
      <c r="R61">
        <v>0</v>
      </c>
      <c r="S61">
        <v>1.519059405940594</v>
      </c>
      <c r="T61">
        <v>10.99319306930693</v>
      </c>
      <c r="U61" s="156">
        <f t="shared" si="2"/>
        <v>32.299999999999997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32.299999999999997</v>
      </c>
      <c r="E62">
        <f>GT!N62</f>
        <v>0</v>
      </c>
      <c r="F62">
        <f t="shared" si="4"/>
        <v>84</v>
      </c>
      <c r="G62">
        <f t="shared" si="5"/>
        <v>32.299999999999997</v>
      </c>
      <c r="H62" s="154"/>
      <c r="I62">
        <f>BRPL_EOD!AC62+BRPL_EOD!AD62</f>
        <v>8.8000000000000007</v>
      </c>
      <c r="J62">
        <f>BYPL_EOD!AC62+BYPL_EOD!AD62</f>
        <v>11</v>
      </c>
      <c r="K62">
        <f>MES_EOD!AC62+MES_EOD!AD62</f>
        <v>0</v>
      </c>
      <c r="L62">
        <f>NDMC_EOD!AC62+NDMC_EOD!AD62</f>
        <v>1.52</v>
      </c>
      <c r="M62">
        <f>TPDDL_EOD!AC62+TPDDL_EOD!AD62</f>
        <v>11</v>
      </c>
      <c r="N62">
        <f t="shared" si="0"/>
        <v>32.32</v>
      </c>
      <c r="O62" s="154">
        <f t="shared" si="1"/>
        <v>-2.0000000000003126E-2</v>
      </c>
      <c r="P62">
        <v>8.7945544554455441</v>
      </c>
      <c r="Q62">
        <v>10.99319306930693</v>
      </c>
      <c r="R62">
        <v>0</v>
      </c>
      <c r="S62">
        <v>1.519059405940594</v>
      </c>
      <c r="T62">
        <v>10.99319306930693</v>
      </c>
      <c r="U62" s="156">
        <f t="shared" si="2"/>
        <v>32.299999999999997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32.299999999999997</v>
      </c>
      <c r="E63">
        <f>GT!N63</f>
        <v>0</v>
      </c>
      <c r="F63">
        <f t="shared" si="4"/>
        <v>84</v>
      </c>
      <c r="G63">
        <f t="shared" si="5"/>
        <v>32.299999999999997</v>
      </c>
      <c r="H63" s="154"/>
      <c r="I63">
        <f>BRPL_EOD!AC63+BRPL_EOD!AD63</f>
        <v>11.31</v>
      </c>
      <c r="J63">
        <f>BYPL_EOD!AC63+BYPL_EOD!AD63</f>
        <v>4.71</v>
      </c>
      <c r="K63">
        <f>MES_EOD!AC63+MES_EOD!AD63</f>
        <v>0</v>
      </c>
      <c r="L63">
        <f>NDMC_EOD!AC63+NDMC_EOD!AD63</f>
        <v>1.96</v>
      </c>
      <c r="M63">
        <f>TPDDL_EOD!AC63+TPDDL_EOD!AD63</f>
        <v>14.14</v>
      </c>
      <c r="N63">
        <f t="shared" si="0"/>
        <v>32.120000000000005</v>
      </c>
      <c r="O63" s="154">
        <f t="shared" si="1"/>
        <v>0.17999999999999261</v>
      </c>
      <c r="P63">
        <v>11.373381070983809</v>
      </c>
      <c r="Q63">
        <v>4.7363947696139466</v>
      </c>
      <c r="R63">
        <v>0</v>
      </c>
      <c r="S63">
        <v>1.9709838107098376</v>
      </c>
      <c r="T63">
        <v>14.2192403486924</v>
      </c>
      <c r="U63" s="156">
        <f t="shared" si="2"/>
        <v>32.299999999999997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32.299999999999997</v>
      </c>
      <c r="E64">
        <f>GT!N64</f>
        <v>0</v>
      </c>
      <c r="F64">
        <f t="shared" si="4"/>
        <v>84</v>
      </c>
      <c r="G64">
        <f t="shared" si="5"/>
        <v>32.299999999999997</v>
      </c>
      <c r="H64" s="154"/>
      <c r="I64">
        <f>BRPL_EOD!AC64+BRPL_EOD!AD64</f>
        <v>11.31</v>
      </c>
      <c r="J64">
        <f>BYPL_EOD!AC64+BYPL_EOD!AD64</f>
        <v>4.71</v>
      </c>
      <c r="K64">
        <f>MES_EOD!AC64+MES_EOD!AD64</f>
        <v>0</v>
      </c>
      <c r="L64">
        <f>NDMC_EOD!AC64+NDMC_EOD!AD64</f>
        <v>1.96</v>
      </c>
      <c r="M64">
        <f>TPDDL_EOD!AC64+TPDDL_EOD!AD64</f>
        <v>14.14</v>
      </c>
      <c r="N64">
        <f t="shared" si="0"/>
        <v>32.120000000000005</v>
      </c>
      <c r="O64" s="154">
        <f t="shared" si="1"/>
        <v>0.17999999999999261</v>
      </c>
      <c r="P64">
        <v>11.373381070983809</v>
      </c>
      <c r="Q64">
        <v>4.7363947696139466</v>
      </c>
      <c r="R64">
        <v>0</v>
      </c>
      <c r="S64">
        <v>1.9709838107098376</v>
      </c>
      <c r="T64">
        <v>14.2192403486924</v>
      </c>
      <c r="U64" s="156">
        <f t="shared" si="2"/>
        <v>32.299999999999997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32.299999999999997</v>
      </c>
      <c r="E65">
        <f>GT!N65</f>
        <v>0</v>
      </c>
      <c r="F65">
        <f t="shared" si="4"/>
        <v>84</v>
      </c>
      <c r="G65">
        <f t="shared" si="5"/>
        <v>32.299999999999997</v>
      </c>
      <c r="H65" s="154"/>
      <c r="I65">
        <f>BRPL_EOD!AC65+BRPL_EOD!AD65</f>
        <v>11.31</v>
      </c>
      <c r="J65">
        <f>BYPL_EOD!AC65+BYPL_EOD!AD65</f>
        <v>4.71</v>
      </c>
      <c r="K65">
        <f>MES_EOD!AC65+MES_EOD!AD65</f>
        <v>0</v>
      </c>
      <c r="L65">
        <f>NDMC_EOD!AC65+NDMC_EOD!AD65</f>
        <v>1.96</v>
      </c>
      <c r="M65">
        <f>TPDDL_EOD!AC65+TPDDL_EOD!AD65</f>
        <v>14.14</v>
      </c>
      <c r="N65">
        <f t="shared" si="0"/>
        <v>32.120000000000005</v>
      </c>
      <c r="O65" s="154">
        <f t="shared" si="1"/>
        <v>0.17999999999999261</v>
      </c>
      <c r="P65">
        <v>11.373381070983809</v>
      </c>
      <c r="Q65">
        <v>4.7363947696139466</v>
      </c>
      <c r="R65">
        <v>0</v>
      </c>
      <c r="S65">
        <v>1.9709838107098376</v>
      </c>
      <c r="T65">
        <v>14.2192403486924</v>
      </c>
      <c r="U65" s="156">
        <f t="shared" si="2"/>
        <v>32.299999999999997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32.299999999999997</v>
      </c>
      <c r="E66">
        <f>GT!N66</f>
        <v>0</v>
      </c>
      <c r="F66">
        <f t="shared" si="4"/>
        <v>84</v>
      </c>
      <c r="G66">
        <f t="shared" si="5"/>
        <v>32.299999999999997</v>
      </c>
      <c r="H66" s="154"/>
      <c r="I66">
        <f>BRPL_EOD!AC66+BRPL_EOD!AD66</f>
        <v>11.31</v>
      </c>
      <c r="J66">
        <f>BYPL_EOD!AC66+BYPL_EOD!AD66</f>
        <v>4.71</v>
      </c>
      <c r="K66">
        <f>MES_EOD!AC66+MES_EOD!AD66</f>
        <v>0</v>
      </c>
      <c r="L66">
        <f>NDMC_EOD!AC66+NDMC_EOD!AD66</f>
        <v>1.96</v>
      </c>
      <c r="M66">
        <f>TPDDL_EOD!AC66+TPDDL_EOD!AD66</f>
        <v>14.14</v>
      </c>
      <c r="N66">
        <f t="shared" si="0"/>
        <v>32.120000000000005</v>
      </c>
      <c r="O66" s="154">
        <f t="shared" si="1"/>
        <v>0.17999999999999261</v>
      </c>
      <c r="P66">
        <v>11.373381070983809</v>
      </c>
      <c r="Q66">
        <v>4.7363947696139466</v>
      </c>
      <c r="R66">
        <v>0</v>
      </c>
      <c r="S66">
        <v>1.9709838107098376</v>
      </c>
      <c r="T66">
        <v>14.2192403486924</v>
      </c>
      <c r="U66" s="156">
        <f t="shared" si="2"/>
        <v>32.299999999999997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32.299999999999997</v>
      </c>
      <c r="E67">
        <f>GT!N67</f>
        <v>0</v>
      </c>
      <c r="F67">
        <f t="shared" si="4"/>
        <v>84</v>
      </c>
      <c r="G67">
        <f t="shared" si="5"/>
        <v>32.299999999999997</v>
      </c>
      <c r="H67" s="154"/>
      <c r="I67">
        <f>BRPL_EOD!AC67+BRPL_EOD!AD67</f>
        <v>11.31</v>
      </c>
      <c r="J67">
        <f>BYPL_EOD!AC67+BYPL_EOD!AD67</f>
        <v>4.71</v>
      </c>
      <c r="K67">
        <f>MES_EOD!AC67+MES_EOD!AD67</f>
        <v>0</v>
      </c>
      <c r="L67">
        <f>NDMC_EOD!AC67+NDMC_EOD!AD67</f>
        <v>1.96</v>
      </c>
      <c r="M67">
        <f>TPDDL_EOD!AC67+TPDDL_EOD!AD67</f>
        <v>14.14</v>
      </c>
      <c r="N67">
        <f t="shared" ref="N67:N98" si="6">SUM(I67:M67)</f>
        <v>32.120000000000005</v>
      </c>
      <c r="O67" s="154">
        <f t="shared" ref="O67:O98" si="7">G67-N67</f>
        <v>0.17999999999999261</v>
      </c>
      <c r="P67">
        <v>11.373381070983809</v>
      </c>
      <c r="Q67">
        <v>4.7363947696139466</v>
      </c>
      <c r="R67">
        <v>0</v>
      </c>
      <c r="S67">
        <v>1.9709838107098376</v>
      </c>
      <c r="T67">
        <v>14.2192403486924</v>
      </c>
      <c r="U67" s="156">
        <f t="shared" ref="U67:U98" si="8">SUM(P67:T67)</f>
        <v>32.299999999999997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32.299999999999997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32.299999999999997</v>
      </c>
      <c r="H68" s="154"/>
      <c r="I68">
        <f>BRPL_EOD!AC68+BRPL_EOD!AD68</f>
        <v>11.31</v>
      </c>
      <c r="J68">
        <f>BYPL_EOD!AC68+BYPL_EOD!AD68</f>
        <v>4.71</v>
      </c>
      <c r="K68">
        <f>MES_EOD!AC68+MES_EOD!AD68</f>
        <v>0</v>
      </c>
      <c r="L68">
        <f>NDMC_EOD!AC68+NDMC_EOD!AD68</f>
        <v>1.96</v>
      </c>
      <c r="M68">
        <f>TPDDL_EOD!AC68+TPDDL_EOD!AD68</f>
        <v>14.14</v>
      </c>
      <c r="N68">
        <f t="shared" si="6"/>
        <v>32.120000000000005</v>
      </c>
      <c r="O68" s="154">
        <f t="shared" si="7"/>
        <v>0.17999999999999261</v>
      </c>
      <c r="P68">
        <v>11.373381070983809</v>
      </c>
      <c r="Q68">
        <v>4.7363947696139466</v>
      </c>
      <c r="R68">
        <v>0</v>
      </c>
      <c r="S68">
        <v>1.9709838107098376</v>
      </c>
      <c r="T68">
        <v>14.2192403486924</v>
      </c>
      <c r="U68" s="156">
        <f t="shared" si="8"/>
        <v>32.299999999999997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32.299999999999997</v>
      </c>
      <c r="E69">
        <f>GT!N69</f>
        <v>0</v>
      </c>
      <c r="F69">
        <f t="shared" si="10"/>
        <v>84</v>
      </c>
      <c r="G69">
        <f t="shared" si="11"/>
        <v>32.299999999999997</v>
      </c>
      <c r="H69" s="154"/>
      <c r="I69">
        <f>BRPL_EOD!AC69+BRPL_EOD!AD69</f>
        <v>11.31</v>
      </c>
      <c r="J69">
        <f>BYPL_EOD!AC69+BYPL_EOD!AD69</f>
        <v>4.71</v>
      </c>
      <c r="K69">
        <f>MES_EOD!AC69+MES_EOD!AD69</f>
        <v>0</v>
      </c>
      <c r="L69">
        <f>NDMC_EOD!AC69+NDMC_EOD!AD69</f>
        <v>1.96</v>
      </c>
      <c r="M69">
        <f>TPDDL_EOD!AC69+TPDDL_EOD!AD69</f>
        <v>14.14</v>
      </c>
      <c r="N69">
        <f t="shared" si="6"/>
        <v>32.120000000000005</v>
      </c>
      <c r="O69" s="154">
        <f t="shared" si="7"/>
        <v>0.17999999999999261</v>
      </c>
      <c r="P69">
        <v>11.373381070983809</v>
      </c>
      <c r="Q69">
        <v>4.7363947696139466</v>
      </c>
      <c r="R69">
        <v>0</v>
      </c>
      <c r="S69">
        <v>1.9709838107098376</v>
      </c>
      <c r="T69">
        <v>14.2192403486924</v>
      </c>
      <c r="U69" s="156">
        <f t="shared" si="8"/>
        <v>32.299999999999997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32.299999999999997</v>
      </c>
      <c r="E70">
        <f>GT!N70</f>
        <v>0</v>
      </c>
      <c r="F70">
        <f t="shared" si="10"/>
        <v>84</v>
      </c>
      <c r="G70">
        <f t="shared" si="11"/>
        <v>32.299999999999997</v>
      </c>
      <c r="H70" s="154"/>
      <c r="I70">
        <f>BRPL_EOD!AC70+BRPL_EOD!AD70</f>
        <v>11.31</v>
      </c>
      <c r="J70">
        <f>BYPL_EOD!AC70+BYPL_EOD!AD70</f>
        <v>4.71</v>
      </c>
      <c r="K70">
        <f>MES_EOD!AC70+MES_EOD!AD70</f>
        <v>0</v>
      </c>
      <c r="L70">
        <f>NDMC_EOD!AC70+NDMC_EOD!AD70</f>
        <v>1.96</v>
      </c>
      <c r="M70">
        <f>TPDDL_EOD!AC70+TPDDL_EOD!AD70</f>
        <v>14.14</v>
      </c>
      <c r="N70">
        <f t="shared" si="6"/>
        <v>32.120000000000005</v>
      </c>
      <c r="O70" s="154">
        <f t="shared" si="7"/>
        <v>0.17999999999999261</v>
      </c>
      <c r="P70">
        <v>11.373381070983809</v>
      </c>
      <c r="Q70">
        <v>4.7363947696139466</v>
      </c>
      <c r="R70">
        <v>0</v>
      </c>
      <c r="S70">
        <v>1.9709838107098376</v>
      </c>
      <c r="T70">
        <v>14.2192403486924</v>
      </c>
      <c r="U70" s="156">
        <f t="shared" si="8"/>
        <v>32.299999999999997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32.299999999999997</v>
      </c>
      <c r="E71">
        <f>GT!N71</f>
        <v>0</v>
      </c>
      <c r="F71">
        <f t="shared" si="10"/>
        <v>84</v>
      </c>
      <c r="G71">
        <f t="shared" si="11"/>
        <v>32.299999999999997</v>
      </c>
      <c r="H71" s="154"/>
      <c r="I71">
        <f>BRPL_EOD!AC71+BRPL_EOD!AD71</f>
        <v>11.31</v>
      </c>
      <c r="J71">
        <f>BYPL_EOD!AC71+BYPL_EOD!AD71</f>
        <v>4.71</v>
      </c>
      <c r="K71">
        <f>MES_EOD!AC71+MES_EOD!AD71</f>
        <v>0</v>
      </c>
      <c r="L71">
        <f>NDMC_EOD!AC71+NDMC_EOD!AD71</f>
        <v>1.96</v>
      </c>
      <c r="M71">
        <f>TPDDL_EOD!AC71+TPDDL_EOD!AD71</f>
        <v>14.14</v>
      </c>
      <c r="N71">
        <f t="shared" si="6"/>
        <v>32.120000000000005</v>
      </c>
      <c r="O71" s="154">
        <f t="shared" si="7"/>
        <v>0.17999999999999261</v>
      </c>
      <c r="P71">
        <v>11.373381070983809</v>
      </c>
      <c r="Q71">
        <v>4.7363947696139466</v>
      </c>
      <c r="R71">
        <v>0</v>
      </c>
      <c r="S71">
        <v>1.9709838107098376</v>
      </c>
      <c r="T71">
        <v>14.2192403486924</v>
      </c>
      <c r="U71" s="156">
        <f t="shared" si="8"/>
        <v>32.299999999999997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32.299999999999997</v>
      </c>
      <c r="E72">
        <f>GT!N72</f>
        <v>0</v>
      </c>
      <c r="F72">
        <f t="shared" si="10"/>
        <v>84</v>
      </c>
      <c r="G72">
        <f t="shared" si="11"/>
        <v>32.299999999999997</v>
      </c>
      <c r="H72" s="154"/>
      <c r="I72">
        <f>BRPL_EOD!AC72+BRPL_EOD!AD72</f>
        <v>11.31</v>
      </c>
      <c r="J72">
        <f>BYPL_EOD!AC72+BYPL_EOD!AD72</f>
        <v>4.71</v>
      </c>
      <c r="K72">
        <f>MES_EOD!AC72+MES_EOD!AD72</f>
        <v>0</v>
      </c>
      <c r="L72">
        <f>NDMC_EOD!AC72+NDMC_EOD!AD72</f>
        <v>1.96</v>
      </c>
      <c r="M72">
        <f>TPDDL_EOD!AC72+TPDDL_EOD!AD72</f>
        <v>14.14</v>
      </c>
      <c r="N72">
        <f t="shared" si="6"/>
        <v>32.120000000000005</v>
      </c>
      <c r="O72" s="154">
        <f t="shared" si="7"/>
        <v>0.17999999999999261</v>
      </c>
      <c r="P72">
        <v>11.373381070983809</v>
      </c>
      <c r="Q72">
        <v>4.7363947696139466</v>
      </c>
      <c r="R72">
        <v>0</v>
      </c>
      <c r="S72">
        <v>1.9709838107098376</v>
      </c>
      <c r="T72">
        <v>14.2192403486924</v>
      </c>
      <c r="U72" s="156">
        <f t="shared" si="8"/>
        <v>32.299999999999997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32.299999999999997</v>
      </c>
      <c r="E73">
        <f>GT!N73</f>
        <v>0</v>
      </c>
      <c r="F73">
        <f t="shared" si="10"/>
        <v>84</v>
      </c>
      <c r="G73">
        <f t="shared" si="11"/>
        <v>32.299999999999997</v>
      </c>
      <c r="H73" s="154"/>
      <c r="I73">
        <f>BRPL_EOD!AC73+BRPL_EOD!AD73</f>
        <v>11.31</v>
      </c>
      <c r="J73">
        <f>BYPL_EOD!AC73+BYPL_EOD!AD73</f>
        <v>4.71</v>
      </c>
      <c r="K73">
        <f>MES_EOD!AC73+MES_EOD!AD73</f>
        <v>0</v>
      </c>
      <c r="L73">
        <f>NDMC_EOD!AC73+NDMC_EOD!AD73</f>
        <v>1.96</v>
      </c>
      <c r="M73">
        <f>TPDDL_EOD!AC73+TPDDL_EOD!AD73</f>
        <v>14.14</v>
      </c>
      <c r="N73">
        <f t="shared" si="6"/>
        <v>32.120000000000005</v>
      </c>
      <c r="O73" s="154">
        <f t="shared" si="7"/>
        <v>0.17999999999999261</v>
      </c>
      <c r="P73">
        <v>11.373381070983809</v>
      </c>
      <c r="Q73">
        <v>4.7363947696139466</v>
      </c>
      <c r="R73">
        <v>0</v>
      </c>
      <c r="S73">
        <v>1.9709838107098376</v>
      </c>
      <c r="T73">
        <v>14.2192403486924</v>
      </c>
      <c r="U73" s="156">
        <f t="shared" si="8"/>
        <v>32.299999999999997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32.299999999999997</v>
      </c>
      <c r="E74">
        <f>GT!N74</f>
        <v>0</v>
      </c>
      <c r="F74">
        <f t="shared" si="10"/>
        <v>84</v>
      </c>
      <c r="G74">
        <f t="shared" si="11"/>
        <v>32.299999999999997</v>
      </c>
      <c r="H74" s="154"/>
      <c r="I74">
        <f>BRPL_EOD!AC74+BRPL_EOD!AD74</f>
        <v>11.31</v>
      </c>
      <c r="J74">
        <f>BYPL_EOD!AC74+BYPL_EOD!AD74</f>
        <v>4.71</v>
      </c>
      <c r="K74">
        <f>MES_EOD!AC74+MES_EOD!AD74</f>
        <v>0</v>
      </c>
      <c r="L74">
        <f>NDMC_EOD!AC74+NDMC_EOD!AD74</f>
        <v>1.96</v>
      </c>
      <c r="M74">
        <f>TPDDL_EOD!AC74+TPDDL_EOD!AD74</f>
        <v>14.14</v>
      </c>
      <c r="N74">
        <f t="shared" si="6"/>
        <v>32.120000000000005</v>
      </c>
      <c r="O74" s="154">
        <f t="shared" si="7"/>
        <v>0.17999999999999261</v>
      </c>
      <c r="P74">
        <v>11.373381070983809</v>
      </c>
      <c r="Q74">
        <v>4.7363947696139466</v>
      </c>
      <c r="R74">
        <v>0</v>
      </c>
      <c r="S74">
        <v>1.9709838107098376</v>
      </c>
      <c r="T74">
        <v>14.2192403486924</v>
      </c>
      <c r="U74" s="156">
        <f t="shared" si="8"/>
        <v>32.299999999999997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32.6</v>
      </c>
      <c r="E75">
        <f>GT!N75</f>
        <v>0</v>
      </c>
      <c r="F75">
        <f t="shared" si="10"/>
        <v>84</v>
      </c>
      <c r="G75">
        <f t="shared" si="11"/>
        <v>32.6</v>
      </c>
      <c r="H75" s="154"/>
      <c r="I75">
        <f>BRPL_EOD!AC75+BRPL_EOD!AD75</f>
        <v>11.31</v>
      </c>
      <c r="J75">
        <f>BYPL_EOD!AC75+BYPL_EOD!AD75</f>
        <v>4.71</v>
      </c>
      <c r="K75">
        <f>MES_EOD!AC75+MES_EOD!AD75</f>
        <v>0</v>
      </c>
      <c r="L75">
        <f>NDMC_EOD!AC75+NDMC_EOD!AD75</f>
        <v>1.96</v>
      </c>
      <c r="M75">
        <f>TPDDL_EOD!AC75+TPDDL_EOD!AD75</f>
        <v>14.14</v>
      </c>
      <c r="N75">
        <f t="shared" si="6"/>
        <v>32.120000000000005</v>
      </c>
      <c r="O75" s="154">
        <f t="shared" si="7"/>
        <v>0.47999999999999687</v>
      </c>
      <c r="P75">
        <v>11.479016189290162</v>
      </c>
      <c r="Q75">
        <v>4.7803860523038599</v>
      </c>
      <c r="R75">
        <v>0</v>
      </c>
      <c r="S75">
        <v>1.9892901618929013</v>
      </c>
      <c r="T75">
        <v>14.351307596513076</v>
      </c>
      <c r="U75" s="156">
        <f t="shared" si="8"/>
        <v>32.599999999999994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32.6</v>
      </c>
      <c r="E76">
        <f>GT!N76</f>
        <v>0</v>
      </c>
      <c r="F76">
        <f t="shared" si="10"/>
        <v>84</v>
      </c>
      <c r="G76">
        <f t="shared" si="11"/>
        <v>32.6</v>
      </c>
      <c r="H76" s="154"/>
      <c r="I76">
        <f>BRPL_EOD!AC76+BRPL_EOD!AD76</f>
        <v>11.31</v>
      </c>
      <c r="J76">
        <f>BYPL_EOD!AC76+BYPL_EOD!AD76</f>
        <v>4.71</v>
      </c>
      <c r="K76">
        <f>MES_EOD!AC76+MES_EOD!AD76</f>
        <v>0</v>
      </c>
      <c r="L76">
        <f>NDMC_EOD!AC76+NDMC_EOD!AD76</f>
        <v>1.96</v>
      </c>
      <c r="M76">
        <f>TPDDL_EOD!AC76+TPDDL_EOD!AD76</f>
        <v>14.14</v>
      </c>
      <c r="N76">
        <f t="shared" si="6"/>
        <v>32.120000000000005</v>
      </c>
      <c r="O76" s="154">
        <f t="shared" si="7"/>
        <v>0.47999999999999687</v>
      </c>
      <c r="P76">
        <v>11.479016189290162</v>
      </c>
      <c r="Q76">
        <v>4.7803860523038599</v>
      </c>
      <c r="R76">
        <v>0</v>
      </c>
      <c r="S76">
        <v>1.9892901618929013</v>
      </c>
      <c r="T76">
        <v>14.351307596513076</v>
      </c>
      <c r="U76" s="156">
        <f t="shared" si="8"/>
        <v>32.599999999999994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32.6</v>
      </c>
      <c r="E77">
        <f>GT!N77</f>
        <v>0</v>
      </c>
      <c r="F77">
        <f t="shared" si="10"/>
        <v>84</v>
      </c>
      <c r="G77">
        <f t="shared" si="11"/>
        <v>32.6</v>
      </c>
      <c r="H77" s="154"/>
      <c r="I77">
        <f>BRPL_EOD!AC77+BRPL_EOD!AD77</f>
        <v>11.31</v>
      </c>
      <c r="J77">
        <f>BYPL_EOD!AC77+BYPL_EOD!AD77</f>
        <v>4.71</v>
      </c>
      <c r="K77">
        <f>MES_EOD!AC77+MES_EOD!AD77</f>
        <v>0</v>
      </c>
      <c r="L77">
        <f>NDMC_EOD!AC77+NDMC_EOD!AD77</f>
        <v>1.96</v>
      </c>
      <c r="M77">
        <f>TPDDL_EOD!AC77+TPDDL_EOD!AD77</f>
        <v>14.14</v>
      </c>
      <c r="N77">
        <f t="shared" si="6"/>
        <v>32.120000000000005</v>
      </c>
      <c r="O77" s="154">
        <f t="shared" si="7"/>
        <v>0.47999999999999687</v>
      </c>
      <c r="P77">
        <v>11.479016189290162</v>
      </c>
      <c r="Q77">
        <v>4.7803860523038599</v>
      </c>
      <c r="R77">
        <v>0</v>
      </c>
      <c r="S77">
        <v>1.9892901618929013</v>
      </c>
      <c r="T77">
        <v>14.351307596513076</v>
      </c>
      <c r="U77" s="156">
        <f t="shared" si="8"/>
        <v>32.599999999999994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32.6</v>
      </c>
      <c r="E78">
        <f>GT!N78</f>
        <v>0</v>
      </c>
      <c r="F78">
        <f t="shared" si="10"/>
        <v>84</v>
      </c>
      <c r="G78">
        <f t="shared" si="11"/>
        <v>32.6</v>
      </c>
      <c r="H78" s="154"/>
      <c r="I78">
        <f>BRPL_EOD!AC78+BRPL_EOD!AD78</f>
        <v>11.31</v>
      </c>
      <c r="J78">
        <f>BYPL_EOD!AC78+BYPL_EOD!AD78</f>
        <v>4.71</v>
      </c>
      <c r="K78">
        <f>MES_EOD!AC78+MES_EOD!AD78</f>
        <v>0</v>
      </c>
      <c r="L78">
        <f>NDMC_EOD!AC78+NDMC_EOD!AD78</f>
        <v>1.96</v>
      </c>
      <c r="M78">
        <f>TPDDL_EOD!AC78+TPDDL_EOD!AD78</f>
        <v>14.14</v>
      </c>
      <c r="N78">
        <f t="shared" si="6"/>
        <v>32.120000000000005</v>
      </c>
      <c r="O78" s="154">
        <f t="shared" si="7"/>
        <v>0.47999999999999687</v>
      </c>
      <c r="P78">
        <v>11.479016189290162</v>
      </c>
      <c r="Q78">
        <v>4.7803860523038599</v>
      </c>
      <c r="R78">
        <v>0</v>
      </c>
      <c r="S78">
        <v>1.9892901618929013</v>
      </c>
      <c r="T78">
        <v>14.351307596513076</v>
      </c>
      <c r="U78" s="156">
        <f t="shared" si="8"/>
        <v>32.599999999999994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33.6</v>
      </c>
      <c r="E79">
        <f>GT!N79</f>
        <v>0</v>
      </c>
      <c r="F79">
        <f t="shared" si="10"/>
        <v>84</v>
      </c>
      <c r="G79">
        <f t="shared" si="11"/>
        <v>33.6</v>
      </c>
      <c r="H79" s="154"/>
      <c r="I79">
        <f>BRPL_EOD!AC79+BRPL_EOD!AD79</f>
        <v>11.65</v>
      </c>
      <c r="J79">
        <f>BYPL_EOD!AC79+BYPL_EOD!AD79</f>
        <v>4.8600000000000003</v>
      </c>
      <c r="K79">
        <f>MES_EOD!AC79+MES_EOD!AD79</f>
        <v>0</v>
      </c>
      <c r="L79">
        <f>NDMC_EOD!AC79+NDMC_EOD!AD79</f>
        <v>2.02</v>
      </c>
      <c r="M79">
        <f>TPDDL_EOD!AC79+TPDDL_EOD!AD79</f>
        <v>14.57</v>
      </c>
      <c r="N79">
        <f t="shared" si="6"/>
        <v>33.1</v>
      </c>
      <c r="O79" s="154">
        <f t="shared" si="7"/>
        <v>0.5</v>
      </c>
      <c r="P79">
        <v>11.825981873111783</v>
      </c>
      <c r="Q79">
        <v>4.9334138972809667</v>
      </c>
      <c r="R79">
        <v>0</v>
      </c>
      <c r="S79">
        <v>2.0505135951661631</v>
      </c>
      <c r="T79">
        <v>14.790090634441087</v>
      </c>
      <c r="U79" s="156">
        <f t="shared" si="8"/>
        <v>33.6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33.6</v>
      </c>
      <c r="E80">
        <f>GT!N80</f>
        <v>0</v>
      </c>
      <c r="F80">
        <f t="shared" si="10"/>
        <v>84</v>
      </c>
      <c r="G80">
        <f t="shared" si="11"/>
        <v>33.6</v>
      </c>
      <c r="H80" s="154"/>
      <c r="I80">
        <f>BRPL_EOD!AC80+BRPL_EOD!AD80</f>
        <v>11.65</v>
      </c>
      <c r="J80">
        <f>BYPL_EOD!AC80+BYPL_EOD!AD80</f>
        <v>4.8600000000000003</v>
      </c>
      <c r="K80">
        <f>MES_EOD!AC80+MES_EOD!AD80</f>
        <v>0</v>
      </c>
      <c r="L80">
        <f>NDMC_EOD!AC80+NDMC_EOD!AD80</f>
        <v>2.02</v>
      </c>
      <c r="M80">
        <f>TPDDL_EOD!AC80+TPDDL_EOD!AD80</f>
        <v>14.57</v>
      </c>
      <c r="N80">
        <f t="shared" si="6"/>
        <v>33.1</v>
      </c>
      <c r="O80" s="154">
        <f t="shared" si="7"/>
        <v>0.5</v>
      </c>
      <c r="P80">
        <v>11.825981873111783</v>
      </c>
      <c r="Q80">
        <v>4.9334138972809667</v>
      </c>
      <c r="R80">
        <v>0</v>
      </c>
      <c r="S80">
        <v>2.0505135951661631</v>
      </c>
      <c r="T80">
        <v>14.790090634441087</v>
      </c>
      <c r="U80" s="156">
        <f t="shared" si="8"/>
        <v>33.6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33.6</v>
      </c>
      <c r="E81">
        <f>GT!N81</f>
        <v>0</v>
      </c>
      <c r="F81">
        <f t="shared" si="10"/>
        <v>84</v>
      </c>
      <c r="G81">
        <f t="shared" si="11"/>
        <v>33.6</v>
      </c>
      <c r="H81" s="154"/>
      <c r="I81">
        <f>BRPL_EOD!AC81+BRPL_EOD!AD81</f>
        <v>11.65</v>
      </c>
      <c r="J81">
        <f>BYPL_EOD!AC81+BYPL_EOD!AD81</f>
        <v>4.8600000000000003</v>
      </c>
      <c r="K81">
        <f>MES_EOD!AC81+MES_EOD!AD81</f>
        <v>0</v>
      </c>
      <c r="L81">
        <f>NDMC_EOD!AC81+NDMC_EOD!AD81</f>
        <v>2.02</v>
      </c>
      <c r="M81">
        <f>TPDDL_EOD!AC81+TPDDL_EOD!AD81</f>
        <v>14.57</v>
      </c>
      <c r="N81">
        <f t="shared" si="6"/>
        <v>33.1</v>
      </c>
      <c r="O81" s="154">
        <f t="shared" si="7"/>
        <v>0.5</v>
      </c>
      <c r="P81">
        <v>11.825981873111783</v>
      </c>
      <c r="Q81">
        <v>4.9334138972809667</v>
      </c>
      <c r="R81">
        <v>0</v>
      </c>
      <c r="S81">
        <v>2.0505135951661631</v>
      </c>
      <c r="T81">
        <v>14.790090634441087</v>
      </c>
      <c r="U81" s="156">
        <f t="shared" si="8"/>
        <v>33.6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33.6</v>
      </c>
      <c r="E82">
        <f>GT!N82</f>
        <v>0</v>
      </c>
      <c r="F82">
        <f t="shared" si="10"/>
        <v>84</v>
      </c>
      <c r="G82">
        <f t="shared" si="11"/>
        <v>33.6</v>
      </c>
      <c r="H82" s="154"/>
      <c r="I82">
        <f>BRPL_EOD!AC82+BRPL_EOD!AD82</f>
        <v>11.65</v>
      </c>
      <c r="J82">
        <f>BYPL_EOD!AC82+BYPL_EOD!AD82</f>
        <v>4.8600000000000003</v>
      </c>
      <c r="K82">
        <f>MES_EOD!AC82+MES_EOD!AD82</f>
        <v>0</v>
      </c>
      <c r="L82">
        <f>NDMC_EOD!AC82+NDMC_EOD!AD82</f>
        <v>2.02</v>
      </c>
      <c r="M82">
        <f>TPDDL_EOD!AC82+TPDDL_EOD!AD82</f>
        <v>14.57</v>
      </c>
      <c r="N82">
        <f t="shared" si="6"/>
        <v>33.1</v>
      </c>
      <c r="O82" s="154">
        <f t="shared" si="7"/>
        <v>0.5</v>
      </c>
      <c r="P82">
        <v>11.825981873111783</v>
      </c>
      <c r="Q82">
        <v>4.9334138972809667</v>
      </c>
      <c r="R82">
        <v>0</v>
      </c>
      <c r="S82">
        <v>2.0505135951661631</v>
      </c>
      <c r="T82">
        <v>14.790090634441087</v>
      </c>
      <c r="U82" s="156">
        <f t="shared" si="8"/>
        <v>33.6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33.6</v>
      </c>
      <c r="E83">
        <f>GT!N83</f>
        <v>0</v>
      </c>
      <c r="F83">
        <f t="shared" si="10"/>
        <v>84</v>
      </c>
      <c r="G83">
        <f t="shared" si="11"/>
        <v>33.6</v>
      </c>
      <c r="H83" s="154"/>
      <c r="I83">
        <f>BRPL_EOD!AC83+BRPL_EOD!AD83</f>
        <v>11.65</v>
      </c>
      <c r="J83">
        <f>BYPL_EOD!AC83+BYPL_EOD!AD83</f>
        <v>4.8600000000000003</v>
      </c>
      <c r="K83">
        <f>MES_EOD!AC83+MES_EOD!AD83</f>
        <v>0</v>
      </c>
      <c r="L83">
        <f>NDMC_EOD!AC83+NDMC_EOD!AD83</f>
        <v>2.02</v>
      </c>
      <c r="M83">
        <f>TPDDL_EOD!AC83+TPDDL_EOD!AD83</f>
        <v>14.57</v>
      </c>
      <c r="N83">
        <f t="shared" si="6"/>
        <v>33.1</v>
      </c>
      <c r="O83" s="154">
        <f t="shared" si="7"/>
        <v>0.5</v>
      </c>
      <c r="P83">
        <v>11.825981873111783</v>
      </c>
      <c r="Q83">
        <v>4.9334138972809667</v>
      </c>
      <c r="R83">
        <v>0</v>
      </c>
      <c r="S83">
        <v>2.0505135951661631</v>
      </c>
      <c r="T83">
        <v>14.790090634441087</v>
      </c>
      <c r="U83" s="156">
        <f t="shared" si="8"/>
        <v>33.6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33.6</v>
      </c>
      <c r="E84">
        <f>GT!N84</f>
        <v>0</v>
      </c>
      <c r="F84">
        <f t="shared" si="10"/>
        <v>84</v>
      </c>
      <c r="G84">
        <f t="shared" si="11"/>
        <v>33.6</v>
      </c>
      <c r="H84" s="154"/>
      <c r="I84">
        <f>BRPL_EOD!AC84+BRPL_EOD!AD84</f>
        <v>11.65</v>
      </c>
      <c r="J84">
        <f>BYPL_EOD!AC84+BYPL_EOD!AD84</f>
        <v>4.8600000000000003</v>
      </c>
      <c r="K84">
        <f>MES_EOD!AC84+MES_EOD!AD84</f>
        <v>0</v>
      </c>
      <c r="L84">
        <f>NDMC_EOD!AC84+NDMC_EOD!AD84</f>
        <v>2.02</v>
      </c>
      <c r="M84">
        <f>TPDDL_EOD!AC84+TPDDL_EOD!AD84</f>
        <v>14.57</v>
      </c>
      <c r="N84">
        <f t="shared" si="6"/>
        <v>33.1</v>
      </c>
      <c r="O84" s="154">
        <f t="shared" si="7"/>
        <v>0.5</v>
      </c>
      <c r="P84">
        <v>11.825981873111783</v>
      </c>
      <c r="Q84">
        <v>4.9334138972809667</v>
      </c>
      <c r="R84">
        <v>0</v>
      </c>
      <c r="S84">
        <v>2.0505135951661631</v>
      </c>
      <c r="T84">
        <v>14.790090634441087</v>
      </c>
      <c r="U84" s="156">
        <f t="shared" si="8"/>
        <v>33.6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33.6</v>
      </c>
      <c r="E85">
        <f>GT!N85</f>
        <v>0</v>
      </c>
      <c r="F85">
        <f t="shared" si="10"/>
        <v>84</v>
      </c>
      <c r="G85">
        <f t="shared" si="11"/>
        <v>33.6</v>
      </c>
      <c r="H85" s="154"/>
      <c r="I85">
        <f>BRPL_EOD!AC85+BRPL_EOD!AD85</f>
        <v>11.65</v>
      </c>
      <c r="J85">
        <f>BYPL_EOD!AC85+BYPL_EOD!AD85</f>
        <v>4.8600000000000003</v>
      </c>
      <c r="K85">
        <f>MES_EOD!AC85+MES_EOD!AD85</f>
        <v>0</v>
      </c>
      <c r="L85">
        <f>NDMC_EOD!AC85+NDMC_EOD!AD85</f>
        <v>2.02</v>
      </c>
      <c r="M85">
        <f>TPDDL_EOD!AC85+TPDDL_EOD!AD85</f>
        <v>14.57</v>
      </c>
      <c r="N85">
        <f t="shared" si="6"/>
        <v>33.1</v>
      </c>
      <c r="O85" s="154">
        <f t="shared" si="7"/>
        <v>0.5</v>
      </c>
      <c r="P85">
        <v>11.825981873111783</v>
      </c>
      <c r="Q85">
        <v>4.9334138972809667</v>
      </c>
      <c r="R85">
        <v>0</v>
      </c>
      <c r="S85">
        <v>2.0505135951661631</v>
      </c>
      <c r="T85">
        <v>14.790090634441087</v>
      </c>
      <c r="U85" s="156">
        <f t="shared" si="8"/>
        <v>33.6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33.6</v>
      </c>
      <c r="E86">
        <f>GT!N86</f>
        <v>0</v>
      </c>
      <c r="F86">
        <f t="shared" si="10"/>
        <v>84</v>
      </c>
      <c r="G86">
        <f t="shared" si="11"/>
        <v>33.6</v>
      </c>
      <c r="H86" s="154"/>
      <c r="I86">
        <f>BRPL_EOD!AC86+BRPL_EOD!AD86</f>
        <v>11.65</v>
      </c>
      <c r="J86">
        <f>BYPL_EOD!AC86+BYPL_EOD!AD86</f>
        <v>4.8600000000000003</v>
      </c>
      <c r="K86">
        <f>MES_EOD!AC86+MES_EOD!AD86</f>
        <v>0</v>
      </c>
      <c r="L86">
        <f>NDMC_EOD!AC86+NDMC_EOD!AD86</f>
        <v>2.02</v>
      </c>
      <c r="M86">
        <f>TPDDL_EOD!AC86+TPDDL_EOD!AD86</f>
        <v>14.57</v>
      </c>
      <c r="N86">
        <f t="shared" si="6"/>
        <v>33.1</v>
      </c>
      <c r="O86" s="154">
        <f t="shared" si="7"/>
        <v>0.5</v>
      </c>
      <c r="P86">
        <v>11.825981873111783</v>
      </c>
      <c r="Q86">
        <v>4.9334138972809667</v>
      </c>
      <c r="R86">
        <v>0</v>
      </c>
      <c r="S86">
        <v>2.0505135951661631</v>
      </c>
      <c r="T86">
        <v>14.790090634441087</v>
      </c>
      <c r="U86" s="156">
        <f t="shared" si="8"/>
        <v>33.6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33.6</v>
      </c>
      <c r="E87">
        <f>GT!N87</f>
        <v>0</v>
      </c>
      <c r="F87">
        <f t="shared" si="10"/>
        <v>84</v>
      </c>
      <c r="G87">
        <f t="shared" si="11"/>
        <v>33.6</v>
      </c>
      <c r="H87" s="154"/>
      <c r="I87">
        <f>BRPL_EOD!AC87+BRPL_EOD!AD87</f>
        <v>11.65</v>
      </c>
      <c r="J87">
        <f>BYPL_EOD!AC87+BYPL_EOD!AD87</f>
        <v>4.8600000000000003</v>
      </c>
      <c r="K87">
        <f>MES_EOD!AC87+MES_EOD!AD87</f>
        <v>0</v>
      </c>
      <c r="L87">
        <f>NDMC_EOD!AC87+NDMC_EOD!AD87</f>
        <v>2.02</v>
      </c>
      <c r="M87">
        <f>TPDDL_EOD!AC87+TPDDL_EOD!AD87</f>
        <v>14.57</v>
      </c>
      <c r="N87">
        <f t="shared" si="6"/>
        <v>33.1</v>
      </c>
      <c r="O87" s="154">
        <f t="shared" si="7"/>
        <v>0.5</v>
      </c>
      <c r="P87">
        <v>11.825981873111783</v>
      </c>
      <c r="Q87">
        <v>4.9334138972809667</v>
      </c>
      <c r="R87">
        <v>0</v>
      </c>
      <c r="S87">
        <v>2.0505135951661631</v>
      </c>
      <c r="T87">
        <v>14.790090634441087</v>
      </c>
      <c r="U87" s="156">
        <f t="shared" si="8"/>
        <v>33.6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33.6</v>
      </c>
      <c r="E88">
        <f>GT!N88</f>
        <v>0</v>
      </c>
      <c r="F88">
        <f t="shared" si="10"/>
        <v>84</v>
      </c>
      <c r="G88">
        <f t="shared" si="11"/>
        <v>33.6</v>
      </c>
      <c r="H88" s="154"/>
      <c r="I88">
        <f>BRPL_EOD!AC88+BRPL_EOD!AD88</f>
        <v>11.65</v>
      </c>
      <c r="J88">
        <f>BYPL_EOD!AC88+BYPL_EOD!AD88</f>
        <v>4.8600000000000003</v>
      </c>
      <c r="K88">
        <f>MES_EOD!AC88+MES_EOD!AD88</f>
        <v>0</v>
      </c>
      <c r="L88">
        <f>NDMC_EOD!AC88+NDMC_EOD!AD88</f>
        <v>2.02</v>
      </c>
      <c r="M88">
        <f>TPDDL_EOD!AC88+TPDDL_EOD!AD88</f>
        <v>14.57</v>
      </c>
      <c r="N88">
        <f t="shared" si="6"/>
        <v>33.1</v>
      </c>
      <c r="O88" s="154">
        <f t="shared" si="7"/>
        <v>0.5</v>
      </c>
      <c r="P88">
        <v>11.825981873111783</v>
      </c>
      <c r="Q88">
        <v>4.9334138972809667</v>
      </c>
      <c r="R88">
        <v>0</v>
      </c>
      <c r="S88">
        <v>2.0505135951661631</v>
      </c>
      <c r="T88">
        <v>14.790090634441087</v>
      </c>
      <c r="U88" s="156">
        <f t="shared" si="8"/>
        <v>33.6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33.6</v>
      </c>
      <c r="E89">
        <f>GT!N89</f>
        <v>0</v>
      </c>
      <c r="F89">
        <f t="shared" si="10"/>
        <v>84</v>
      </c>
      <c r="G89">
        <f t="shared" si="11"/>
        <v>33.6</v>
      </c>
      <c r="H89" s="154"/>
      <c r="I89">
        <f>BRPL_EOD!AC89+BRPL_EOD!AD89</f>
        <v>11.65</v>
      </c>
      <c r="J89">
        <f>BYPL_EOD!AC89+BYPL_EOD!AD89</f>
        <v>4.8600000000000003</v>
      </c>
      <c r="K89">
        <f>MES_EOD!AC89+MES_EOD!AD89</f>
        <v>0</v>
      </c>
      <c r="L89">
        <f>NDMC_EOD!AC89+NDMC_EOD!AD89</f>
        <v>2.02</v>
      </c>
      <c r="M89">
        <f>TPDDL_EOD!AC89+TPDDL_EOD!AD89</f>
        <v>14.57</v>
      </c>
      <c r="N89">
        <f t="shared" si="6"/>
        <v>33.1</v>
      </c>
      <c r="O89" s="154">
        <f t="shared" si="7"/>
        <v>0.5</v>
      </c>
      <c r="P89">
        <v>11.825981873111783</v>
      </c>
      <c r="Q89">
        <v>4.9334138972809667</v>
      </c>
      <c r="R89">
        <v>0</v>
      </c>
      <c r="S89">
        <v>2.0505135951661631</v>
      </c>
      <c r="T89">
        <v>14.790090634441087</v>
      </c>
      <c r="U89" s="156">
        <f t="shared" si="8"/>
        <v>33.6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33.6</v>
      </c>
      <c r="E90">
        <f>GT!N90</f>
        <v>0</v>
      </c>
      <c r="F90">
        <f t="shared" si="10"/>
        <v>84</v>
      </c>
      <c r="G90">
        <f t="shared" si="11"/>
        <v>33.6</v>
      </c>
      <c r="H90" s="154"/>
      <c r="I90">
        <f>BRPL_EOD!AC90+BRPL_EOD!AD90</f>
        <v>11.65</v>
      </c>
      <c r="J90">
        <f>BYPL_EOD!AC90+BYPL_EOD!AD90</f>
        <v>4.8600000000000003</v>
      </c>
      <c r="K90">
        <f>MES_EOD!AC90+MES_EOD!AD90</f>
        <v>0</v>
      </c>
      <c r="L90">
        <f>NDMC_EOD!AC90+NDMC_EOD!AD90</f>
        <v>2.02</v>
      </c>
      <c r="M90">
        <f>TPDDL_EOD!AC90+TPDDL_EOD!AD90</f>
        <v>14.57</v>
      </c>
      <c r="N90">
        <f t="shared" si="6"/>
        <v>33.1</v>
      </c>
      <c r="O90" s="154">
        <f t="shared" si="7"/>
        <v>0.5</v>
      </c>
      <c r="P90">
        <v>11.825981873111783</v>
      </c>
      <c r="Q90">
        <v>4.9334138972809667</v>
      </c>
      <c r="R90">
        <v>0</v>
      </c>
      <c r="S90">
        <v>2.0505135951661631</v>
      </c>
      <c r="T90">
        <v>14.790090634441087</v>
      </c>
      <c r="U90" s="156">
        <f t="shared" si="8"/>
        <v>33.6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35.6</v>
      </c>
      <c r="E91">
        <f>GT!N91</f>
        <v>0</v>
      </c>
      <c r="F91">
        <f t="shared" si="10"/>
        <v>84</v>
      </c>
      <c r="G91">
        <f t="shared" si="11"/>
        <v>35.6</v>
      </c>
      <c r="H91" s="154"/>
      <c r="I91">
        <f>BRPL_EOD!AC91+BRPL_EOD!AD91</f>
        <v>9.6</v>
      </c>
      <c r="J91">
        <f>BYPL_EOD!AC91+BYPL_EOD!AD91</f>
        <v>12</v>
      </c>
      <c r="K91">
        <f>MES_EOD!AC91+MES_EOD!AD91</f>
        <v>0</v>
      </c>
      <c r="L91">
        <f>NDMC_EOD!AC91+NDMC_EOD!AD91</f>
        <v>1.66</v>
      </c>
      <c r="M91">
        <f>TPDDL_EOD!AC91+TPDDL_EOD!AD91</f>
        <v>12</v>
      </c>
      <c r="N91">
        <f t="shared" si="6"/>
        <v>35.260000000000005</v>
      </c>
      <c r="O91" s="154">
        <f t="shared" si="7"/>
        <v>0.33999999999999631</v>
      </c>
      <c r="P91">
        <v>9.6925694838343723</v>
      </c>
      <c r="Q91">
        <v>12.115711854792965</v>
      </c>
      <c r="R91">
        <v>0</v>
      </c>
      <c r="S91">
        <v>1.6760068065796934</v>
      </c>
      <c r="T91">
        <v>12.115711854792965</v>
      </c>
      <c r="U91" s="156">
        <f t="shared" si="8"/>
        <v>35.599999999999994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35.6</v>
      </c>
      <c r="E92">
        <f>GT!N92</f>
        <v>0</v>
      </c>
      <c r="F92">
        <f t="shared" si="10"/>
        <v>84</v>
      </c>
      <c r="G92">
        <f t="shared" si="11"/>
        <v>35.6</v>
      </c>
      <c r="H92" s="154"/>
      <c r="I92">
        <f>BRPL_EOD!AC92+BRPL_EOD!AD92</f>
        <v>9.6</v>
      </c>
      <c r="J92">
        <f>BYPL_EOD!AC92+BYPL_EOD!AD92</f>
        <v>12</v>
      </c>
      <c r="K92">
        <f>MES_EOD!AC92+MES_EOD!AD92</f>
        <v>0</v>
      </c>
      <c r="L92">
        <f>NDMC_EOD!AC92+NDMC_EOD!AD92</f>
        <v>1.66</v>
      </c>
      <c r="M92">
        <f>TPDDL_EOD!AC92+TPDDL_EOD!AD92</f>
        <v>12</v>
      </c>
      <c r="N92">
        <f t="shared" si="6"/>
        <v>35.260000000000005</v>
      </c>
      <c r="O92" s="154">
        <f t="shared" si="7"/>
        <v>0.33999999999999631</v>
      </c>
      <c r="P92">
        <v>9.6925694838343723</v>
      </c>
      <c r="Q92">
        <v>12.115711854792965</v>
      </c>
      <c r="R92">
        <v>0</v>
      </c>
      <c r="S92">
        <v>1.6760068065796934</v>
      </c>
      <c r="T92">
        <v>12.115711854792965</v>
      </c>
      <c r="U92" s="156">
        <f t="shared" si="8"/>
        <v>35.599999999999994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35.6</v>
      </c>
      <c r="E93">
        <f>GT!N93</f>
        <v>0</v>
      </c>
      <c r="F93">
        <f t="shared" si="10"/>
        <v>84</v>
      </c>
      <c r="G93">
        <f t="shared" si="11"/>
        <v>35.6</v>
      </c>
      <c r="H93" s="154"/>
      <c r="I93">
        <f>BRPL_EOD!AC93+BRPL_EOD!AD93</f>
        <v>9.6</v>
      </c>
      <c r="J93">
        <f>BYPL_EOD!AC93+BYPL_EOD!AD93</f>
        <v>12</v>
      </c>
      <c r="K93">
        <f>MES_EOD!AC93+MES_EOD!AD93</f>
        <v>0</v>
      </c>
      <c r="L93">
        <f>NDMC_EOD!AC93+NDMC_EOD!AD93</f>
        <v>1.66</v>
      </c>
      <c r="M93">
        <f>TPDDL_EOD!AC93+TPDDL_EOD!AD93</f>
        <v>12</v>
      </c>
      <c r="N93">
        <f t="shared" si="6"/>
        <v>35.260000000000005</v>
      </c>
      <c r="O93" s="154">
        <f t="shared" si="7"/>
        <v>0.33999999999999631</v>
      </c>
      <c r="P93">
        <v>9.6925694838343723</v>
      </c>
      <c r="Q93">
        <v>12.115711854792965</v>
      </c>
      <c r="R93">
        <v>0</v>
      </c>
      <c r="S93">
        <v>1.6760068065796934</v>
      </c>
      <c r="T93">
        <v>12.115711854792965</v>
      </c>
      <c r="U93" s="156">
        <f t="shared" si="8"/>
        <v>35.599999999999994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35.6</v>
      </c>
      <c r="E94">
        <f>GT!N94</f>
        <v>0</v>
      </c>
      <c r="F94">
        <f t="shared" si="10"/>
        <v>84</v>
      </c>
      <c r="G94">
        <f t="shared" si="11"/>
        <v>35.6</v>
      </c>
      <c r="H94" s="154"/>
      <c r="I94">
        <f>BRPL_EOD!AC94+BRPL_EOD!AD94</f>
        <v>8.8000000000000007</v>
      </c>
      <c r="J94">
        <f>BYPL_EOD!AC94+BYPL_EOD!AD94</f>
        <v>14</v>
      </c>
      <c r="K94">
        <f>MES_EOD!AC94+MES_EOD!AD94</f>
        <v>0</v>
      </c>
      <c r="L94">
        <f>NDMC_EOD!AC94+NDMC_EOD!AD94</f>
        <v>1.52</v>
      </c>
      <c r="M94">
        <f>TPDDL_EOD!AC94+TPDDL_EOD!AD94</f>
        <v>11</v>
      </c>
      <c r="N94">
        <f t="shared" si="6"/>
        <v>35.32</v>
      </c>
      <c r="O94" s="154">
        <f t="shared" si="7"/>
        <v>0.28000000000000114</v>
      </c>
      <c r="P94">
        <v>8.8697621744054373</v>
      </c>
      <c r="Q94">
        <v>14.110985277463195</v>
      </c>
      <c r="R94">
        <v>0</v>
      </c>
      <c r="S94">
        <v>1.5320498301245753</v>
      </c>
      <c r="T94">
        <v>11.087202718006795</v>
      </c>
      <c r="U94" s="156">
        <f t="shared" si="8"/>
        <v>35.6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35.6</v>
      </c>
      <c r="E95">
        <f>GT!N95</f>
        <v>0</v>
      </c>
      <c r="F95">
        <f t="shared" si="10"/>
        <v>84</v>
      </c>
      <c r="G95">
        <f t="shared" si="11"/>
        <v>35.6</v>
      </c>
      <c r="H95" s="154"/>
      <c r="I95">
        <f>BRPL_EOD!AC95+BRPL_EOD!AD95</f>
        <v>8.8000000000000007</v>
      </c>
      <c r="J95">
        <f>BYPL_EOD!AC95+BYPL_EOD!AD95</f>
        <v>14</v>
      </c>
      <c r="K95">
        <f>MES_EOD!AC95+MES_EOD!AD95</f>
        <v>0</v>
      </c>
      <c r="L95">
        <f>NDMC_EOD!AC95+NDMC_EOD!AD95</f>
        <v>1.52</v>
      </c>
      <c r="M95">
        <f>TPDDL_EOD!AC95+TPDDL_EOD!AD95</f>
        <v>11</v>
      </c>
      <c r="N95">
        <f t="shared" si="6"/>
        <v>35.32</v>
      </c>
      <c r="O95" s="154">
        <f t="shared" si="7"/>
        <v>0.28000000000000114</v>
      </c>
      <c r="P95">
        <v>8.8697621744054373</v>
      </c>
      <c r="Q95">
        <v>14.110985277463195</v>
      </c>
      <c r="R95">
        <v>0</v>
      </c>
      <c r="S95">
        <v>1.5320498301245753</v>
      </c>
      <c r="T95">
        <v>11.087202718006795</v>
      </c>
      <c r="U95" s="156">
        <f t="shared" si="8"/>
        <v>35.6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35.6</v>
      </c>
      <c r="E96">
        <f>GT!N96</f>
        <v>0</v>
      </c>
      <c r="F96">
        <f t="shared" si="10"/>
        <v>84</v>
      </c>
      <c r="G96">
        <f t="shared" si="11"/>
        <v>35.6</v>
      </c>
      <c r="H96" s="154"/>
      <c r="I96">
        <f>BRPL_EOD!AC96+BRPL_EOD!AD96</f>
        <v>8.8000000000000007</v>
      </c>
      <c r="J96">
        <f>BYPL_EOD!AC96+BYPL_EOD!AD96</f>
        <v>14</v>
      </c>
      <c r="K96">
        <f>MES_EOD!AC96+MES_EOD!AD96</f>
        <v>0</v>
      </c>
      <c r="L96">
        <f>NDMC_EOD!AC96+NDMC_EOD!AD96</f>
        <v>1.52</v>
      </c>
      <c r="M96">
        <f>TPDDL_EOD!AC96+TPDDL_EOD!AD96</f>
        <v>11</v>
      </c>
      <c r="N96">
        <f t="shared" si="6"/>
        <v>35.32</v>
      </c>
      <c r="O96" s="154">
        <f t="shared" si="7"/>
        <v>0.28000000000000114</v>
      </c>
      <c r="P96">
        <v>8.8697621744054373</v>
      </c>
      <c r="Q96">
        <v>14.110985277463195</v>
      </c>
      <c r="R96">
        <v>0</v>
      </c>
      <c r="S96">
        <v>1.5320498301245753</v>
      </c>
      <c r="T96">
        <v>11.087202718006795</v>
      </c>
      <c r="U96" s="156">
        <f t="shared" si="8"/>
        <v>35.6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35.6</v>
      </c>
      <c r="E97">
        <f>GT!N97</f>
        <v>0</v>
      </c>
      <c r="F97">
        <f t="shared" si="10"/>
        <v>84</v>
      </c>
      <c r="G97">
        <f t="shared" si="11"/>
        <v>35.6</v>
      </c>
      <c r="H97" s="154"/>
      <c r="I97">
        <f>BRPL_EOD!AC97+BRPL_EOD!AD97</f>
        <v>8.8000000000000007</v>
      </c>
      <c r="J97">
        <f>BYPL_EOD!AC97+BYPL_EOD!AD97</f>
        <v>14</v>
      </c>
      <c r="K97">
        <f>MES_EOD!AC97+MES_EOD!AD97</f>
        <v>0</v>
      </c>
      <c r="L97">
        <f>NDMC_EOD!AC97+NDMC_EOD!AD97</f>
        <v>1.52</v>
      </c>
      <c r="M97">
        <f>TPDDL_EOD!AC97+TPDDL_EOD!AD97</f>
        <v>11</v>
      </c>
      <c r="N97">
        <f t="shared" si="6"/>
        <v>35.32</v>
      </c>
      <c r="O97" s="154">
        <f t="shared" si="7"/>
        <v>0.28000000000000114</v>
      </c>
      <c r="P97">
        <v>8.8697621744054373</v>
      </c>
      <c r="Q97">
        <v>14.110985277463195</v>
      </c>
      <c r="R97">
        <v>0</v>
      </c>
      <c r="S97">
        <v>1.5320498301245753</v>
      </c>
      <c r="T97">
        <v>11.087202718006795</v>
      </c>
      <c r="U97" s="156">
        <f t="shared" si="8"/>
        <v>35.6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35.6</v>
      </c>
      <c r="E98">
        <f>GT!N98</f>
        <v>0</v>
      </c>
      <c r="F98">
        <f t="shared" si="10"/>
        <v>84</v>
      </c>
      <c r="G98">
        <f t="shared" si="11"/>
        <v>35.6</v>
      </c>
      <c r="H98" s="154"/>
      <c r="I98">
        <f>BRPL_EOD!AC98+BRPL_EOD!AD98</f>
        <v>8.8000000000000007</v>
      </c>
      <c r="J98">
        <f>BYPL_EOD!AC98+BYPL_EOD!AD98</f>
        <v>14</v>
      </c>
      <c r="K98">
        <f>MES_EOD!AC98+MES_EOD!AD98</f>
        <v>0</v>
      </c>
      <c r="L98">
        <f>NDMC_EOD!AC98+NDMC_EOD!AD98</f>
        <v>1.52</v>
      </c>
      <c r="M98">
        <f>TPDDL_EOD!AC98+TPDDL_EOD!AD98</f>
        <v>11</v>
      </c>
      <c r="N98">
        <f t="shared" si="6"/>
        <v>35.32</v>
      </c>
      <c r="O98" s="154">
        <f t="shared" si="7"/>
        <v>0.28000000000000114</v>
      </c>
      <c r="P98">
        <v>8.8697621744054373</v>
      </c>
      <c r="Q98">
        <v>14.110985277463195</v>
      </c>
      <c r="R98">
        <v>0</v>
      </c>
      <c r="S98">
        <v>1.5320498301245753</v>
      </c>
      <c r="T98">
        <v>11.087202718006795</v>
      </c>
      <c r="U98" s="156">
        <f t="shared" si="8"/>
        <v>35.6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0.8324499999999998</v>
      </c>
      <c r="E99" s="156">
        <f t="shared" si="12"/>
        <v>0</v>
      </c>
      <c r="F99" s="156">
        <f t="shared" si="12"/>
        <v>2.016</v>
      </c>
      <c r="G99" s="156">
        <f t="shared" si="12"/>
        <v>0.8324499999999998</v>
      </c>
      <c r="H99" s="156"/>
      <c r="I99" s="156">
        <f t="shared" si="12"/>
        <v>0.26296249999999971</v>
      </c>
      <c r="J99" s="156">
        <f t="shared" si="12"/>
        <v>0.18916750000000013</v>
      </c>
      <c r="K99" s="156">
        <f t="shared" si="12"/>
        <v>0</v>
      </c>
      <c r="L99" s="156">
        <f t="shared" si="12"/>
        <v>4.5525000000000052E-2</v>
      </c>
      <c r="M99" s="156">
        <f t="shared" si="12"/>
        <v>0.32869999999999983</v>
      </c>
      <c r="N99" s="156">
        <f t="shared" si="12"/>
        <v>0.82635499999999973</v>
      </c>
      <c r="O99" s="156">
        <f t="shared" si="12"/>
        <v>6.0949999999999685E-3</v>
      </c>
      <c r="P99" s="156">
        <f t="shared" si="12"/>
        <v>0.26485550311635309</v>
      </c>
      <c r="Q99" s="156">
        <f t="shared" si="12"/>
        <v>0.19067565637191178</v>
      </c>
      <c r="R99" s="156">
        <f t="shared" si="12"/>
        <v>0</v>
      </c>
      <c r="S99" s="156">
        <f t="shared" si="12"/>
        <v>4.5852607918620163E-2</v>
      </c>
      <c r="T99" s="156">
        <f t="shared" si="12"/>
        <v>0.33106623259311546</v>
      </c>
      <c r="U99" s="156">
        <f t="shared" si="12"/>
        <v>0.8324499999999998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44655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252</v>
      </c>
      <c r="E3">
        <f>BAWANA!AM3</f>
        <v>0</v>
      </c>
      <c r="F3">
        <f>(B3+C3)*0.8</f>
        <v>256</v>
      </c>
      <c r="G3">
        <f>(D3+E3)</f>
        <v>252</v>
      </c>
      <c r="H3" s="154"/>
      <c r="I3">
        <f>BRPL_EOD!AK3+BRPL_EOD!AL3</f>
        <v>98.07</v>
      </c>
      <c r="J3">
        <f>BYPL_EOD!AK3+BYPL_EOD!AL3</f>
        <v>49.15</v>
      </c>
      <c r="K3">
        <f>MES_EOD!AK3+MES_EOD!AL3</f>
        <v>8.69</v>
      </c>
      <c r="L3">
        <f>NDMC_EOD!AK3+NDMC_EOD!AL3</f>
        <v>27.57</v>
      </c>
      <c r="M3">
        <f>TPDDL_EOD!AK3+TPDDL_EOD!AL3</f>
        <v>68.52</v>
      </c>
      <c r="N3">
        <f t="shared" ref="N3:N66" si="0">SUM(I3:M3)</f>
        <v>252</v>
      </c>
      <c r="O3" s="154">
        <f t="shared" ref="O3:O66" si="1">G3-N3</f>
        <v>0</v>
      </c>
      <c r="P3">
        <v>98.07</v>
      </c>
      <c r="Q3">
        <v>49.15</v>
      </c>
      <c r="R3">
        <v>8.69</v>
      </c>
      <c r="S3">
        <v>27.57</v>
      </c>
      <c r="T3">
        <v>68.52</v>
      </c>
      <c r="U3" s="156">
        <f t="shared" ref="U3:U66" si="2">SUM(P3:T3)</f>
        <v>252</v>
      </c>
      <c r="V3" s="154">
        <f t="shared" ref="V3:V66" si="3">G3-U3</f>
        <v>0</v>
      </c>
      <c r="Y3">
        <f>BAWANA!AW3+BAWANA!AX3</f>
        <v>31.5</v>
      </c>
      <c r="Z3">
        <f>BAWANA!BD3+BAWANA!BE3</f>
        <v>31.5</v>
      </c>
      <c r="AA3">
        <f>BAWANA!X3+BAWANA!Y3</f>
        <v>31.5</v>
      </c>
      <c r="AB3">
        <f>BAWANA!AE3+BAWANA!AF3</f>
        <v>31.5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252</v>
      </c>
      <c r="E4">
        <f>BAWANA!AM4</f>
        <v>0</v>
      </c>
      <c r="F4">
        <f t="shared" ref="F4:F67" si="4">(B4+C4)*0.8</f>
        <v>256</v>
      </c>
      <c r="G4">
        <f t="shared" ref="G4:G67" si="5">(D4+E4)</f>
        <v>252</v>
      </c>
      <c r="H4" s="154"/>
      <c r="I4">
        <f>BRPL_EOD!AK4+BRPL_EOD!AL4</f>
        <v>98.07</v>
      </c>
      <c r="J4">
        <f>BYPL_EOD!AK4+BYPL_EOD!AL4</f>
        <v>49.15</v>
      </c>
      <c r="K4">
        <f>MES_EOD!AK4+MES_EOD!AL4</f>
        <v>8.69</v>
      </c>
      <c r="L4">
        <f>NDMC_EOD!AK4+NDMC_EOD!AL4</f>
        <v>27.57</v>
      </c>
      <c r="M4">
        <f>TPDDL_EOD!AK4+TPDDL_EOD!AL4</f>
        <v>68.52</v>
      </c>
      <c r="N4">
        <f t="shared" si="0"/>
        <v>252</v>
      </c>
      <c r="O4" s="154">
        <f t="shared" si="1"/>
        <v>0</v>
      </c>
      <c r="P4">
        <v>98.07</v>
      </c>
      <c r="Q4">
        <v>49.15</v>
      </c>
      <c r="R4">
        <v>8.69</v>
      </c>
      <c r="S4">
        <v>27.57</v>
      </c>
      <c r="T4">
        <v>68.52</v>
      </c>
      <c r="U4" s="156">
        <f t="shared" si="2"/>
        <v>252</v>
      </c>
      <c r="V4" s="154">
        <f t="shared" si="3"/>
        <v>0</v>
      </c>
      <c r="Y4">
        <f>BAWANA!AW4+BAWANA!AX4</f>
        <v>31.5</v>
      </c>
      <c r="Z4">
        <f>BAWANA!BD4+BAWANA!BE4</f>
        <v>31.5</v>
      </c>
      <c r="AA4">
        <f>BAWANA!X4+BAWANA!Y4</f>
        <v>31.5</v>
      </c>
      <c r="AB4">
        <f>BAWANA!AE4+BAWANA!AF4</f>
        <v>31.5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252</v>
      </c>
      <c r="E5">
        <f>BAWANA!AM5</f>
        <v>0</v>
      </c>
      <c r="F5">
        <f t="shared" si="4"/>
        <v>256</v>
      </c>
      <c r="G5">
        <f t="shared" si="5"/>
        <v>252</v>
      </c>
      <c r="H5" s="154"/>
      <c r="I5">
        <f>BRPL_EOD!AK5+BRPL_EOD!AL5</f>
        <v>98.07</v>
      </c>
      <c r="J5">
        <f>BYPL_EOD!AK5+BYPL_EOD!AL5</f>
        <v>49.15</v>
      </c>
      <c r="K5">
        <f>MES_EOD!AK5+MES_EOD!AL5</f>
        <v>8.69</v>
      </c>
      <c r="L5">
        <f>NDMC_EOD!AK5+NDMC_EOD!AL5</f>
        <v>27.57</v>
      </c>
      <c r="M5">
        <f>TPDDL_EOD!AK5+TPDDL_EOD!AL5</f>
        <v>68.52</v>
      </c>
      <c r="N5">
        <f t="shared" si="0"/>
        <v>252</v>
      </c>
      <c r="O5" s="154">
        <f t="shared" si="1"/>
        <v>0</v>
      </c>
      <c r="P5">
        <v>98.07</v>
      </c>
      <c r="Q5">
        <v>49.15</v>
      </c>
      <c r="R5">
        <v>8.69</v>
      </c>
      <c r="S5">
        <v>27.57</v>
      </c>
      <c r="T5">
        <v>68.52</v>
      </c>
      <c r="U5" s="156">
        <f t="shared" si="2"/>
        <v>252</v>
      </c>
      <c r="V5" s="154">
        <f t="shared" si="3"/>
        <v>0</v>
      </c>
      <c r="Y5">
        <f>BAWANA!AW5+BAWANA!AX5</f>
        <v>31.5</v>
      </c>
      <c r="Z5">
        <f>BAWANA!BD5+BAWANA!BE5</f>
        <v>31.5</v>
      </c>
      <c r="AA5">
        <f>BAWANA!X5+BAWANA!Y5</f>
        <v>31.5</v>
      </c>
      <c r="AB5">
        <f>BAWANA!AE5+BAWANA!AF5</f>
        <v>31.5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252</v>
      </c>
      <c r="E6">
        <f>BAWANA!AM6</f>
        <v>0</v>
      </c>
      <c r="F6">
        <f t="shared" si="4"/>
        <v>256</v>
      </c>
      <c r="G6">
        <f t="shared" si="5"/>
        <v>252</v>
      </c>
      <c r="H6" s="154"/>
      <c r="I6">
        <f>BRPL_EOD!AK6+BRPL_EOD!AL6</f>
        <v>98.07</v>
      </c>
      <c r="J6">
        <f>BYPL_EOD!AK6+BYPL_EOD!AL6</f>
        <v>49.15</v>
      </c>
      <c r="K6">
        <f>MES_EOD!AK6+MES_EOD!AL6</f>
        <v>8.69</v>
      </c>
      <c r="L6">
        <f>NDMC_EOD!AK6+NDMC_EOD!AL6</f>
        <v>27.57</v>
      </c>
      <c r="M6">
        <f>TPDDL_EOD!AK6+TPDDL_EOD!AL6</f>
        <v>68.52</v>
      </c>
      <c r="N6">
        <f t="shared" si="0"/>
        <v>252</v>
      </c>
      <c r="O6" s="154">
        <f t="shared" si="1"/>
        <v>0</v>
      </c>
      <c r="P6">
        <v>98.07</v>
      </c>
      <c r="Q6">
        <v>49.15</v>
      </c>
      <c r="R6">
        <v>8.69</v>
      </c>
      <c r="S6">
        <v>27.57</v>
      </c>
      <c r="T6">
        <v>68.52</v>
      </c>
      <c r="U6" s="156">
        <f t="shared" si="2"/>
        <v>252</v>
      </c>
      <c r="V6" s="154">
        <f t="shared" si="3"/>
        <v>0</v>
      </c>
      <c r="Y6">
        <f>BAWANA!AW6+BAWANA!AX6</f>
        <v>31.5</v>
      </c>
      <c r="Z6">
        <f>BAWANA!BD6+BAWANA!BE6</f>
        <v>31.5</v>
      </c>
      <c r="AA6">
        <f>BAWANA!X6+BAWANA!Y6</f>
        <v>31.5</v>
      </c>
      <c r="AB6">
        <f>BAWANA!AE6+BAWANA!AF6</f>
        <v>31.5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252</v>
      </c>
      <c r="E7">
        <f>BAWANA!AM7</f>
        <v>0</v>
      </c>
      <c r="F7">
        <f t="shared" si="4"/>
        <v>256</v>
      </c>
      <c r="G7">
        <f t="shared" si="5"/>
        <v>252</v>
      </c>
      <c r="H7" s="154"/>
      <c r="I7">
        <f>BRPL_EOD!AK7+BRPL_EOD!AL7</f>
        <v>98.07</v>
      </c>
      <c r="J7">
        <f>BYPL_EOD!AK7+BYPL_EOD!AL7</f>
        <v>49.15</v>
      </c>
      <c r="K7">
        <f>MES_EOD!AK7+MES_EOD!AL7</f>
        <v>8.69</v>
      </c>
      <c r="L7">
        <f>NDMC_EOD!AK7+NDMC_EOD!AL7</f>
        <v>27.57</v>
      </c>
      <c r="M7">
        <f>TPDDL_EOD!AK7+TPDDL_EOD!AL7</f>
        <v>68.52</v>
      </c>
      <c r="N7">
        <f t="shared" si="0"/>
        <v>252</v>
      </c>
      <c r="O7" s="154">
        <f t="shared" si="1"/>
        <v>0</v>
      </c>
      <c r="P7">
        <v>98.07</v>
      </c>
      <c r="Q7">
        <v>49.15</v>
      </c>
      <c r="R7">
        <v>8.69</v>
      </c>
      <c r="S7">
        <v>27.57</v>
      </c>
      <c r="T7">
        <v>68.52</v>
      </c>
      <c r="U7" s="156">
        <f t="shared" si="2"/>
        <v>252</v>
      </c>
      <c r="V7" s="154">
        <f t="shared" si="3"/>
        <v>0</v>
      </c>
      <c r="Y7">
        <f>BAWANA!AW7+BAWANA!AX7</f>
        <v>31.5</v>
      </c>
      <c r="Z7">
        <f>BAWANA!BD7+BAWANA!BE7</f>
        <v>31.5</v>
      </c>
      <c r="AA7">
        <f>BAWANA!X7+BAWANA!Y7</f>
        <v>31.5</v>
      </c>
      <c r="AB7">
        <f>BAWANA!AE7+BAWANA!AF7</f>
        <v>31.5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251.39999999999998</v>
      </c>
      <c r="E8">
        <f>BAWANA!AM8</f>
        <v>0</v>
      </c>
      <c r="F8">
        <f t="shared" si="4"/>
        <v>256</v>
      </c>
      <c r="G8">
        <f t="shared" si="5"/>
        <v>251.39999999999998</v>
      </c>
      <c r="H8" s="154"/>
      <c r="I8">
        <f>BRPL_EOD!AK8+BRPL_EOD!AL8</f>
        <v>99</v>
      </c>
      <c r="J8">
        <f>BYPL_EOD!AK8+BYPL_EOD!AL8</f>
        <v>49.61</v>
      </c>
      <c r="K8">
        <f>MES_EOD!AK8+MES_EOD!AL8</f>
        <v>5.79</v>
      </c>
      <c r="L8">
        <f>NDMC_EOD!AK8+NDMC_EOD!AL8</f>
        <v>27.83</v>
      </c>
      <c r="M8">
        <f>TPDDL_EOD!AK8+TPDDL_EOD!AL8</f>
        <v>69.17</v>
      </c>
      <c r="N8">
        <f t="shared" si="0"/>
        <v>251.40000000000003</v>
      </c>
      <c r="O8" s="154">
        <f t="shared" si="1"/>
        <v>0</v>
      </c>
      <c r="P8">
        <v>98.999999999999972</v>
      </c>
      <c r="Q8">
        <v>49.609999999999985</v>
      </c>
      <c r="R8">
        <v>5.7899999999999991</v>
      </c>
      <c r="S8">
        <v>27.829999999999991</v>
      </c>
      <c r="T8">
        <v>69.169999999999987</v>
      </c>
      <c r="U8" s="156">
        <f t="shared" si="2"/>
        <v>251.39999999999992</v>
      </c>
      <c r="V8" s="154">
        <f t="shared" si="3"/>
        <v>0</v>
      </c>
      <c r="Y8">
        <f>BAWANA!AW8+BAWANA!AX8</f>
        <v>31.8</v>
      </c>
      <c r="Z8">
        <f>BAWANA!BD8+BAWANA!BE8</f>
        <v>31.8</v>
      </c>
      <c r="AA8">
        <f>BAWANA!X8+BAWANA!Y8</f>
        <v>31.8</v>
      </c>
      <c r="AB8">
        <f>BAWANA!AE8+BAWANA!AF8</f>
        <v>31.8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251.79999999999998</v>
      </c>
      <c r="E9">
        <f>BAWANA!AM9</f>
        <v>0</v>
      </c>
      <c r="F9">
        <f t="shared" si="4"/>
        <v>256</v>
      </c>
      <c r="G9">
        <f t="shared" si="5"/>
        <v>251.79999999999998</v>
      </c>
      <c r="H9" s="154"/>
      <c r="I9">
        <f>BRPL_EOD!AK9+BRPL_EOD!AL9</f>
        <v>98.38</v>
      </c>
      <c r="J9">
        <f>BYPL_EOD!AK9+BYPL_EOD!AL9</f>
        <v>49.3</v>
      </c>
      <c r="K9">
        <f>MES_EOD!AK9+MES_EOD!AL9</f>
        <v>7.73</v>
      </c>
      <c r="L9">
        <f>NDMC_EOD!AK9+NDMC_EOD!AL9</f>
        <v>27.65</v>
      </c>
      <c r="M9">
        <f>TPDDL_EOD!AK9+TPDDL_EOD!AL9</f>
        <v>68.739999999999995</v>
      </c>
      <c r="N9">
        <f t="shared" si="0"/>
        <v>251.8</v>
      </c>
      <c r="O9" s="154">
        <f t="shared" si="1"/>
        <v>0</v>
      </c>
      <c r="P9">
        <v>98.379999999999981</v>
      </c>
      <c r="Q9">
        <v>49.29999999999999</v>
      </c>
      <c r="R9">
        <v>7.7299999999999995</v>
      </c>
      <c r="S9">
        <v>27.649999999999995</v>
      </c>
      <c r="T9">
        <v>68.739999999999981</v>
      </c>
      <c r="U9" s="156">
        <f t="shared" si="2"/>
        <v>251.79999999999995</v>
      </c>
      <c r="V9" s="154">
        <f t="shared" si="3"/>
        <v>0</v>
      </c>
      <c r="Y9">
        <f>BAWANA!AW9+BAWANA!AX9</f>
        <v>31.6</v>
      </c>
      <c r="Z9">
        <f>BAWANA!BD9+BAWANA!BE9</f>
        <v>31.6</v>
      </c>
      <c r="AA9">
        <f>BAWANA!X9+BAWANA!Y9</f>
        <v>31.6</v>
      </c>
      <c r="AB9">
        <f>BAWANA!AE9+BAWANA!AF9</f>
        <v>31.6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252</v>
      </c>
      <c r="E10">
        <f>BAWANA!AM10</f>
        <v>0</v>
      </c>
      <c r="F10">
        <f t="shared" si="4"/>
        <v>256</v>
      </c>
      <c r="G10">
        <f t="shared" si="5"/>
        <v>252</v>
      </c>
      <c r="H10" s="154"/>
      <c r="I10">
        <f>BRPL_EOD!AK10+BRPL_EOD!AL10</f>
        <v>98.07</v>
      </c>
      <c r="J10">
        <f>BYPL_EOD!AK10+BYPL_EOD!AL10</f>
        <v>49.15</v>
      </c>
      <c r="K10">
        <f>MES_EOD!AK10+MES_EOD!AL10</f>
        <v>8.69</v>
      </c>
      <c r="L10">
        <f>NDMC_EOD!AK10+NDMC_EOD!AL10</f>
        <v>27.57</v>
      </c>
      <c r="M10">
        <f>TPDDL_EOD!AK10+TPDDL_EOD!AL10</f>
        <v>68.52</v>
      </c>
      <c r="N10">
        <f t="shared" si="0"/>
        <v>252</v>
      </c>
      <c r="O10" s="154">
        <f t="shared" si="1"/>
        <v>0</v>
      </c>
      <c r="P10">
        <v>98.07</v>
      </c>
      <c r="Q10">
        <v>49.15</v>
      </c>
      <c r="R10">
        <v>8.69</v>
      </c>
      <c r="S10">
        <v>27.57</v>
      </c>
      <c r="T10">
        <v>68.52</v>
      </c>
      <c r="U10" s="156">
        <f t="shared" si="2"/>
        <v>252</v>
      </c>
      <c r="V10" s="154">
        <f t="shared" si="3"/>
        <v>0</v>
      </c>
      <c r="Y10">
        <f>BAWANA!AW10+BAWANA!AX10</f>
        <v>31.5</v>
      </c>
      <c r="Z10">
        <f>BAWANA!BD10+BAWANA!BE10</f>
        <v>31.5</v>
      </c>
      <c r="AA10">
        <f>BAWANA!X10+BAWANA!Y10</f>
        <v>31.5</v>
      </c>
      <c r="AB10">
        <f>BAWANA!AE10+BAWANA!AF10</f>
        <v>31.5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251.79999999999998</v>
      </c>
      <c r="E11">
        <f>BAWANA!AM11</f>
        <v>0</v>
      </c>
      <c r="F11">
        <f t="shared" si="4"/>
        <v>256</v>
      </c>
      <c r="G11">
        <f t="shared" si="5"/>
        <v>251.79999999999998</v>
      </c>
      <c r="H11" s="154"/>
      <c r="I11">
        <f>BRPL_EOD!AK11+BRPL_EOD!AL11</f>
        <v>98.38</v>
      </c>
      <c r="J11">
        <f>BYPL_EOD!AK11+BYPL_EOD!AL11</f>
        <v>49.3</v>
      </c>
      <c r="K11">
        <f>MES_EOD!AK11+MES_EOD!AL11</f>
        <v>7.73</v>
      </c>
      <c r="L11">
        <f>NDMC_EOD!AK11+NDMC_EOD!AL11</f>
        <v>27.65</v>
      </c>
      <c r="M11">
        <f>TPDDL_EOD!AK11+TPDDL_EOD!AL11</f>
        <v>68.739999999999995</v>
      </c>
      <c r="N11">
        <f t="shared" si="0"/>
        <v>251.8</v>
      </c>
      <c r="O11" s="154">
        <f t="shared" si="1"/>
        <v>0</v>
      </c>
      <c r="P11">
        <v>98.379999999999981</v>
      </c>
      <c r="Q11">
        <v>49.29999999999999</v>
      </c>
      <c r="R11">
        <v>7.7299999999999995</v>
      </c>
      <c r="S11">
        <v>27.649999999999995</v>
      </c>
      <c r="T11">
        <v>68.739999999999981</v>
      </c>
      <c r="U11" s="156">
        <f t="shared" si="2"/>
        <v>251.79999999999995</v>
      </c>
      <c r="V11" s="154">
        <f t="shared" si="3"/>
        <v>0</v>
      </c>
      <c r="Y11">
        <f>BAWANA!AW11+BAWANA!AX11</f>
        <v>31.6</v>
      </c>
      <c r="Z11">
        <f>BAWANA!BD11+BAWANA!BE11</f>
        <v>31.6</v>
      </c>
      <c r="AA11">
        <f>BAWANA!X11+BAWANA!Y11</f>
        <v>31.6</v>
      </c>
      <c r="AB11">
        <f>BAWANA!AE11+BAWANA!AF11</f>
        <v>31.6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251.79999999999998</v>
      </c>
      <c r="E12">
        <f>BAWANA!AM12</f>
        <v>0</v>
      </c>
      <c r="F12">
        <f t="shared" si="4"/>
        <v>256</v>
      </c>
      <c r="G12">
        <f t="shared" si="5"/>
        <v>251.79999999999998</v>
      </c>
      <c r="H12" s="154"/>
      <c r="I12">
        <f>BRPL_EOD!AK12+BRPL_EOD!AL12</f>
        <v>98.38</v>
      </c>
      <c r="J12">
        <f>BYPL_EOD!AK12+BYPL_EOD!AL12</f>
        <v>49.3</v>
      </c>
      <c r="K12">
        <f>MES_EOD!AK12+MES_EOD!AL12</f>
        <v>7.73</v>
      </c>
      <c r="L12">
        <f>NDMC_EOD!AK12+NDMC_EOD!AL12</f>
        <v>27.65</v>
      </c>
      <c r="M12">
        <f>TPDDL_EOD!AK12+TPDDL_EOD!AL12</f>
        <v>68.739999999999995</v>
      </c>
      <c r="N12">
        <f t="shared" si="0"/>
        <v>251.8</v>
      </c>
      <c r="O12" s="154">
        <f t="shared" si="1"/>
        <v>0</v>
      </c>
      <c r="P12">
        <v>98.379999999999981</v>
      </c>
      <c r="Q12">
        <v>49.29999999999999</v>
      </c>
      <c r="R12">
        <v>7.7299999999999995</v>
      </c>
      <c r="S12">
        <v>27.649999999999995</v>
      </c>
      <c r="T12">
        <v>68.739999999999981</v>
      </c>
      <c r="U12" s="156">
        <f t="shared" si="2"/>
        <v>251.79999999999995</v>
      </c>
      <c r="V12" s="154">
        <f t="shared" si="3"/>
        <v>0</v>
      </c>
      <c r="Y12">
        <f>BAWANA!AW12+BAWANA!AX12</f>
        <v>31.6</v>
      </c>
      <c r="Z12">
        <f>BAWANA!BD12+BAWANA!BE12</f>
        <v>31.6</v>
      </c>
      <c r="AA12">
        <f>BAWANA!X12+BAWANA!Y12</f>
        <v>31.6</v>
      </c>
      <c r="AB12">
        <f>BAWANA!AE12+BAWANA!AF12</f>
        <v>31.6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231.33999999999997</v>
      </c>
      <c r="E13">
        <f>BAWANA!AM13</f>
        <v>0</v>
      </c>
      <c r="F13">
        <f t="shared" si="4"/>
        <v>256</v>
      </c>
      <c r="G13">
        <f t="shared" si="5"/>
        <v>231.33999999999997</v>
      </c>
      <c r="H13" s="154"/>
      <c r="I13">
        <f>BRPL_EOD!AK13+BRPL_EOD!AL13</f>
        <v>75</v>
      </c>
      <c r="J13">
        <f>BYPL_EOD!AK13+BYPL_EOD!AL13</f>
        <v>49.92</v>
      </c>
      <c r="K13">
        <f>MES_EOD!AK13+MES_EOD!AL13</f>
        <v>8.82</v>
      </c>
      <c r="L13">
        <f>NDMC_EOD!AK13+NDMC_EOD!AL13</f>
        <v>28</v>
      </c>
      <c r="M13">
        <f>TPDDL_EOD!AK13+TPDDL_EOD!AL13</f>
        <v>69.599999999999994</v>
      </c>
      <c r="N13">
        <f t="shared" si="0"/>
        <v>231.34</v>
      </c>
      <c r="O13" s="154">
        <f t="shared" si="1"/>
        <v>0</v>
      </c>
      <c r="P13">
        <v>74.999999999999986</v>
      </c>
      <c r="Q13">
        <v>49.919999999999995</v>
      </c>
      <c r="R13">
        <v>8.8199999999999985</v>
      </c>
      <c r="S13">
        <v>27.999999999999996</v>
      </c>
      <c r="T13">
        <v>69.59999999999998</v>
      </c>
      <c r="U13" s="156">
        <f t="shared" si="2"/>
        <v>231.33999999999997</v>
      </c>
      <c r="V13" s="154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228.33999999999997</v>
      </c>
      <c r="E14">
        <f>BAWANA!AM14</f>
        <v>0</v>
      </c>
      <c r="F14">
        <f t="shared" si="4"/>
        <v>256</v>
      </c>
      <c r="G14">
        <f t="shared" si="5"/>
        <v>228.33999999999997</v>
      </c>
      <c r="H14" s="154"/>
      <c r="I14">
        <f>BRPL_EOD!AK14+BRPL_EOD!AL14</f>
        <v>75</v>
      </c>
      <c r="J14">
        <f>BYPL_EOD!AK14+BYPL_EOD!AL14</f>
        <v>49.92</v>
      </c>
      <c r="K14">
        <f>MES_EOD!AK14+MES_EOD!AL14</f>
        <v>5.82</v>
      </c>
      <c r="L14">
        <f>NDMC_EOD!AK14+NDMC_EOD!AL14</f>
        <v>28</v>
      </c>
      <c r="M14">
        <f>TPDDL_EOD!AK14+TPDDL_EOD!AL14</f>
        <v>69.599999999999994</v>
      </c>
      <c r="N14">
        <f t="shared" si="0"/>
        <v>228.34</v>
      </c>
      <c r="O14" s="154">
        <f t="shared" si="1"/>
        <v>0</v>
      </c>
      <c r="P14">
        <v>74.999999999999986</v>
      </c>
      <c r="Q14">
        <v>49.919999999999995</v>
      </c>
      <c r="R14">
        <v>5.8199999999999994</v>
      </c>
      <c r="S14">
        <v>27.999999999999996</v>
      </c>
      <c r="T14">
        <v>69.59999999999998</v>
      </c>
      <c r="U14" s="156">
        <f t="shared" si="2"/>
        <v>228.33999999999997</v>
      </c>
      <c r="V14" s="154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251.79999999999998</v>
      </c>
      <c r="E15">
        <f>BAWANA!AM15</f>
        <v>0</v>
      </c>
      <c r="F15">
        <f t="shared" si="4"/>
        <v>256</v>
      </c>
      <c r="G15">
        <f t="shared" si="5"/>
        <v>251.79999999999998</v>
      </c>
      <c r="H15" s="154"/>
      <c r="I15">
        <f>BRPL_EOD!AK15+BRPL_EOD!AL15</f>
        <v>98.38</v>
      </c>
      <c r="J15">
        <f>BYPL_EOD!AK15+BYPL_EOD!AL15</f>
        <v>49.3</v>
      </c>
      <c r="K15">
        <f>MES_EOD!AK15+MES_EOD!AL15</f>
        <v>7.73</v>
      </c>
      <c r="L15">
        <f>NDMC_EOD!AK15+NDMC_EOD!AL15</f>
        <v>27.65</v>
      </c>
      <c r="M15">
        <f>TPDDL_EOD!AK15+TPDDL_EOD!AL15</f>
        <v>68.739999999999995</v>
      </c>
      <c r="N15">
        <f t="shared" si="0"/>
        <v>251.8</v>
      </c>
      <c r="O15" s="154">
        <f t="shared" si="1"/>
        <v>0</v>
      </c>
      <c r="P15">
        <v>98.379999999999981</v>
      </c>
      <c r="Q15">
        <v>49.29999999999999</v>
      </c>
      <c r="R15">
        <v>7.7299999999999995</v>
      </c>
      <c r="S15">
        <v>27.649999999999995</v>
      </c>
      <c r="T15">
        <v>68.739999999999981</v>
      </c>
      <c r="U15" s="156">
        <f t="shared" si="2"/>
        <v>251.79999999999995</v>
      </c>
      <c r="V15" s="154">
        <f t="shared" si="3"/>
        <v>0</v>
      </c>
      <c r="Y15">
        <f>BAWANA!AW15+BAWANA!AX15</f>
        <v>31.6</v>
      </c>
      <c r="Z15">
        <f>BAWANA!BD15+BAWANA!BE15</f>
        <v>31.6</v>
      </c>
      <c r="AA15">
        <f>BAWANA!X15+BAWANA!Y15</f>
        <v>31.6</v>
      </c>
      <c r="AB15">
        <f>BAWANA!AE15+BAWANA!AF15</f>
        <v>31.6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251.79999999999998</v>
      </c>
      <c r="E16">
        <f>BAWANA!AM16</f>
        <v>0</v>
      </c>
      <c r="F16">
        <f t="shared" si="4"/>
        <v>256</v>
      </c>
      <c r="G16">
        <f t="shared" si="5"/>
        <v>251.79999999999998</v>
      </c>
      <c r="H16" s="154"/>
      <c r="I16">
        <f>BRPL_EOD!AK16+BRPL_EOD!AL16</f>
        <v>98.38</v>
      </c>
      <c r="J16">
        <f>BYPL_EOD!AK16+BYPL_EOD!AL16</f>
        <v>49.3</v>
      </c>
      <c r="K16">
        <f>MES_EOD!AK16+MES_EOD!AL16</f>
        <v>7.73</v>
      </c>
      <c r="L16">
        <f>NDMC_EOD!AK16+NDMC_EOD!AL16</f>
        <v>27.65</v>
      </c>
      <c r="M16">
        <f>TPDDL_EOD!AK16+TPDDL_EOD!AL16</f>
        <v>68.739999999999995</v>
      </c>
      <c r="N16">
        <f t="shared" si="0"/>
        <v>251.8</v>
      </c>
      <c r="O16" s="154">
        <f t="shared" si="1"/>
        <v>0</v>
      </c>
      <c r="P16">
        <v>98.379999999999981</v>
      </c>
      <c r="Q16">
        <v>49.29999999999999</v>
      </c>
      <c r="R16">
        <v>7.7299999999999995</v>
      </c>
      <c r="S16">
        <v>27.649999999999995</v>
      </c>
      <c r="T16">
        <v>68.739999999999981</v>
      </c>
      <c r="U16" s="156">
        <f t="shared" si="2"/>
        <v>251.79999999999995</v>
      </c>
      <c r="V16" s="154">
        <f t="shared" si="3"/>
        <v>0</v>
      </c>
      <c r="Y16">
        <f>BAWANA!AW16+BAWANA!AX16</f>
        <v>31.6</v>
      </c>
      <c r="Z16">
        <f>BAWANA!BD16+BAWANA!BE16</f>
        <v>31.6</v>
      </c>
      <c r="AA16">
        <f>BAWANA!X16+BAWANA!Y16</f>
        <v>31.6</v>
      </c>
      <c r="AB16">
        <f>BAWANA!AE16+BAWANA!AF16</f>
        <v>31.6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251.79999999999998</v>
      </c>
      <c r="E17">
        <f>BAWANA!AM17</f>
        <v>0</v>
      </c>
      <c r="F17">
        <f t="shared" si="4"/>
        <v>256</v>
      </c>
      <c r="G17">
        <f t="shared" si="5"/>
        <v>251.79999999999998</v>
      </c>
      <c r="H17" s="154"/>
      <c r="I17">
        <f>BRPL_EOD!AK17+BRPL_EOD!AL17</f>
        <v>98.38</v>
      </c>
      <c r="J17">
        <f>BYPL_EOD!AK17+BYPL_EOD!AL17</f>
        <v>49.3</v>
      </c>
      <c r="K17">
        <f>MES_EOD!AK17+MES_EOD!AL17</f>
        <v>7.73</v>
      </c>
      <c r="L17">
        <f>NDMC_EOD!AK17+NDMC_EOD!AL17</f>
        <v>27.65</v>
      </c>
      <c r="M17">
        <f>TPDDL_EOD!AK17+TPDDL_EOD!AL17</f>
        <v>68.739999999999995</v>
      </c>
      <c r="N17">
        <f t="shared" si="0"/>
        <v>251.8</v>
      </c>
      <c r="O17" s="154">
        <f t="shared" si="1"/>
        <v>0</v>
      </c>
      <c r="P17">
        <v>98.379999999999981</v>
      </c>
      <c r="Q17">
        <v>49.29999999999999</v>
      </c>
      <c r="R17">
        <v>7.7299999999999995</v>
      </c>
      <c r="S17">
        <v>27.649999999999995</v>
      </c>
      <c r="T17">
        <v>68.739999999999981</v>
      </c>
      <c r="U17" s="156">
        <f t="shared" si="2"/>
        <v>251.79999999999995</v>
      </c>
      <c r="V17" s="154">
        <f t="shared" si="3"/>
        <v>0</v>
      </c>
      <c r="Y17">
        <f>BAWANA!AW17+BAWANA!AX17</f>
        <v>31.6</v>
      </c>
      <c r="Z17">
        <f>BAWANA!BD17+BAWANA!BE17</f>
        <v>31.6</v>
      </c>
      <c r="AA17">
        <f>BAWANA!X17+BAWANA!Y17</f>
        <v>31.6</v>
      </c>
      <c r="AB17">
        <f>BAWANA!AE17+BAWANA!AF17</f>
        <v>31.6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251.79999999999998</v>
      </c>
      <c r="E18">
        <f>BAWANA!AM18</f>
        <v>0</v>
      </c>
      <c r="F18">
        <f t="shared" si="4"/>
        <v>256</v>
      </c>
      <c r="G18">
        <f t="shared" si="5"/>
        <v>251.79999999999998</v>
      </c>
      <c r="H18" s="154"/>
      <c r="I18">
        <f>BRPL_EOD!AK18+BRPL_EOD!AL18</f>
        <v>98.38</v>
      </c>
      <c r="J18">
        <f>BYPL_EOD!AK18+BYPL_EOD!AL18</f>
        <v>49.3</v>
      </c>
      <c r="K18">
        <f>MES_EOD!AK18+MES_EOD!AL18</f>
        <v>7.73</v>
      </c>
      <c r="L18">
        <f>NDMC_EOD!AK18+NDMC_EOD!AL18</f>
        <v>27.65</v>
      </c>
      <c r="M18">
        <f>TPDDL_EOD!AK18+TPDDL_EOD!AL18</f>
        <v>68.739999999999995</v>
      </c>
      <c r="N18">
        <f t="shared" si="0"/>
        <v>251.8</v>
      </c>
      <c r="O18" s="154">
        <f t="shared" si="1"/>
        <v>0</v>
      </c>
      <c r="P18">
        <v>98.379999999999981</v>
      </c>
      <c r="Q18">
        <v>49.29999999999999</v>
      </c>
      <c r="R18">
        <v>7.7299999999999995</v>
      </c>
      <c r="S18">
        <v>27.649999999999995</v>
      </c>
      <c r="T18">
        <v>68.739999999999981</v>
      </c>
      <c r="U18" s="156">
        <f t="shared" si="2"/>
        <v>251.79999999999995</v>
      </c>
      <c r="V18" s="154">
        <f t="shared" si="3"/>
        <v>0</v>
      </c>
      <c r="Y18">
        <f>BAWANA!AW18+BAWANA!AX18</f>
        <v>31.6</v>
      </c>
      <c r="Z18">
        <f>BAWANA!BD18+BAWANA!BE18</f>
        <v>31.6</v>
      </c>
      <c r="AA18">
        <f>BAWANA!X18+BAWANA!Y18</f>
        <v>31.6</v>
      </c>
      <c r="AB18">
        <f>BAWANA!AE18+BAWANA!AF18</f>
        <v>31.6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231.33999999999997</v>
      </c>
      <c r="E19">
        <f>BAWANA!AM19</f>
        <v>0</v>
      </c>
      <c r="F19">
        <f t="shared" si="4"/>
        <v>256</v>
      </c>
      <c r="G19">
        <f t="shared" si="5"/>
        <v>231.33999999999997</v>
      </c>
      <c r="H19" s="154"/>
      <c r="I19">
        <f>BRPL_EOD!AK19+BRPL_EOD!AL19</f>
        <v>75</v>
      </c>
      <c r="J19">
        <f>BYPL_EOD!AK19+BYPL_EOD!AL19</f>
        <v>49.92</v>
      </c>
      <c r="K19">
        <f>MES_EOD!AK19+MES_EOD!AL19</f>
        <v>8.82</v>
      </c>
      <c r="L19">
        <f>NDMC_EOD!AK19+NDMC_EOD!AL19</f>
        <v>28</v>
      </c>
      <c r="M19">
        <f>TPDDL_EOD!AK19+TPDDL_EOD!AL19</f>
        <v>69.599999999999994</v>
      </c>
      <c r="N19">
        <f t="shared" si="0"/>
        <v>231.34</v>
      </c>
      <c r="O19" s="154">
        <f t="shared" si="1"/>
        <v>0</v>
      </c>
      <c r="P19">
        <v>74.999999999999986</v>
      </c>
      <c r="Q19">
        <v>49.919999999999995</v>
      </c>
      <c r="R19">
        <v>8.8199999999999985</v>
      </c>
      <c r="S19">
        <v>27.999999999999996</v>
      </c>
      <c r="T19">
        <v>69.59999999999998</v>
      </c>
      <c r="U19" s="156">
        <f t="shared" si="2"/>
        <v>231.33999999999997</v>
      </c>
      <c r="V19" s="154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228.33999999999997</v>
      </c>
      <c r="E20">
        <f>BAWANA!AM20</f>
        <v>0</v>
      </c>
      <c r="F20">
        <f t="shared" si="4"/>
        <v>256</v>
      </c>
      <c r="G20">
        <f t="shared" si="5"/>
        <v>228.33999999999997</v>
      </c>
      <c r="H20" s="154"/>
      <c r="I20">
        <f>BRPL_EOD!AK20+BRPL_EOD!AL20</f>
        <v>75</v>
      </c>
      <c r="J20">
        <f>BYPL_EOD!AK20+BYPL_EOD!AL20</f>
        <v>49.92</v>
      </c>
      <c r="K20">
        <f>MES_EOD!AK20+MES_EOD!AL20</f>
        <v>5.82</v>
      </c>
      <c r="L20">
        <f>NDMC_EOD!AK20+NDMC_EOD!AL20</f>
        <v>28</v>
      </c>
      <c r="M20">
        <f>TPDDL_EOD!AK20+TPDDL_EOD!AL20</f>
        <v>69.599999999999994</v>
      </c>
      <c r="N20">
        <f t="shared" si="0"/>
        <v>228.34</v>
      </c>
      <c r="O20" s="154">
        <f t="shared" si="1"/>
        <v>0</v>
      </c>
      <c r="P20">
        <v>74.999999999999986</v>
      </c>
      <c r="Q20">
        <v>49.919999999999995</v>
      </c>
      <c r="R20">
        <v>5.8199999999999994</v>
      </c>
      <c r="S20">
        <v>27.999999999999996</v>
      </c>
      <c r="T20">
        <v>69.59999999999998</v>
      </c>
      <c r="U20" s="156">
        <f t="shared" si="2"/>
        <v>228.33999999999997</v>
      </c>
      <c r="V20" s="154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230.33999999999997</v>
      </c>
      <c r="E21">
        <f>BAWANA!AM21</f>
        <v>0</v>
      </c>
      <c r="F21">
        <f t="shared" si="4"/>
        <v>256</v>
      </c>
      <c r="G21">
        <f t="shared" si="5"/>
        <v>230.33999999999997</v>
      </c>
      <c r="H21" s="154"/>
      <c r="I21">
        <f>BRPL_EOD!AK21+BRPL_EOD!AL21</f>
        <v>75</v>
      </c>
      <c r="J21">
        <f>BYPL_EOD!AK21+BYPL_EOD!AL21</f>
        <v>49.92</v>
      </c>
      <c r="K21">
        <f>MES_EOD!AK21+MES_EOD!AL21</f>
        <v>7.82</v>
      </c>
      <c r="L21">
        <f>NDMC_EOD!AK21+NDMC_EOD!AL21</f>
        <v>28</v>
      </c>
      <c r="M21">
        <f>TPDDL_EOD!AK21+TPDDL_EOD!AL21</f>
        <v>69.599999999999994</v>
      </c>
      <c r="N21">
        <f t="shared" si="0"/>
        <v>230.34</v>
      </c>
      <c r="O21" s="154">
        <f t="shared" si="1"/>
        <v>0</v>
      </c>
      <c r="P21">
        <v>74.999999999999986</v>
      </c>
      <c r="Q21">
        <v>49.919999999999995</v>
      </c>
      <c r="R21">
        <v>7.8199999999999994</v>
      </c>
      <c r="S21">
        <v>27.999999999999996</v>
      </c>
      <c r="T21">
        <v>69.59999999999998</v>
      </c>
      <c r="U21" s="156">
        <f t="shared" si="2"/>
        <v>230.33999999999997</v>
      </c>
      <c r="V21" s="154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230.33999999999997</v>
      </c>
      <c r="E22">
        <f>BAWANA!AM22</f>
        <v>0</v>
      </c>
      <c r="F22">
        <f t="shared" si="4"/>
        <v>256</v>
      </c>
      <c r="G22">
        <f t="shared" si="5"/>
        <v>230.33999999999997</v>
      </c>
      <c r="H22" s="154"/>
      <c r="I22">
        <f>BRPL_EOD!AK22+BRPL_EOD!AL22</f>
        <v>75</v>
      </c>
      <c r="J22">
        <f>BYPL_EOD!AK22+BYPL_EOD!AL22</f>
        <v>49.92</v>
      </c>
      <c r="K22">
        <f>MES_EOD!AK22+MES_EOD!AL22</f>
        <v>7.82</v>
      </c>
      <c r="L22">
        <f>NDMC_EOD!AK22+NDMC_EOD!AL22</f>
        <v>28</v>
      </c>
      <c r="M22">
        <f>TPDDL_EOD!AK22+TPDDL_EOD!AL22</f>
        <v>69.599999999999994</v>
      </c>
      <c r="N22">
        <f t="shared" si="0"/>
        <v>230.34</v>
      </c>
      <c r="O22" s="154">
        <f t="shared" si="1"/>
        <v>0</v>
      </c>
      <c r="P22">
        <v>74.999999999999986</v>
      </c>
      <c r="Q22">
        <v>49.919999999999995</v>
      </c>
      <c r="R22">
        <v>7.8199999999999994</v>
      </c>
      <c r="S22">
        <v>27.999999999999996</v>
      </c>
      <c r="T22">
        <v>69.59999999999998</v>
      </c>
      <c r="U22" s="156">
        <f t="shared" si="2"/>
        <v>230.33999999999997</v>
      </c>
      <c r="V22" s="154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231.33999999999997</v>
      </c>
      <c r="E23">
        <f>BAWANA!AM23</f>
        <v>0</v>
      </c>
      <c r="F23">
        <f t="shared" si="4"/>
        <v>256</v>
      </c>
      <c r="G23">
        <f t="shared" si="5"/>
        <v>231.33999999999997</v>
      </c>
      <c r="H23" s="154"/>
      <c r="I23">
        <f>BRPL_EOD!AK23+BRPL_EOD!AL23</f>
        <v>75</v>
      </c>
      <c r="J23">
        <f>BYPL_EOD!AK23+BYPL_EOD!AL23</f>
        <v>49.92</v>
      </c>
      <c r="K23">
        <f>MES_EOD!AK23+MES_EOD!AL23</f>
        <v>8.82</v>
      </c>
      <c r="L23">
        <f>NDMC_EOD!AK23+NDMC_EOD!AL23</f>
        <v>28</v>
      </c>
      <c r="M23">
        <f>TPDDL_EOD!AK23+TPDDL_EOD!AL23</f>
        <v>69.599999999999994</v>
      </c>
      <c r="N23">
        <f t="shared" si="0"/>
        <v>231.34</v>
      </c>
      <c r="O23" s="154">
        <f t="shared" si="1"/>
        <v>0</v>
      </c>
      <c r="P23">
        <v>74.999999999999986</v>
      </c>
      <c r="Q23">
        <v>49.919999999999995</v>
      </c>
      <c r="R23">
        <v>8.8199999999999985</v>
      </c>
      <c r="S23">
        <v>27.999999999999996</v>
      </c>
      <c r="T23">
        <v>69.59999999999998</v>
      </c>
      <c r="U23" s="156">
        <f t="shared" si="2"/>
        <v>231.33999999999997</v>
      </c>
      <c r="V23" s="154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231.33999999999997</v>
      </c>
      <c r="E24">
        <f>BAWANA!AM24</f>
        <v>0</v>
      </c>
      <c r="F24">
        <f t="shared" si="4"/>
        <v>256</v>
      </c>
      <c r="G24">
        <f t="shared" si="5"/>
        <v>231.33999999999997</v>
      </c>
      <c r="H24" s="154"/>
      <c r="I24">
        <f>BRPL_EOD!AK24+BRPL_EOD!AL24</f>
        <v>75</v>
      </c>
      <c r="J24">
        <f>BYPL_EOD!AK24+BYPL_EOD!AL24</f>
        <v>49.92</v>
      </c>
      <c r="K24">
        <f>MES_EOD!AK24+MES_EOD!AL24</f>
        <v>8.82</v>
      </c>
      <c r="L24">
        <f>NDMC_EOD!AK24+NDMC_EOD!AL24</f>
        <v>28</v>
      </c>
      <c r="M24">
        <f>TPDDL_EOD!AK24+TPDDL_EOD!AL24</f>
        <v>69.599999999999994</v>
      </c>
      <c r="N24">
        <f t="shared" si="0"/>
        <v>231.34</v>
      </c>
      <c r="O24" s="154">
        <f t="shared" si="1"/>
        <v>0</v>
      </c>
      <c r="P24">
        <v>74.999999999999986</v>
      </c>
      <c r="Q24">
        <v>49.919999999999995</v>
      </c>
      <c r="R24">
        <v>8.8199999999999985</v>
      </c>
      <c r="S24">
        <v>27.999999999999996</v>
      </c>
      <c r="T24">
        <v>69.59999999999998</v>
      </c>
      <c r="U24" s="156">
        <f t="shared" si="2"/>
        <v>231.33999999999997</v>
      </c>
      <c r="V24" s="154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231.33999999999997</v>
      </c>
      <c r="E25">
        <f>BAWANA!AM25</f>
        <v>0</v>
      </c>
      <c r="F25">
        <f t="shared" si="4"/>
        <v>256</v>
      </c>
      <c r="G25">
        <f t="shared" si="5"/>
        <v>231.33999999999997</v>
      </c>
      <c r="H25" s="154"/>
      <c r="I25">
        <f>BRPL_EOD!AK25+BRPL_EOD!AL25</f>
        <v>75</v>
      </c>
      <c r="J25">
        <f>BYPL_EOD!AK25+BYPL_EOD!AL25</f>
        <v>49.92</v>
      </c>
      <c r="K25">
        <f>MES_EOD!AK25+MES_EOD!AL25</f>
        <v>8.82</v>
      </c>
      <c r="L25">
        <f>NDMC_EOD!AK25+NDMC_EOD!AL25</f>
        <v>28</v>
      </c>
      <c r="M25">
        <f>TPDDL_EOD!AK25+TPDDL_EOD!AL25</f>
        <v>69.599999999999994</v>
      </c>
      <c r="N25">
        <f t="shared" si="0"/>
        <v>231.34</v>
      </c>
      <c r="O25" s="154">
        <f t="shared" si="1"/>
        <v>0</v>
      </c>
      <c r="P25">
        <v>74.999999999999986</v>
      </c>
      <c r="Q25">
        <v>49.919999999999995</v>
      </c>
      <c r="R25">
        <v>8.8199999999999985</v>
      </c>
      <c r="S25">
        <v>27.999999999999996</v>
      </c>
      <c r="T25">
        <v>69.59999999999998</v>
      </c>
      <c r="U25" s="156">
        <f t="shared" si="2"/>
        <v>231.33999999999997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231.33999999999997</v>
      </c>
      <c r="E26">
        <f>BAWANA!AM26</f>
        <v>0</v>
      </c>
      <c r="F26">
        <f t="shared" si="4"/>
        <v>256</v>
      </c>
      <c r="G26">
        <f t="shared" si="5"/>
        <v>231.33999999999997</v>
      </c>
      <c r="H26" s="154"/>
      <c r="I26">
        <f>BRPL_EOD!AK26+BRPL_EOD!AL26</f>
        <v>75</v>
      </c>
      <c r="J26">
        <f>BYPL_EOD!AK26+BYPL_EOD!AL26</f>
        <v>49.92</v>
      </c>
      <c r="K26">
        <f>MES_EOD!AK26+MES_EOD!AL26</f>
        <v>8.82</v>
      </c>
      <c r="L26">
        <f>NDMC_EOD!AK26+NDMC_EOD!AL26</f>
        <v>28</v>
      </c>
      <c r="M26">
        <f>TPDDL_EOD!AK26+TPDDL_EOD!AL26</f>
        <v>69.599999999999994</v>
      </c>
      <c r="N26">
        <f t="shared" si="0"/>
        <v>231.34</v>
      </c>
      <c r="O26" s="154">
        <f t="shared" si="1"/>
        <v>0</v>
      </c>
      <c r="P26">
        <v>74.999999999999986</v>
      </c>
      <c r="Q26">
        <v>49.919999999999995</v>
      </c>
      <c r="R26">
        <v>8.8199999999999985</v>
      </c>
      <c r="S26">
        <v>27.999999999999996</v>
      </c>
      <c r="T26">
        <v>69.59999999999998</v>
      </c>
      <c r="U26" s="156">
        <f t="shared" si="2"/>
        <v>231.33999999999997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231.33999999999997</v>
      </c>
      <c r="E27">
        <f>BAWANA!AM27</f>
        <v>0</v>
      </c>
      <c r="F27">
        <f t="shared" si="4"/>
        <v>256</v>
      </c>
      <c r="G27">
        <f t="shared" si="5"/>
        <v>231.33999999999997</v>
      </c>
      <c r="H27" s="154"/>
      <c r="I27">
        <f>BRPL_EOD!AK27+BRPL_EOD!AL27</f>
        <v>75</v>
      </c>
      <c r="J27">
        <f>BYPL_EOD!AK27+BYPL_EOD!AL27</f>
        <v>49.92</v>
      </c>
      <c r="K27">
        <f>MES_EOD!AK27+MES_EOD!AL27</f>
        <v>8.82</v>
      </c>
      <c r="L27">
        <f>NDMC_EOD!AK27+NDMC_EOD!AL27</f>
        <v>28</v>
      </c>
      <c r="M27">
        <f>TPDDL_EOD!AK27+TPDDL_EOD!AL27</f>
        <v>69.599999999999994</v>
      </c>
      <c r="N27">
        <f t="shared" si="0"/>
        <v>231.34</v>
      </c>
      <c r="O27" s="154">
        <f t="shared" si="1"/>
        <v>0</v>
      </c>
      <c r="P27">
        <v>74.999999999999986</v>
      </c>
      <c r="Q27">
        <v>49.919999999999995</v>
      </c>
      <c r="R27">
        <v>8.8199999999999985</v>
      </c>
      <c r="S27">
        <v>27.999999999999996</v>
      </c>
      <c r="T27">
        <v>69.59999999999998</v>
      </c>
      <c r="U27" s="156">
        <f t="shared" si="2"/>
        <v>231.33999999999997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231.33999999999997</v>
      </c>
      <c r="E28">
        <f>BAWANA!AM28</f>
        <v>0</v>
      </c>
      <c r="F28">
        <f t="shared" si="4"/>
        <v>256</v>
      </c>
      <c r="G28">
        <f t="shared" si="5"/>
        <v>231.33999999999997</v>
      </c>
      <c r="H28" s="154"/>
      <c r="I28">
        <f>BRPL_EOD!AK28+BRPL_EOD!AL28</f>
        <v>75</v>
      </c>
      <c r="J28">
        <f>BYPL_EOD!AK28+BYPL_EOD!AL28</f>
        <v>49.92</v>
      </c>
      <c r="K28">
        <f>MES_EOD!AK28+MES_EOD!AL28</f>
        <v>8.82</v>
      </c>
      <c r="L28">
        <f>NDMC_EOD!AK28+NDMC_EOD!AL28</f>
        <v>28</v>
      </c>
      <c r="M28">
        <f>TPDDL_EOD!AK28+TPDDL_EOD!AL28</f>
        <v>69.599999999999994</v>
      </c>
      <c r="N28">
        <f t="shared" si="0"/>
        <v>231.34</v>
      </c>
      <c r="O28" s="154">
        <f t="shared" si="1"/>
        <v>0</v>
      </c>
      <c r="P28">
        <v>74.999999999999986</v>
      </c>
      <c r="Q28">
        <v>49.919999999999995</v>
      </c>
      <c r="R28">
        <v>8.8199999999999985</v>
      </c>
      <c r="S28">
        <v>27.999999999999996</v>
      </c>
      <c r="T28">
        <v>69.59999999999998</v>
      </c>
      <c r="U28" s="156">
        <f t="shared" si="2"/>
        <v>231.33999999999997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231.33999999999997</v>
      </c>
      <c r="E29">
        <f>BAWANA!AM29</f>
        <v>0</v>
      </c>
      <c r="F29">
        <f t="shared" si="4"/>
        <v>256</v>
      </c>
      <c r="G29">
        <f t="shared" si="5"/>
        <v>231.33999999999997</v>
      </c>
      <c r="H29" s="154"/>
      <c r="I29">
        <f>BRPL_EOD!AK29+BRPL_EOD!AL29</f>
        <v>75</v>
      </c>
      <c r="J29">
        <f>BYPL_EOD!AK29+BYPL_EOD!AL29</f>
        <v>49.92</v>
      </c>
      <c r="K29">
        <f>MES_EOD!AK29+MES_EOD!AL29</f>
        <v>8.82</v>
      </c>
      <c r="L29">
        <f>NDMC_EOD!AK29+NDMC_EOD!AL29</f>
        <v>28</v>
      </c>
      <c r="M29">
        <f>TPDDL_EOD!AK29+TPDDL_EOD!AL29</f>
        <v>69.599999999999994</v>
      </c>
      <c r="N29">
        <f t="shared" si="0"/>
        <v>231.34</v>
      </c>
      <c r="O29" s="154">
        <f t="shared" si="1"/>
        <v>0</v>
      </c>
      <c r="P29">
        <v>74.999999999999986</v>
      </c>
      <c r="Q29">
        <v>49.919999999999995</v>
      </c>
      <c r="R29">
        <v>8.8199999999999985</v>
      </c>
      <c r="S29">
        <v>27.999999999999996</v>
      </c>
      <c r="T29">
        <v>69.59999999999998</v>
      </c>
      <c r="U29" s="156">
        <f t="shared" si="2"/>
        <v>231.33999999999997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231.33999999999997</v>
      </c>
      <c r="E30">
        <f>BAWANA!AM30</f>
        <v>0</v>
      </c>
      <c r="F30">
        <f t="shared" si="4"/>
        <v>256</v>
      </c>
      <c r="G30">
        <f t="shared" si="5"/>
        <v>231.33999999999997</v>
      </c>
      <c r="H30" s="154"/>
      <c r="I30">
        <f>BRPL_EOD!AK30+BRPL_EOD!AL30</f>
        <v>75</v>
      </c>
      <c r="J30">
        <f>BYPL_EOD!AK30+BYPL_EOD!AL30</f>
        <v>49.92</v>
      </c>
      <c r="K30">
        <f>MES_EOD!AK30+MES_EOD!AL30</f>
        <v>8.82</v>
      </c>
      <c r="L30">
        <f>NDMC_EOD!AK30+NDMC_EOD!AL30</f>
        <v>28</v>
      </c>
      <c r="M30">
        <f>TPDDL_EOD!AK30+TPDDL_EOD!AL30</f>
        <v>69.599999999999994</v>
      </c>
      <c r="N30">
        <f t="shared" si="0"/>
        <v>231.34</v>
      </c>
      <c r="O30" s="154">
        <f t="shared" si="1"/>
        <v>0</v>
      </c>
      <c r="P30">
        <v>74.999999999999986</v>
      </c>
      <c r="Q30">
        <v>49.919999999999995</v>
      </c>
      <c r="R30">
        <v>8.8199999999999985</v>
      </c>
      <c r="S30">
        <v>27.999999999999996</v>
      </c>
      <c r="T30">
        <v>69.59999999999998</v>
      </c>
      <c r="U30" s="156">
        <f t="shared" si="2"/>
        <v>231.33999999999997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231.33999999999997</v>
      </c>
      <c r="E31">
        <f>BAWANA!AM31</f>
        <v>0</v>
      </c>
      <c r="F31">
        <f t="shared" si="4"/>
        <v>256</v>
      </c>
      <c r="G31">
        <f t="shared" si="5"/>
        <v>231.33999999999997</v>
      </c>
      <c r="H31" s="154"/>
      <c r="I31">
        <f>BRPL_EOD!AK31+BRPL_EOD!AL31</f>
        <v>75</v>
      </c>
      <c r="J31">
        <f>BYPL_EOD!AK31+BYPL_EOD!AL31</f>
        <v>49.92</v>
      </c>
      <c r="K31">
        <f>MES_EOD!AK31+MES_EOD!AL31</f>
        <v>8.82</v>
      </c>
      <c r="L31">
        <f>NDMC_EOD!AK31+NDMC_EOD!AL31</f>
        <v>28</v>
      </c>
      <c r="M31">
        <f>TPDDL_EOD!AK31+TPDDL_EOD!AL31</f>
        <v>69.599999999999994</v>
      </c>
      <c r="N31">
        <f t="shared" si="0"/>
        <v>231.34</v>
      </c>
      <c r="O31" s="154">
        <f t="shared" si="1"/>
        <v>0</v>
      </c>
      <c r="P31">
        <v>74.999999999999986</v>
      </c>
      <c r="Q31">
        <v>49.919999999999995</v>
      </c>
      <c r="R31">
        <v>8.8199999999999985</v>
      </c>
      <c r="S31">
        <v>27.999999999999996</v>
      </c>
      <c r="T31">
        <v>69.59999999999998</v>
      </c>
      <c r="U31" s="156">
        <f t="shared" si="2"/>
        <v>231.33999999999997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231.33999999999997</v>
      </c>
      <c r="E32">
        <f>BAWANA!AM32</f>
        <v>0</v>
      </c>
      <c r="F32">
        <f t="shared" si="4"/>
        <v>256</v>
      </c>
      <c r="G32">
        <f t="shared" si="5"/>
        <v>231.33999999999997</v>
      </c>
      <c r="H32" s="154"/>
      <c r="I32">
        <f>BRPL_EOD!AK32+BRPL_EOD!AL32</f>
        <v>75</v>
      </c>
      <c r="J32">
        <f>BYPL_EOD!AK32+BYPL_EOD!AL32</f>
        <v>49.92</v>
      </c>
      <c r="K32">
        <f>MES_EOD!AK32+MES_EOD!AL32</f>
        <v>8.82</v>
      </c>
      <c r="L32">
        <f>NDMC_EOD!AK32+NDMC_EOD!AL32</f>
        <v>28</v>
      </c>
      <c r="M32">
        <f>TPDDL_EOD!AK32+TPDDL_EOD!AL32</f>
        <v>69.599999999999994</v>
      </c>
      <c r="N32">
        <f t="shared" si="0"/>
        <v>231.34</v>
      </c>
      <c r="O32" s="154">
        <f t="shared" si="1"/>
        <v>0</v>
      </c>
      <c r="P32">
        <v>74.999999999999986</v>
      </c>
      <c r="Q32">
        <v>49.919999999999995</v>
      </c>
      <c r="R32">
        <v>8.8199999999999985</v>
      </c>
      <c r="S32">
        <v>27.999999999999996</v>
      </c>
      <c r="T32">
        <v>69.59999999999998</v>
      </c>
      <c r="U32" s="156">
        <f t="shared" si="2"/>
        <v>231.33999999999997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231.33999999999997</v>
      </c>
      <c r="E33">
        <f>BAWANA!AM33</f>
        <v>0</v>
      </c>
      <c r="F33">
        <f t="shared" si="4"/>
        <v>256</v>
      </c>
      <c r="G33">
        <f t="shared" si="5"/>
        <v>231.33999999999997</v>
      </c>
      <c r="H33" s="154"/>
      <c r="I33">
        <f>BRPL_EOD!AK33+BRPL_EOD!AL33</f>
        <v>75</v>
      </c>
      <c r="J33">
        <f>BYPL_EOD!AK33+BYPL_EOD!AL33</f>
        <v>49.92</v>
      </c>
      <c r="K33">
        <f>MES_EOD!AK33+MES_EOD!AL33</f>
        <v>8.82</v>
      </c>
      <c r="L33">
        <f>NDMC_EOD!AK33+NDMC_EOD!AL33</f>
        <v>28</v>
      </c>
      <c r="M33">
        <f>TPDDL_EOD!AK33+TPDDL_EOD!AL33</f>
        <v>69.599999999999994</v>
      </c>
      <c r="N33">
        <f t="shared" si="0"/>
        <v>231.34</v>
      </c>
      <c r="O33" s="154">
        <f t="shared" si="1"/>
        <v>0</v>
      </c>
      <c r="P33">
        <v>74.999999999999986</v>
      </c>
      <c r="Q33">
        <v>49.919999999999995</v>
      </c>
      <c r="R33">
        <v>8.8199999999999985</v>
      </c>
      <c r="S33">
        <v>27.999999999999996</v>
      </c>
      <c r="T33">
        <v>69.59999999999998</v>
      </c>
      <c r="U33" s="156">
        <f t="shared" si="2"/>
        <v>231.33999999999997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231.33999999999997</v>
      </c>
      <c r="E34">
        <f>BAWANA!AM34</f>
        <v>0</v>
      </c>
      <c r="F34">
        <f t="shared" si="4"/>
        <v>256</v>
      </c>
      <c r="G34">
        <f t="shared" si="5"/>
        <v>231.33999999999997</v>
      </c>
      <c r="H34" s="154"/>
      <c r="I34">
        <f>BRPL_EOD!AK34+BRPL_EOD!AL34</f>
        <v>75</v>
      </c>
      <c r="J34">
        <f>BYPL_EOD!AK34+BYPL_EOD!AL34</f>
        <v>49.92</v>
      </c>
      <c r="K34">
        <f>MES_EOD!AK34+MES_EOD!AL34</f>
        <v>8.82</v>
      </c>
      <c r="L34">
        <f>NDMC_EOD!AK34+NDMC_EOD!AL34</f>
        <v>28</v>
      </c>
      <c r="M34">
        <f>TPDDL_EOD!AK34+TPDDL_EOD!AL34</f>
        <v>69.599999999999994</v>
      </c>
      <c r="N34">
        <f t="shared" si="0"/>
        <v>231.34</v>
      </c>
      <c r="O34" s="154">
        <f t="shared" si="1"/>
        <v>0</v>
      </c>
      <c r="P34">
        <v>74.999999999999986</v>
      </c>
      <c r="Q34">
        <v>49.919999999999995</v>
      </c>
      <c r="R34">
        <v>8.8199999999999985</v>
      </c>
      <c r="S34">
        <v>27.999999999999996</v>
      </c>
      <c r="T34">
        <v>69.59999999999998</v>
      </c>
      <c r="U34" s="156">
        <f t="shared" si="2"/>
        <v>231.33999999999997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231.33999999999997</v>
      </c>
      <c r="E35">
        <f>BAWANA!AM35</f>
        <v>0</v>
      </c>
      <c r="F35">
        <f t="shared" si="4"/>
        <v>256</v>
      </c>
      <c r="G35">
        <f t="shared" si="5"/>
        <v>231.33999999999997</v>
      </c>
      <c r="H35" s="154"/>
      <c r="I35">
        <f>BRPL_EOD!AK35+BRPL_EOD!AL35</f>
        <v>75</v>
      </c>
      <c r="J35">
        <f>BYPL_EOD!AK35+BYPL_EOD!AL35</f>
        <v>49.92</v>
      </c>
      <c r="K35">
        <f>MES_EOD!AK35+MES_EOD!AL35</f>
        <v>8.82</v>
      </c>
      <c r="L35">
        <f>NDMC_EOD!AK35+NDMC_EOD!AL35</f>
        <v>28</v>
      </c>
      <c r="M35">
        <f>TPDDL_EOD!AK35+TPDDL_EOD!AL35</f>
        <v>69.599999999999994</v>
      </c>
      <c r="N35">
        <f t="shared" si="0"/>
        <v>231.34</v>
      </c>
      <c r="O35" s="154">
        <f t="shared" si="1"/>
        <v>0</v>
      </c>
      <c r="P35">
        <v>74.999999999999986</v>
      </c>
      <c r="Q35">
        <v>49.919999999999995</v>
      </c>
      <c r="R35">
        <v>8.8199999999999985</v>
      </c>
      <c r="S35">
        <v>27.999999999999996</v>
      </c>
      <c r="T35">
        <v>69.59999999999998</v>
      </c>
      <c r="U35" s="156">
        <f t="shared" si="2"/>
        <v>231.33999999999997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231.33999999999997</v>
      </c>
      <c r="E36">
        <f>BAWANA!AM36</f>
        <v>0</v>
      </c>
      <c r="F36">
        <f t="shared" si="4"/>
        <v>256</v>
      </c>
      <c r="G36">
        <f t="shared" si="5"/>
        <v>231.33999999999997</v>
      </c>
      <c r="H36" s="154"/>
      <c r="I36">
        <f>BRPL_EOD!AK36+BRPL_EOD!AL36</f>
        <v>75</v>
      </c>
      <c r="J36">
        <f>BYPL_EOD!AK36+BYPL_EOD!AL36</f>
        <v>49.92</v>
      </c>
      <c r="K36">
        <f>MES_EOD!AK36+MES_EOD!AL36</f>
        <v>8.82</v>
      </c>
      <c r="L36">
        <f>NDMC_EOD!AK36+NDMC_EOD!AL36</f>
        <v>28</v>
      </c>
      <c r="M36">
        <f>TPDDL_EOD!AK36+TPDDL_EOD!AL36</f>
        <v>69.599999999999994</v>
      </c>
      <c r="N36">
        <f t="shared" si="0"/>
        <v>231.34</v>
      </c>
      <c r="O36" s="154">
        <f t="shared" si="1"/>
        <v>0</v>
      </c>
      <c r="P36">
        <v>74.999999999999986</v>
      </c>
      <c r="Q36">
        <v>49.919999999999995</v>
      </c>
      <c r="R36">
        <v>8.8199999999999985</v>
      </c>
      <c r="S36">
        <v>27.999999999999996</v>
      </c>
      <c r="T36">
        <v>69.59999999999998</v>
      </c>
      <c r="U36" s="156">
        <f t="shared" si="2"/>
        <v>231.33999999999997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231.33999999999997</v>
      </c>
      <c r="E37">
        <f>BAWANA!AM37</f>
        <v>0</v>
      </c>
      <c r="F37">
        <f t="shared" si="4"/>
        <v>256</v>
      </c>
      <c r="G37">
        <f t="shared" si="5"/>
        <v>231.33999999999997</v>
      </c>
      <c r="H37" s="154"/>
      <c r="I37">
        <f>BRPL_EOD!AK37+BRPL_EOD!AL37</f>
        <v>75</v>
      </c>
      <c r="J37">
        <f>BYPL_EOD!AK37+BYPL_EOD!AL37</f>
        <v>49.92</v>
      </c>
      <c r="K37">
        <f>MES_EOD!AK37+MES_EOD!AL37</f>
        <v>8.82</v>
      </c>
      <c r="L37">
        <f>NDMC_EOD!AK37+NDMC_EOD!AL37</f>
        <v>28</v>
      </c>
      <c r="M37">
        <f>TPDDL_EOD!AK37+TPDDL_EOD!AL37</f>
        <v>69.599999999999994</v>
      </c>
      <c r="N37">
        <f t="shared" si="0"/>
        <v>231.34</v>
      </c>
      <c r="O37" s="154">
        <f t="shared" si="1"/>
        <v>0</v>
      </c>
      <c r="P37">
        <v>74.999999999999986</v>
      </c>
      <c r="Q37">
        <v>49.919999999999995</v>
      </c>
      <c r="R37">
        <v>8.8199999999999985</v>
      </c>
      <c r="S37">
        <v>27.999999999999996</v>
      </c>
      <c r="T37">
        <v>69.59999999999998</v>
      </c>
      <c r="U37" s="156">
        <f t="shared" si="2"/>
        <v>231.33999999999997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231.33999999999997</v>
      </c>
      <c r="E38">
        <f>BAWANA!AM38</f>
        <v>0</v>
      </c>
      <c r="F38">
        <f t="shared" si="4"/>
        <v>256</v>
      </c>
      <c r="G38">
        <f t="shared" si="5"/>
        <v>231.33999999999997</v>
      </c>
      <c r="H38" s="154"/>
      <c r="I38">
        <f>BRPL_EOD!AK38+BRPL_EOD!AL38</f>
        <v>75</v>
      </c>
      <c r="J38">
        <f>BYPL_EOD!AK38+BYPL_EOD!AL38</f>
        <v>49.92</v>
      </c>
      <c r="K38">
        <f>MES_EOD!AK38+MES_EOD!AL38</f>
        <v>8.82</v>
      </c>
      <c r="L38">
        <f>NDMC_EOD!AK38+NDMC_EOD!AL38</f>
        <v>28</v>
      </c>
      <c r="M38">
        <f>TPDDL_EOD!AK38+TPDDL_EOD!AL38</f>
        <v>69.599999999999994</v>
      </c>
      <c r="N38">
        <f t="shared" si="0"/>
        <v>231.34</v>
      </c>
      <c r="O38" s="154">
        <f t="shared" si="1"/>
        <v>0</v>
      </c>
      <c r="P38">
        <v>74.999999999999986</v>
      </c>
      <c r="Q38">
        <v>49.919999999999995</v>
      </c>
      <c r="R38">
        <v>8.8199999999999985</v>
      </c>
      <c r="S38">
        <v>27.999999999999996</v>
      </c>
      <c r="T38">
        <v>69.59999999999998</v>
      </c>
      <c r="U38" s="156">
        <f t="shared" si="2"/>
        <v>231.33999999999997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231.33999999999997</v>
      </c>
      <c r="E39">
        <f>BAWANA!AM39</f>
        <v>0</v>
      </c>
      <c r="F39">
        <f t="shared" si="4"/>
        <v>256</v>
      </c>
      <c r="G39">
        <f t="shared" si="5"/>
        <v>231.33999999999997</v>
      </c>
      <c r="H39" s="154"/>
      <c r="I39">
        <f>BRPL_EOD!AK39+BRPL_EOD!AL39</f>
        <v>75</v>
      </c>
      <c r="J39">
        <f>BYPL_EOD!AK39+BYPL_EOD!AL39</f>
        <v>49.92</v>
      </c>
      <c r="K39">
        <f>MES_EOD!AK39+MES_EOD!AL39</f>
        <v>8.82</v>
      </c>
      <c r="L39">
        <f>NDMC_EOD!AK39+NDMC_EOD!AL39</f>
        <v>28</v>
      </c>
      <c r="M39">
        <f>TPDDL_EOD!AK39+TPDDL_EOD!AL39</f>
        <v>69.599999999999994</v>
      </c>
      <c r="N39">
        <f t="shared" si="0"/>
        <v>231.34</v>
      </c>
      <c r="O39" s="154">
        <f t="shared" si="1"/>
        <v>0</v>
      </c>
      <c r="P39">
        <v>74.999999999999986</v>
      </c>
      <c r="Q39">
        <v>49.919999999999995</v>
      </c>
      <c r="R39">
        <v>8.8199999999999985</v>
      </c>
      <c r="S39">
        <v>27.999999999999996</v>
      </c>
      <c r="T39">
        <v>69.59999999999998</v>
      </c>
      <c r="U39" s="156">
        <f t="shared" si="2"/>
        <v>231.33999999999997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231.33999999999997</v>
      </c>
      <c r="E40">
        <f>BAWANA!AM40</f>
        <v>0</v>
      </c>
      <c r="F40">
        <f t="shared" si="4"/>
        <v>256</v>
      </c>
      <c r="G40">
        <f t="shared" si="5"/>
        <v>231.33999999999997</v>
      </c>
      <c r="H40" s="154"/>
      <c r="I40">
        <f>BRPL_EOD!AK40+BRPL_EOD!AL40</f>
        <v>75</v>
      </c>
      <c r="J40">
        <f>BYPL_EOD!AK40+BYPL_EOD!AL40</f>
        <v>49.92</v>
      </c>
      <c r="K40">
        <f>MES_EOD!AK40+MES_EOD!AL40</f>
        <v>8.82</v>
      </c>
      <c r="L40">
        <f>NDMC_EOD!AK40+NDMC_EOD!AL40</f>
        <v>28</v>
      </c>
      <c r="M40">
        <f>TPDDL_EOD!AK40+TPDDL_EOD!AL40</f>
        <v>69.599999999999994</v>
      </c>
      <c r="N40">
        <f t="shared" si="0"/>
        <v>231.34</v>
      </c>
      <c r="O40" s="154">
        <f t="shared" si="1"/>
        <v>0</v>
      </c>
      <c r="P40">
        <v>74.999999999999986</v>
      </c>
      <c r="Q40">
        <v>49.919999999999995</v>
      </c>
      <c r="R40">
        <v>8.8199999999999985</v>
      </c>
      <c r="S40">
        <v>27.999999999999996</v>
      </c>
      <c r="T40">
        <v>69.59999999999998</v>
      </c>
      <c r="U40" s="156">
        <f t="shared" si="2"/>
        <v>231.33999999999997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231.33999999999997</v>
      </c>
      <c r="E41">
        <f>BAWANA!AM41</f>
        <v>0</v>
      </c>
      <c r="F41">
        <f t="shared" si="4"/>
        <v>256</v>
      </c>
      <c r="G41">
        <f t="shared" si="5"/>
        <v>231.33999999999997</v>
      </c>
      <c r="H41" s="154"/>
      <c r="I41">
        <f>BRPL_EOD!AK41+BRPL_EOD!AL41</f>
        <v>75</v>
      </c>
      <c r="J41">
        <f>BYPL_EOD!AK41+BYPL_EOD!AL41</f>
        <v>49.92</v>
      </c>
      <c r="K41">
        <f>MES_EOD!AK41+MES_EOD!AL41</f>
        <v>8.82</v>
      </c>
      <c r="L41">
        <f>NDMC_EOD!AK41+NDMC_EOD!AL41</f>
        <v>28</v>
      </c>
      <c r="M41">
        <f>TPDDL_EOD!AK41+TPDDL_EOD!AL41</f>
        <v>69.599999999999994</v>
      </c>
      <c r="N41">
        <f t="shared" si="0"/>
        <v>231.34</v>
      </c>
      <c r="O41" s="154">
        <f t="shared" si="1"/>
        <v>0</v>
      </c>
      <c r="P41">
        <v>74.999999999999986</v>
      </c>
      <c r="Q41">
        <v>49.919999999999995</v>
      </c>
      <c r="R41">
        <v>8.8199999999999985</v>
      </c>
      <c r="S41">
        <v>27.999999999999996</v>
      </c>
      <c r="T41">
        <v>69.59999999999998</v>
      </c>
      <c r="U41" s="156">
        <f t="shared" si="2"/>
        <v>231.33999999999997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231.33999999999997</v>
      </c>
      <c r="E42">
        <f>BAWANA!AM42</f>
        <v>0</v>
      </c>
      <c r="F42">
        <f t="shared" si="4"/>
        <v>256</v>
      </c>
      <c r="G42">
        <f t="shared" si="5"/>
        <v>231.33999999999997</v>
      </c>
      <c r="H42" s="154"/>
      <c r="I42">
        <f>BRPL_EOD!AK42+BRPL_EOD!AL42</f>
        <v>75</v>
      </c>
      <c r="J42">
        <f>BYPL_EOD!AK42+BYPL_EOD!AL42</f>
        <v>49.92</v>
      </c>
      <c r="K42">
        <f>MES_EOD!AK42+MES_EOD!AL42</f>
        <v>8.82</v>
      </c>
      <c r="L42">
        <f>NDMC_EOD!AK42+NDMC_EOD!AL42</f>
        <v>28</v>
      </c>
      <c r="M42">
        <f>TPDDL_EOD!AK42+TPDDL_EOD!AL42</f>
        <v>69.599999999999994</v>
      </c>
      <c r="N42">
        <f t="shared" si="0"/>
        <v>231.34</v>
      </c>
      <c r="O42" s="154">
        <f t="shared" si="1"/>
        <v>0</v>
      </c>
      <c r="P42">
        <v>74.999999999999986</v>
      </c>
      <c r="Q42">
        <v>49.919999999999995</v>
      </c>
      <c r="R42">
        <v>8.8199999999999985</v>
      </c>
      <c r="S42">
        <v>27.999999999999996</v>
      </c>
      <c r="T42">
        <v>69.59999999999998</v>
      </c>
      <c r="U42" s="156">
        <f t="shared" si="2"/>
        <v>231.33999999999997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231.33999999999997</v>
      </c>
      <c r="E43">
        <f>BAWANA!AM43</f>
        <v>0</v>
      </c>
      <c r="F43">
        <f t="shared" si="4"/>
        <v>256</v>
      </c>
      <c r="G43">
        <f t="shared" si="5"/>
        <v>231.33999999999997</v>
      </c>
      <c r="H43" s="154"/>
      <c r="I43">
        <f>BRPL_EOD!AK43+BRPL_EOD!AL43</f>
        <v>75</v>
      </c>
      <c r="J43">
        <f>BYPL_EOD!AK43+BYPL_EOD!AL43</f>
        <v>49.92</v>
      </c>
      <c r="K43">
        <f>MES_EOD!AK43+MES_EOD!AL43</f>
        <v>8.82</v>
      </c>
      <c r="L43">
        <f>NDMC_EOD!AK43+NDMC_EOD!AL43</f>
        <v>28</v>
      </c>
      <c r="M43">
        <f>TPDDL_EOD!AK43+TPDDL_EOD!AL43</f>
        <v>69.599999999999994</v>
      </c>
      <c r="N43">
        <f t="shared" si="0"/>
        <v>231.34</v>
      </c>
      <c r="O43" s="154">
        <f t="shared" si="1"/>
        <v>0</v>
      </c>
      <c r="P43">
        <v>74.999999999999986</v>
      </c>
      <c r="Q43">
        <v>49.919999999999995</v>
      </c>
      <c r="R43">
        <v>8.8199999999999985</v>
      </c>
      <c r="S43">
        <v>27.999999999999996</v>
      </c>
      <c r="T43">
        <v>69.59999999999998</v>
      </c>
      <c r="U43" s="156">
        <f t="shared" si="2"/>
        <v>231.33999999999997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231.33999999999997</v>
      </c>
      <c r="E44">
        <f>BAWANA!AM44</f>
        <v>0</v>
      </c>
      <c r="F44">
        <f t="shared" si="4"/>
        <v>256</v>
      </c>
      <c r="G44">
        <f t="shared" si="5"/>
        <v>231.33999999999997</v>
      </c>
      <c r="H44" s="154"/>
      <c r="I44">
        <f>BRPL_EOD!AK44+BRPL_EOD!AL44</f>
        <v>75</v>
      </c>
      <c r="J44">
        <f>BYPL_EOD!AK44+BYPL_EOD!AL44</f>
        <v>49.92</v>
      </c>
      <c r="K44">
        <f>MES_EOD!AK44+MES_EOD!AL44</f>
        <v>8.82</v>
      </c>
      <c r="L44">
        <f>NDMC_EOD!AK44+NDMC_EOD!AL44</f>
        <v>28</v>
      </c>
      <c r="M44">
        <f>TPDDL_EOD!AK44+TPDDL_EOD!AL44</f>
        <v>69.599999999999994</v>
      </c>
      <c r="N44">
        <f t="shared" si="0"/>
        <v>231.34</v>
      </c>
      <c r="O44" s="154">
        <f t="shared" si="1"/>
        <v>0</v>
      </c>
      <c r="P44">
        <v>74.999999999999986</v>
      </c>
      <c r="Q44">
        <v>49.919999999999995</v>
      </c>
      <c r="R44">
        <v>8.8199999999999985</v>
      </c>
      <c r="S44">
        <v>27.999999999999996</v>
      </c>
      <c r="T44">
        <v>69.59999999999998</v>
      </c>
      <c r="U44" s="156">
        <f t="shared" si="2"/>
        <v>231.33999999999997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231.33999999999997</v>
      </c>
      <c r="E45">
        <f>BAWANA!AM45</f>
        <v>0</v>
      </c>
      <c r="F45">
        <f t="shared" si="4"/>
        <v>256</v>
      </c>
      <c r="G45">
        <f t="shared" si="5"/>
        <v>231.33999999999997</v>
      </c>
      <c r="H45" s="154"/>
      <c r="I45">
        <f>BRPL_EOD!AK45+BRPL_EOD!AL45</f>
        <v>75</v>
      </c>
      <c r="J45">
        <f>BYPL_EOD!AK45+BYPL_EOD!AL45</f>
        <v>49.92</v>
      </c>
      <c r="K45">
        <f>MES_EOD!AK45+MES_EOD!AL45</f>
        <v>8.82</v>
      </c>
      <c r="L45">
        <f>NDMC_EOD!AK45+NDMC_EOD!AL45</f>
        <v>28</v>
      </c>
      <c r="M45">
        <f>TPDDL_EOD!AK45+TPDDL_EOD!AL45</f>
        <v>69.599999999999994</v>
      </c>
      <c r="N45">
        <f t="shared" si="0"/>
        <v>231.34</v>
      </c>
      <c r="O45" s="154">
        <f t="shared" si="1"/>
        <v>0</v>
      </c>
      <c r="P45">
        <v>74.999999999999986</v>
      </c>
      <c r="Q45">
        <v>49.919999999999995</v>
      </c>
      <c r="R45">
        <v>8.8199999999999985</v>
      </c>
      <c r="S45">
        <v>27.999999999999996</v>
      </c>
      <c r="T45">
        <v>69.59999999999998</v>
      </c>
      <c r="U45" s="156">
        <f t="shared" si="2"/>
        <v>231.33999999999997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231.33999999999997</v>
      </c>
      <c r="E46">
        <f>BAWANA!AM46</f>
        <v>0</v>
      </c>
      <c r="F46">
        <f t="shared" si="4"/>
        <v>256</v>
      </c>
      <c r="G46">
        <f t="shared" si="5"/>
        <v>231.33999999999997</v>
      </c>
      <c r="H46" s="154"/>
      <c r="I46">
        <f>BRPL_EOD!AK46+BRPL_EOD!AL46</f>
        <v>75</v>
      </c>
      <c r="J46">
        <f>BYPL_EOD!AK46+BYPL_EOD!AL46</f>
        <v>49.92</v>
      </c>
      <c r="K46">
        <f>MES_EOD!AK46+MES_EOD!AL46</f>
        <v>8.82</v>
      </c>
      <c r="L46">
        <f>NDMC_EOD!AK46+NDMC_EOD!AL46</f>
        <v>28</v>
      </c>
      <c r="M46">
        <f>TPDDL_EOD!AK46+TPDDL_EOD!AL46</f>
        <v>69.599999999999994</v>
      </c>
      <c r="N46">
        <f t="shared" si="0"/>
        <v>231.34</v>
      </c>
      <c r="O46" s="154">
        <f t="shared" si="1"/>
        <v>0</v>
      </c>
      <c r="P46">
        <v>74.999999999999986</v>
      </c>
      <c r="Q46">
        <v>49.919999999999995</v>
      </c>
      <c r="R46">
        <v>8.8199999999999985</v>
      </c>
      <c r="S46">
        <v>27.999999999999996</v>
      </c>
      <c r="T46">
        <v>69.59999999999998</v>
      </c>
      <c r="U46" s="156">
        <f t="shared" si="2"/>
        <v>231.33999999999997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231.33999999999997</v>
      </c>
      <c r="E47">
        <f>BAWANA!AM47</f>
        <v>0</v>
      </c>
      <c r="F47">
        <f t="shared" si="4"/>
        <v>256</v>
      </c>
      <c r="G47">
        <f t="shared" si="5"/>
        <v>231.33999999999997</v>
      </c>
      <c r="H47" s="154"/>
      <c r="I47">
        <f>BRPL_EOD!AK47+BRPL_EOD!AL47</f>
        <v>75</v>
      </c>
      <c r="J47">
        <f>BYPL_EOD!AK47+BYPL_EOD!AL47</f>
        <v>49.92</v>
      </c>
      <c r="K47">
        <f>MES_EOD!AK47+MES_EOD!AL47</f>
        <v>8.82</v>
      </c>
      <c r="L47">
        <f>NDMC_EOD!AK47+NDMC_EOD!AL47</f>
        <v>28</v>
      </c>
      <c r="M47">
        <f>TPDDL_EOD!AK47+TPDDL_EOD!AL47</f>
        <v>69.599999999999994</v>
      </c>
      <c r="N47">
        <f t="shared" si="0"/>
        <v>231.34</v>
      </c>
      <c r="O47" s="154">
        <f t="shared" si="1"/>
        <v>0</v>
      </c>
      <c r="P47">
        <v>74.999999999999986</v>
      </c>
      <c r="Q47">
        <v>49.919999999999995</v>
      </c>
      <c r="R47">
        <v>8.8199999999999985</v>
      </c>
      <c r="S47">
        <v>27.999999999999996</v>
      </c>
      <c r="T47">
        <v>69.59999999999998</v>
      </c>
      <c r="U47" s="156">
        <f t="shared" si="2"/>
        <v>231.33999999999997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231.33999999999997</v>
      </c>
      <c r="E48">
        <f>BAWANA!AM48</f>
        <v>0</v>
      </c>
      <c r="F48">
        <f t="shared" si="4"/>
        <v>256</v>
      </c>
      <c r="G48">
        <f t="shared" si="5"/>
        <v>231.33999999999997</v>
      </c>
      <c r="H48" s="154"/>
      <c r="I48">
        <f>BRPL_EOD!AK48+BRPL_EOD!AL48</f>
        <v>75</v>
      </c>
      <c r="J48">
        <f>BYPL_EOD!AK48+BYPL_EOD!AL48</f>
        <v>49.92</v>
      </c>
      <c r="K48">
        <f>MES_EOD!AK48+MES_EOD!AL48</f>
        <v>8.82</v>
      </c>
      <c r="L48">
        <f>NDMC_EOD!AK48+NDMC_EOD!AL48</f>
        <v>28</v>
      </c>
      <c r="M48">
        <f>TPDDL_EOD!AK48+TPDDL_EOD!AL48</f>
        <v>69.599999999999994</v>
      </c>
      <c r="N48">
        <f t="shared" si="0"/>
        <v>231.34</v>
      </c>
      <c r="O48" s="154">
        <f t="shared" si="1"/>
        <v>0</v>
      </c>
      <c r="P48">
        <v>74.999999999999986</v>
      </c>
      <c r="Q48">
        <v>49.919999999999995</v>
      </c>
      <c r="R48">
        <v>8.8199999999999985</v>
      </c>
      <c r="S48">
        <v>27.999999999999996</v>
      </c>
      <c r="T48">
        <v>69.59999999999998</v>
      </c>
      <c r="U48" s="156">
        <f t="shared" si="2"/>
        <v>231.33999999999997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232.33999999999997</v>
      </c>
      <c r="E49">
        <f>BAWANA!AM49</f>
        <v>0</v>
      </c>
      <c r="F49">
        <f t="shared" si="4"/>
        <v>256</v>
      </c>
      <c r="G49">
        <f t="shared" si="5"/>
        <v>232.33999999999997</v>
      </c>
      <c r="H49" s="154"/>
      <c r="I49">
        <f>BRPL_EOD!AK49+BRPL_EOD!AL49</f>
        <v>76</v>
      </c>
      <c r="J49">
        <f>BYPL_EOD!AK49+BYPL_EOD!AL49</f>
        <v>49.92</v>
      </c>
      <c r="K49">
        <f>MES_EOD!AK49+MES_EOD!AL49</f>
        <v>8.82</v>
      </c>
      <c r="L49">
        <f>NDMC_EOD!AK49+NDMC_EOD!AL49</f>
        <v>28</v>
      </c>
      <c r="M49">
        <f>TPDDL_EOD!AK49+TPDDL_EOD!AL49</f>
        <v>69.599999999999994</v>
      </c>
      <c r="N49">
        <f t="shared" si="0"/>
        <v>232.34</v>
      </c>
      <c r="O49" s="154">
        <f t="shared" si="1"/>
        <v>0</v>
      </c>
      <c r="P49">
        <v>75.999999999999986</v>
      </c>
      <c r="Q49">
        <v>49.919999999999995</v>
      </c>
      <c r="R49">
        <v>8.8199999999999985</v>
      </c>
      <c r="S49">
        <v>27.999999999999996</v>
      </c>
      <c r="T49">
        <v>69.59999999999998</v>
      </c>
      <c r="U49" s="156">
        <f t="shared" si="2"/>
        <v>232.33999999999997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232.33999999999997</v>
      </c>
      <c r="E50">
        <f>BAWANA!AM50</f>
        <v>0</v>
      </c>
      <c r="F50">
        <f t="shared" si="4"/>
        <v>256</v>
      </c>
      <c r="G50">
        <f t="shared" si="5"/>
        <v>232.33999999999997</v>
      </c>
      <c r="H50" s="154"/>
      <c r="I50">
        <f>BRPL_EOD!AK50+BRPL_EOD!AL50</f>
        <v>76</v>
      </c>
      <c r="J50">
        <f>BYPL_EOD!AK50+BYPL_EOD!AL50</f>
        <v>49.92</v>
      </c>
      <c r="K50">
        <f>MES_EOD!AK50+MES_EOD!AL50</f>
        <v>8.82</v>
      </c>
      <c r="L50">
        <f>NDMC_EOD!AK50+NDMC_EOD!AL50</f>
        <v>28</v>
      </c>
      <c r="M50">
        <f>TPDDL_EOD!AK50+TPDDL_EOD!AL50</f>
        <v>69.599999999999994</v>
      </c>
      <c r="N50">
        <f t="shared" si="0"/>
        <v>232.34</v>
      </c>
      <c r="O50" s="154">
        <f t="shared" si="1"/>
        <v>0</v>
      </c>
      <c r="P50">
        <v>75.999999999999986</v>
      </c>
      <c r="Q50">
        <v>49.919999999999995</v>
      </c>
      <c r="R50">
        <v>8.8199999999999985</v>
      </c>
      <c r="S50">
        <v>27.999999999999996</v>
      </c>
      <c r="T50">
        <v>69.59999999999998</v>
      </c>
      <c r="U50" s="156">
        <f t="shared" si="2"/>
        <v>232.33999999999997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229.33999999999997</v>
      </c>
      <c r="E51">
        <f>BAWANA!AM51</f>
        <v>0</v>
      </c>
      <c r="F51">
        <f t="shared" si="4"/>
        <v>256</v>
      </c>
      <c r="G51">
        <f t="shared" si="5"/>
        <v>229.33999999999997</v>
      </c>
      <c r="H51" s="154"/>
      <c r="I51">
        <f>BRPL_EOD!AK51+BRPL_EOD!AL51</f>
        <v>76</v>
      </c>
      <c r="J51">
        <f>BYPL_EOD!AK51+BYPL_EOD!AL51</f>
        <v>49.92</v>
      </c>
      <c r="K51">
        <f>MES_EOD!AK51+MES_EOD!AL51</f>
        <v>5.82</v>
      </c>
      <c r="L51">
        <f>NDMC_EOD!AK51+NDMC_EOD!AL51</f>
        <v>28</v>
      </c>
      <c r="M51">
        <f>TPDDL_EOD!AK51+TPDDL_EOD!AL51</f>
        <v>69.599999999999994</v>
      </c>
      <c r="N51">
        <f t="shared" si="0"/>
        <v>229.34</v>
      </c>
      <c r="O51" s="154">
        <f t="shared" si="1"/>
        <v>0</v>
      </c>
      <c r="P51">
        <v>75.999999999999986</v>
      </c>
      <c r="Q51">
        <v>49.919999999999995</v>
      </c>
      <c r="R51">
        <v>5.8199999999999994</v>
      </c>
      <c r="S51">
        <v>27.999999999999996</v>
      </c>
      <c r="T51">
        <v>69.59999999999998</v>
      </c>
      <c r="U51" s="156">
        <f t="shared" si="2"/>
        <v>229.33999999999997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229.33999999999997</v>
      </c>
      <c r="E52">
        <f>BAWANA!AM52</f>
        <v>0</v>
      </c>
      <c r="F52">
        <f t="shared" si="4"/>
        <v>256</v>
      </c>
      <c r="G52">
        <f t="shared" si="5"/>
        <v>229.33999999999997</v>
      </c>
      <c r="H52" s="154"/>
      <c r="I52">
        <f>BRPL_EOD!AK52+BRPL_EOD!AL52</f>
        <v>76</v>
      </c>
      <c r="J52">
        <f>BYPL_EOD!AK52+BYPL_EOD!AL52</f>
        <v>49.92</v>
      </c>
      <c r="K52">
        <f>MES_EOD!AK52+MES_EOD!AL52</f>
        <v>5.82</v>
      </c>
      <c r="L52">
        <f>NDMC_EOD!AK52+NDMC_EOD!AL52</f>
        <v>28</v>
      </c>
      <c r="M52">
        <f>TPDDL_EOD!AK52+TPDDL_EOD!AL52</f>
        <v>69.599999999999994</v>
      </c>
      <c r="N52">
        <f t="shared" si="0"/>
        <v>229.34</v>
      </c>
      <c r="O52" s="154">
        <f t="shared" si="1"/>
        <v>0</v>
      </c>
      <c r="P52">
        <v>75.999999999999986</v>
      </c>
      <c r="Q52">
        <v>49.919999999999995</v>
      </c>
      <c r="R52">
        <v>5.8199999999999994</v>
      </c>
      <c r="S52">
        <v>27.999999999999996</v>
      </c>
      <c r="T52">
        <v>69.59999999999998</v>
      </c>
      <c r="U52" s="156">
        <f t="shared" si="2"/>
        <v>229.33999999999997</v>
      </c>
      <c r="V52" s="154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229.33999999999997</v>
      </c>
      <c r="E53">
        <f>BAWANA!AM53</f>
        <v>0</v>
      </c>
      <c r="F53">
        <f t="shared" si="4"/>
        <v>256</v>
      </c>
      <c r="G53">
        <f t="shared" si="5"/>
        <v>229.33999999999997</v>
      </c>
      <c r="H53" s="154"/>
      <c r="I53">
        <f>BRPL_EOD!AK53+BRPL_EOD!AL53</f>
        <v>76</v>
      </c>
      <c r="J53">
        <f>BYPL_EOD!AK53+BYPL_EOD!AL53</f>
        <v>49.92</v>
      </c>
      <c r="K53">
        <f>MES_EOD!AK53+MES_EOD!AL53</f>
        <v>5.82</v>
      </c>
      <c r="L53">
        <f>NDMC_EOD!AK53+NDMC_EOD!AL53</f>
        <v>28</v>
      </c>
      <c r="M53">
        <f>TPDDL_EOD!AK53+TPDDL_EOD!AL53</f>
        <v>69.599999999999994</v>
      </c>
      <c r="N53">
        <f t="shared" si="0"/>
        <v>229.34</v>
      </c>
      <c r="O53" s="154">
        <f t="shared" si="1"/>
        <v>0</v>
      </c>
      <c r="P53">
        <v>75.999999999999986</v>
      </c>
      <c r="Q53">
        <v>49.919999999999995</v>
      </c>
      <c r="R53">
        <v>5.8199999999999994</v>
      </c>
      <c r="S53">
        <v>27.999999999999996</v>
      </c>
      <c r="T53">
        <v>69.59999999999998</v>
      </c>
      <c r="U53" s="156">
        <f t="shared" si="2"/>
        <v>229.33999999999997</v>
      </c>
      <c r="V53" s="154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229.33999999999997</v>
      </c>
      <c r="E54">
        <f>BAWANA!AM54</f>
        <v>0</v>
      </c>
      <c r="F54">
        <f t="shared" si="4"/>
        <v>256</v>
      </c>
      <c r="G54">
        <f t="shared" si="5"/>
        <v>229.33999999999997</v>
      </c>
      <c r="H54" s="154"/>
      <c r="I54">
        <f>BRPL_EOD!AK54+BRPL_EOD!AL54</f>
        <v>76</v>
      </c>
      <c r="J54">
        <f>BYPL_EOD!AK54+BYPL_EOD!AL54</f>
        <v>49.92</v>
      </c>
      <c r="K54">
        <f>MES_EOD!AK54+MES_EOD!AL54</f>
        <v>5.82</v>
      </c>
      <c r="L54">
        <f>NDMC_EOD!AK54+NDMC_EOD!AL54</f>
        <v>28</v>
      </c>
      <c r="M54">
        <f>TPDDL_EOD!AK54+TPDDL_EOD!AL54</f>
        <v>69.599999999999994</v>
      </c>
      <c r="N54">
        <f t="shared" si="0"/>
        <v>229.34</v>
      </c>
      <c r="O54" s="154">
        <f t="shared" si="1"/>
        <v>0</v>
      </c>
      <c r="P54">
        <v>75.999999999999986</v>
      </c>
      <c r="Q54">
        <v>49.919999999999995</v>
      </c>
      <c r="R54">
        <v>5.8199999999999994</v>
      </c>
      <c r="S54">
        <v>27.999999999999996</v>
      </c>
      <c r="T54">
        <v>69.59999999999998</v>
      </c>
      <c r="U54" s="156">
        <f t="shared" si="2"/>
        <v>229.33999999999997</v>
      </c>
      <c r="V54" s="154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229.33999999999997</v>
      </c>
      <c r="E55">
        <f>BAWANA!AM55</f>
        <v>0</v>
      </c>
      <c r="F55">
        <f t="shared" si="4"/>
        <v>256</v>
      </c>
      <c r="G55">
        <f t="shared" si="5"/>
        <v>229.33999999999997</v>
      </c>
      <c r="H55" s="154"/>
      <c r="I55">
        <f>BRPL_EOD!AK55+BRPL_EOD!AL55</f>
        <v>76</v>
      </c>
      <c r="J55">
        <f>BYPL_EOD!AK55+BYPL_EOD!AL55</f>
        <v>49.92</v>
      </c>
      <c r="K55">
        <f>MES_EOD!AK55+MES_EOD!AL55</f>
        <v>5.82</v>
      </c>
      <c r="L55">
        <f>NDMC_EOD!AK55+NDMC_EOD!AL55</f>
        <v>28</v>
      </c>
      <c r="M55">
        <f>TPDDL_EOD!AK55+TPDDL_EOD!AL55</f>
        <v>69.599999999999994</v>
      </c>
      <c r="N55">
        <f t="shared" si="0"/>
        <v>229.34</v>
      </c>
      <c r="O55" s="154">
        <f t="shared" si="1"/>
        <v>0</v>
      </c>
      <c r="P55">
        <v>75.999999999999986</v>
      </c>
      <c r="Q55">
        <v>49.919999999999995</v>
      </c>
      <c r="R55">
        <v>5.8199999999999994</v>
      </c>
      <c r="S55">
        <v>27.999999999999996</v>
      </c>
      <c r="T55">
        <v>69.59999999999998</v>
      </c>
      <c r="U55" s="156">
        <f t="shared" si="2"/>
        <v>229.33999999999997</v>
      </c>
      <c r="V55" s="154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229.33999999999997</v>
      </c>
      <c r="E56">
        <f>BAWANA!AM56</f>
        <v>0</v>
      </c>
      <c r="F56">
        <f t="shared" si="4"/>
        <v>256</v>
      </c>
      <c r="G56">
        <f t="shared" si="5"/>
        <v>229.33999999999997</v>
      </c>
      <c r="H56" s="154"/>
      <c r="I56">
        <f>BRPL_EOD!AK56+BRPL_EOD!AL56</f>
        <v>76</v>
      </c>
      <c r="J56">
        <f>BYPL_EOD!AK56+BYPL_EOD!AL56</f>
        <v>49.92</v>
      </c>
      <c r="K56">
        <f>MES_EOD!AK56+MES_EOD!AL56</f>
        <v>5.82</v>
      </c>
      <c r="L56">
        <f>NDMC_EOD!AK56+NDMC_EOD!AL56</f>
        <v>28</v>
      </c>
      <c r="M56">
        <f>TPDDL_EOD!AK56+TPDDL_EOD!AL56</f>
        <v>69.599999999999994</v>
      </c>
      <c r="N56">
        <f t="shared" si="0"/>
        <v>229.34</v>
      </c>
      <c r="O56" s="154">
        <f t="shared" si="1"/>
        <v>0</v>
      </c>
      <c r="P56">
        <v>75.999999999999986</v>
      </c>
      <c r="Q56">
        <v>49.919999999999995</v>
      </c>
      <c r="R56">
        <v>5.8199999999999994</v>
      </c>
      <c r="S56">
        <v>27.999999999999996</v>
      </c>
      <c r="T56">
        <v>69.59999999999998</v>
      </c>
      <c r="U56" s="156">
        <f t="shared" si="2"/>
        <v>229.33999999999997</v>
      </c>
      <c r="V56" s="154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229.33999999999997</v>
      </c>
      <c r="E57">
        <f>BAWANA!AM57</f>
        <v>0</v>
      </c>
      <c r="F57">
        <f t="shared" si="4"/>
        <v>256</v>
      </c>
      <c r="G57">
        <f t="shared" si="5"/>
        <v>229.33999999999997</v>
      </c>
      <c r="H57" s="154"/>
      <c r="I57">
        <f>BRPL_EOD!AK57+BRPL_EOD!AL57</f>
        <v>76</v>
      </c>
      <c r="J57">
        <f>BYPL_EOD!AK57+BYPL_EOD!AL57</f>
        <v>49.92</v>
      </c>
      <c r="K57">
        <f>MES_EOD!AK57+MES_EOD!AL57</f>
        <v>5.82</v>
      </c>
      <c r="L57">
        <f>NDMC_EOD!AK57+NDMC_EOD!AL57</f>
        <v>28</v>
      </c>
      <c r="M57">
        <f>TPDDL_EOD!AK57+TPDDL_EOD!AL57</f>
        <v>69.599999999999994</v>
      </c>
      <c r="N57">
        <f t="shared" si="0"/>
        <v>229.34</v>
      </c>
      <c r="O57" s="154">
        <f t="shared" si="1"/>
        <v>0</v>
      </c>
      <c r="P57">
        <v>75.999999999999986</v>
      </c>
      <c r="Q57">
        <v>49.919999999999995</v>
      </c>
      <c r="R57">
        <v>5.8199999999999994</v>
      </c>
      <c r="S57">
        <v>27.999999999999996</v>
      </c>
      <c r="T57">
        <v>69.59999999999998</v>
      </c>
      <c r="U57" s="156">
        <f t="shared" si="2"/>
        <v>229.33999999999997</v>
      </c>
      <c r="V57" s="154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229.33999999999997</v>
      </c>
      <c r="E58">
        <f>BAWANA!AM58</f>
        <v>0</v>
      </c>
      <c r="F58">
        <f t="shared" si="4"/>
        <v>256</v>
      </c>
      <c r="G58">
        <f t="shared" si="5"/>
        <v>229.33999999999997</v>
      </c>
      <c r="H58" s="154"/>
      <c r="I58">
        <f>BRPL_EOD!AK58+BRPL_EOD!AL58</f>
        <v>76</v>
      </c>
      <c r="J58">
        <f>BYPL_EOD!AK58+BYPL_EOD!AL58</f>
        <v>49.92</v>
      </c>
      <c r="K58">
        <f>MES_EOD!AK58+MES_EOD!AL58</f>
        <v>5.82</v>
      </c>
      <c r="L58">
        <f>NDMC_EOD!AK58+NDMC_EOD!AL58</f>
        <v>28</v>
      </c>
      <c r="M58">
        <f>TPDDL_EOD!AK58+TPDDL_EOD!AL58</f>
        <v>69.599999999999994</v>
      </c>
      <c r="N58">
        <f t="shared" si="0"/>
        <v>229.34</v>
      </c>
      <c r="O58" s="154">
        <f t="shared" si="1"/>
        <v>0</v>
      </c>
      <c r="P58">
        <v>75.999999999999986</v>
      </c>
      <c r="Q58">
        <v>49.919999999999995</v>
      </c>
      <c r="R58">
        <v>5.8199999999999994</v>
      </c>
      <c r="S58">
        <v>27.999999999999996</v>
      </c>
      <c r="T58">
        <v>69.59999999999998</v>
      </c>
      <c r="U58" s="156">
        <f t="shared" si="2"/>
        <v>229.33999999999997</v>
      </c>
      <c r="V58" s="154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229.33999999999997</v>
      </c>
      <c r="E59">
        <f>BAWANA!AM59</f>
        <v>0</v>
      </c>
      <c r="F59">
        <f t="shared" si="4"/>
        <v>256</v>
      </c>
      <c r="G59">
        <f t="shared" si="5"/>
        <v>229.33999999999997</v>
      </c>
      <c r="H59" s="154"/>
      <c r="I59">
        <f>BRPL_EOD!AK59+BRPL_EOD!AL59</f>
        <v>76</v>
      </c>
      <c r="J59">
        <f>BYPL_EOD!AK59+BYPL_EOD!AL59</f>
        <v>49.92</v>
      </c>
      <c r="K59">
        <f>MES_EOD!AK59+MES_EOD!AL59</f>
        <v>5.82</v>
      </c>
      <c r="L59">
        <f>NDMC_EOD!AK59+NDMC_EOD!AL59</f>
        <v>28</v>
      </c>
      <c r="M59">
        <f>TPDDL_EOD!AK59+TPDDL_EOD!AL59</f>
        <v>69.599999999999994</v>
      </c>
      <c r="N59">
        <f t="shared" si="0"/>
        <v>229.34</v>
      </c>
      <c r="O59" s="154">
        <f t="shared" si="1"/>
        <v>0</v>
      </c>
      <c r="P59">
        <v>75.999999999999986</v>
      </c>
      <c r="Q59">
        <v>49.919999999999995</v>
      </c>
      <c r="R59">
        <v>5.8199999999999994</v>
      </c>
      <c r="S59">
        <v>27.999999999999996</v>
      </c>
      <c r="T59">
        <v>69.59999999999998</v>
      </c>
      <c r="U59" s="156">
        <f t="shared" si="2"/>
        <v>229.33999999999997</v>
      </c>
      <c r="V59" s="154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229.33999999999997</v>
      </c>
      <c r="E60">
        <f>BAWANA!AM60</f>
        <v>0</v>
      </c>
      <c r="F60">
        <f t="shared" si="4"/>
        <v>256</v>
      </c>
      <c r="G60">
        <f t="shared" si="5"/>
        <v>229.33999999999997</v>
      </c>
      <c r="H60" s="154"/>
      <c r="I60">
        <f>BRPL_EOD!AK60+BRPL_EOD!AL60</f>
        <v>76</v>
      </c>
      <c r="J60">
        <f>BYPL_EOD!AK60+BYPL_EOD!AL60</f>
        <v>49.92</v>
      </c>
      <c r="K60">
        <f>MES_EOD!AK60+MES_EOD!AL60</f>
        <v>5.82</v>
      </c>
      <c r="L60">
        <f>NDMC_EOD!AK60+NDMC_EOD!AL60</f>
        <v>28</v>
      </c>
      <c r="M60">
        <f>TPDDL_EOD!AK60+TPDDL_EOD!AL60</f>
        <v>69.599999999999994</v>
      </c>
      <c r="N60">
        <f t="shared" si="0"/>
        <v>229.34</v>
      </c>
      <c r="O60" s="154">
        <f t="shared" si="1"/>
        <v>0</v>
      </c>
      <c r="P60">
        <v>75.999999999999986</v>
      </c>
      <c r="Q60">
        <v>49.919999999999995</v>
      </c>
      <c r="R60">
        <v>5.8199999999999994</v>
      </c>
      <c r="S60">
        <v>27.999999999999996</v>
      </c>
      <c r="T60">
        <v>69.59999999999998</v>
      </c>
      <c r="U60" s="156">
        <f t="shared" si="2"/>
        <v>229.33999999999997</v>
      </c>
      <c r="V60" s="154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229.33999999999997</v>
      </c>
      <c r="E61">
        <f>BAWANA!AM61</f>
        <v>0</v>
      </c>
      <c r="F61">
        <f t="shared" si="4"/>
        <v>256</v>
      </c>
      <c r="G61">
        <f t="shared" si="5"/>
        <v>229.33999999999997</v>
      </c>
      <c r="H61" s="154"/>
      <c r="I61">
        <f>BRPL_EOD!AK61+BRPL_EOD!AL61</f>
        <v>76</v>
      </c>
      <c r="J61">
        <f>BYPL_EOD!AK61+BYPL_EOD!AL61</f>
        <v>49.92</v>
      </c>
      <c r="K61">
        <f>MES_EOD!AK61+MES_EOD!AL61</f>
        <v>5.82</v>
      </c>
      <c r="L61">
        <f>NDMC_EOD!AK61+NDMC_EOD!AL61</f>
        <v>28</v>
      </c>
      <c r="M61">
        <f>TPDDL_EOD!AK61+TPDDL_EOD!AL61</f>
        <v>69.599999999999994</v>
      </c>
      <c r="N61">
        <f t="shared" si="0"/>
        <v>229.34</v>
      </c>
      <c r="O61" s="154">
        <f t="shared" si="1"/>
        <v>0</v>
      </c>
      <c r="P61">
        <v>75.999999999999986</v>
      </c>
      <c r="Q61">
        <v>49.919999999999995</v>
      </c>
      <c r="R61">
        <v>5.8199999999999994</v>
      </c>
      <c r="S61">
        <v>27.999999999999996</v>
      </c>
      <c r="T61">
        <v>69.59999999999998</v>
      </c>
      <c r="U61" s="156">
        <f t="shared" si="2"/>
        <v>229.33999999999997</v>
      </c>
      <c r="V61" s="154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229.33999999999997</v>
      </c>
      <c r="E62">
        <f>BAWANA!AM62</f>
        <v>0</v>
      </c>
      <c r="F62">
        <f t="shared" si="4"/>
        <v>256</v>
      </c>
      <c r="G62">
        <f t="shared" si="5"/>
        <v>229.33999999999997</v>
      </c>
      <c r="H62" s="154"/>
      <c r="I62">
        <f>BRPL_EOD!AK62+BRPL_EOD!AL62</f>
        <v>76</v>
      </c>
      <c r="J62">
        <f>BYPL_EOD!AK62+BYPL_EOD!AL62</f>
        <v>49.92</v>
      </c>
      <c r="K62">
        <f>MES_EOD!AK62+MES_EOD!AL62</f>
        <v>5.82</v>
      </c>
      <c r="L62">
        <f>NDMC_EOD!AK62+NDMC_EOD!AL62</f>
        <v>28</v>
      </c>
      <c r="M62">
        <f>TPDDL_EOD!AK62+TPDDL_EOD!AL62</f>
        <v>69.599999999999994</v>
      </c>
      <c r="N62">
        <f t="shared" si="0"/>
        <v>229.34</v>
      </c>
      <c r="O62" s="154">
        <f t="shared" si="1"/>
        <v>0</v>
      </c>
      <c r="P62">
        <v>75.999999999999986</v>
      </c>
      <c r="Q62">
        <v>49.919999999999995</v>
      </c>
      <c r="R62">
        <v>5.8199999999999994</v>
      </c>
      <c r="S62">
        <v>27.999999999999996</v>
      </c>
      <c r="T62">
        <v>69.59999999999998</v>
      </c>
      <c r="U62" s="156">
        <f t="shared" si="2"/>
        <v>229.33999999999997</v>
      </c>
      <c r="V62" s="154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229.33999999999997</v>
      </c>
      <c r="E63">
        <f>BAWANA!AM63</f>
        <v>0</v>
      </c>
      <c r="F63">
        <f t="shared" si="4"/>
        <v>256</v>
      </c>
      <c r="G63">
        <f t="shared" si="5"/>
        <v>229.33999999999997</v>
      </c>
      <c r="H63" s="154"/>
      <c r="I63">
        <f>BRPL_EOD!AK63+BRPL_EOD!AL63</f>
        <v>76</v>
      </c>
      <c r="J63">
        <f>BYPL_EOD!AK63+BYPL_EOD!AL63</f>
        <v>49.92</v>
      </c>
      <c r="K63">
        <f>MES_EOD!AK63+MES_EOD!AL63</f>
        <v>5.82</v>
      </c>
      <c r="L63">
        <f>NDMC_EOD!AK63+NDMC_EOD!AL63</f>
        <v>28</v>
      </c>
      <c r="M63">
        <f>TPDDL_EOD!AK63+TPDDL_EOD!AL63</f>
        <v>69.599999999999994</v>
      </c>
      <c r="N63">
        <f t="shared" si="0"/>
        <v>229.34</v>
      </c>
      <c r="O63" s="154">
        <f t="shared" si="1"/>
        <v>0</v>
      </c>
      <c r="P63">
        <v>75.999999999999986</v>
      </c>
      <c r="Q63">
        <v>49.919999999999995</v>
      </c>
      <c r="R63">
        <v>5.8199999999999994</v>
      </c>
      <c r="S63">
        <v>27.999999999999996</v>
      </c>
      <c r="T63">
        <v>69.59999999999998</v>
      </c>
      <c r="U63" s="156">
        <f t="shared" si="2"/>
        <v>229.33999999999997</v>
      </c>
      <c r="V63" s="154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229.33999999999997</v>
      </c>
      <c r="E64">
        <f>BAWANA!AM64</f>
        <v>0</v>
      </c>
      <c r="F64">
        <f t="shared" si="4"/>
        <v>256</v>
      </c>
      <c r="G64">
        <f t="shared" si="5"/>
        <v>229.33999999999997</v>
      </c>
      <c r="H64" s="154"/>
      <c r="I64">
        <f>BRPL_EOD!AK64+BRPL_EOD!AL64</f>
        <v>76</v>
      </c>
      <c r="J64">
        <f>BYPL_EOD!AK64+BYPL_EOD!AL64</f>
        <v>49.92</v>
      </c>
      <c r="K64">
        <f>MES_EOD!AK64+MES_EOD!AL64</f>
        <v>5.82</v>
      </c>
      <c r="L64">
        <f>NDMC_EOD!AK64+NDMC_EOD!AL64</f>
        <v>28</v>
      </c>
      <c r="M64">
        <f>TPDDL_EOD!AK64+TPDDL_EOD!AL64</f>
        <v>69.599999999999994</v>
      </c>
      <c r="N64">
        <f t="shared" si="0"/>
        <v>229.34</v>
      </c>
      <c r="O64" s="154">
        <f t="shared" si="1"/>
        <v>0</v>
      </c>
      <c r="P64">
        <v>75.999999999999986</v>
      </c>
      <c r="Q64">
        <v>49.919999999999995</v>
      </c>
      <c r="R64">
        <v>5.8199999999999994</v>
      </c>
      <c r="S64">
        <v>27.999999999999996</v>
      </c>
      <c r="T64">
        <v>69.59999999999998</v>
      </c>
      <c r="U64" s="156">
        <f t="shared" si="2"/>
        <v>229.33999999999997</v>
      </c>
      <c r="V64" s="154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229.33999999999997</v>
      </c>
      <c r="E65">
        <f>BAWANA!AM65</f>
        <v>0</v>
      </c>
      <c r="F65">
        <f t="shared" si="4"/>
        <v>256</v>
      </c>
      <c r="G65">
        <f t="shared" si="5"/>
        <v>229.33999999999997</v>
      </c>
      <c r="H65" s="154"/>
      <c r="I65">
        <f>BRPL_EOD!AK65+BRPL_EOD!AL65</f>
        <v>76</v>
      </c>
      <c r="J65">
        <f>BYPL_EOD!AK65+BYPL_EOD!AL65</f>
        <v>49.92</v>
      </c>
      <c r="K65">
        <f>MES_EOD!AK65+MES_EOD!AL65</f>
        <v>5.82</v>
      </c>
      <c r="L65">
        <f>NDMC_EOD!AK65+NDMC_EOD!AL65</f>
        <v>28</v>
      </c>
      <c r="M65">
        <f>TPDDL_EOD!AK65+TPDDL_EOD!AL65</f>
        <v>69.599999999999994</v>
      </c>
      <c r="N65">
        <f t="shared" si="0"/>
        <v>229.34</v>
      </c>
      <c r="O65" s="154">
        <f t="shared" si="1"/>
        <v>0</v>
      </c>
      <c r="P65">
        <v>75.999999999999986</v>
      </c>
      <c r="Q65">
        <v>49.919999999999995</v>
      </c>
      <c r="R65">
        <v>5.8199999999999994</v>
      </c>
      <c r="S65">
        <v>27.999999999999996</v>
      </c>
      <c r="T65">
        <v>69.59999999999998</v>
      </c>
      <c r="U65" s="156">
        <f t="shared" si="2"/>
        <v>229.33999999999997</v>
      </c>
      <c r="V65" s="154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229.33999999999997</v>
      </c>
      <c r="E66">
        <f>BAWANA!AM66</f>
        <v>0</v>
      </c>
      <c r="F66">
        <f t="shared" si="4"/>
        <v>256</v>
      </c>
      <c r="G66">
        <f t="shared" si="5"/>
        <v>229.33999999999997</v>
      </c>
      <c r="H66" s="154"/>
      <c r="I66">
        <f>BRPL_EOD!AK66+BRPL_EOD!AL66</f>
        <v>76</v>
      </c>
      <c r="J66">
        <f>BYPL_EOD!AK66+BYPL_EOD!AL66</f>
        <v>49.92</v>
      </c>
      <c r="K66">
        <f>MES_EOD!AK66+MES_EOD!AL66</f>
        <v>5.82</v>
      </c>
      <c r="L66">
        <f>NDMC_EOD!AK66+NDMC_EOD!AL66</f>
        <v>28</v>
      </c>
      <c r="M66">
        <f>TPDDL_EOD!AK66+TPDDL_EOD!AL66</f>
        <v>69.599999999999994</v>
      </c>
      <c r="N66">
        <f t="shared" si="0"/>
        <v>229.34</v>
      </c>
      <c r="O66" s="154">
        <f t="shared" si="1"/>
        <v>0</v>
      </c>
      <c r="P66">
        <v>75.999999999999986</v>
      </c>
      <c r="Q66">
        <v>49.919999999999995</v>
      </c>
      <c r="R66">
        <v>5.8199999999999994</v>
      </c>
      <c r="S66">
        <v>27.999999999999996</v>
      </c>
      <c r="T66">
        <v>69.59999999999998</v>
      </c>
      <c r="U66" s="156">
        <f t="shared" si="2"/>
        <v>229.33999999999997</v>
      </c>
      <c r="V66" s="154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237.38</v>
      </c>
      <c r="E67">
        <f>BAWANA!AM67</f>
        <v>0</v>
      </c>
      <c r="F67">
        <f t="shared" si="4"/>
        <v>256</v>
      </c>
      <c r="G67">
        <f t="shared" si="5"/>
        <v>237.38</v>
      </c>
      <c r="H67" s="154"/>
      <c r="I67">
        <f>BRPL_EOD!AK67+BRPL_EOD!AL67</f>
        <v>87.37</v>
      </c>
      <c r="J67">
        <f>BYPL_EOD!AK67+BYPL_EOD!AL67</f>
        <v>48.84</v>
      </c>
      <c r="K67">
        <f>MES_EOD!AK67+MES_EOD!AL67</f>
        <v>5.7</v>
      </c>
      <c r="L67">
        <f>NDMC_EOD!AK67+NDMC_EOD!AL67</f>
        <v>27.39</v>
      </c>
      <c r="M67">
        <f>TPDDL_EOD!AK67+TPDDL_EOD!AL67</f>
        <v>68.09</v>
      </c>
      <c r="N67">
        <f t="shared" ref="N67:N98" si="7">SUM(I67:M67)</f>
        <v>237.39000000000001</v>
      </c>
      <c r="O67" s="154">
        <f t="shared" ref="O67:O98" si="8">G67-N67</f>
        <v>-1.0000000000019327E-2</v>
      </c>
      <c r="P67">
        <v>87.366319558532368</v>
      </c>
      <c r="Q67">
        <v>48.837942626058386</v>
      </c>
      <c r="R67">
        <v>5.6997598887905978</v>
      </c>
      <c r="S67">
        <v>27.38884620245166</v>
      </c>
      <c r="T67">
        <v>68.08713172416698</v>
      </c>
      <c r="U67" s="156">
        <f t="shared" ref="U67:U98" si="9">SUM(P67:T67)</f>
        <v>237.38</v>
      </c>
      <c r="V67" s="154">
        <f t="shared" ref="V67:V99" si="10">G67-U67</f>
        <v>0</v>
      </c>
      <c r="Y67">
        <f>BAWANA!AW67+BAWANA!AX67</f>
        <v>31.31</v>
      </c>
      <c r="Z67">
        <f>BAWANA!BD67+BAWANA!BE67</f>
        <v>31.31</v>
      </c>
      <c r="AA67">
        <f>BAWANA!X67+BAWANA!Y67</f>
        <v>31.31</v>
      </c>
      <c r="AB67">
        <f>BAWANA!AE67+BAWANA!AF67</f>
        <v>31.31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237.38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237.38</v>
      </c>
      <c r="H68" s="154"/>
      <c r="I68">
        <f>BRPL_EOD!AK68+BRPL_EOD!AL68</f>
        <v>87.37</v>
      </c>
      <c r="J68">
        <f>BYPL_EOD!AK68+BYPL_EOD!AL68</f>
        <v>48.84</v>
      </c>
      <c r="K68">
        <f>MES_EOD!AK68+MES_EOD!AL68</f>
        <v>5.7</v>
      </c>
      <c r="L68">
        <f>NDMC_EOD!AK68+NDMC_EOD!AL68</f>
        <v>27.39</v>
      </c>
      <c r="M68">
        <f>TPDDL_EOD!AK68+TPDDL_EOD!AL68</f>
        <v>68.09</v>
      </c>
      <c r="N68">
        <f t="shared" si="7"/>
        <v>237.39000000000001</v>
      </c>
      <c r="O68" s="154">
        <f t="shared" si="8"/>
        <v>-1.0000000000019327E-2</v>
      </c>
      <c r="P68">
        <v>87.366319558532368</v>
      </c>
      <c r="Q68">
        <v>48.837942626058386</v>
      </c>
      <c r="R68">
        <v>5.6997598887905978</v>
      </c>
      <c r="S68">
        <v>27.38884620245166</v>
      </c>
      <c r="T68">
        <v>68.08713172416698</v>
      </c>
      <c r="U68" s="156">
        <f t="shared" si="9"/>
        <v>237.38</v>
      </c>
      <c r="V68" s="154">
        <f t="shared" si="10"/>
        <v>0</v>
      </c>
      <c r="Y68">
        <f>BAWANA!AW68+BAWANA!AX68</f>
        <v>31.31</v>
      </c>
      <c r="Z68">
        <f>BAWANA!BD68+BAWANA!BE68</f>
        <v>31.31</v>
      </c>
      <c r="AA68">
        <f>BAWANA!X68+BAWANA!Y68</f>
        <v>31.31</v>
      </c>
      <c r="AB68">
        <f>BAWANA!AE68+BAWANA!AF68</f>
        <v>31.31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238</v>
      </c>
      <c r="E69">
        <f>BAWANA!AM69</f>
        <v>0</v>
      </c>
      <c r="F69">
        <f t="shared" si="11"/>
        <v>256</v>
      </c>
      <c r="G69">
        <f t="shared" si="12"/>
        <v>238</v>
      </c>
      <c r="H69" s="154"/>
      <c r="I69">
        <f>BRPL_EOD!AK69+BRPL_EOD!AL69</f>
        <v>86.53</v>
      </c>
      <c r="J69">
        <f>BYPL_EOD!AK69+BYPL_EOD!AL69</f>
        <v>48.36</v>
      </c>
      <c r="K69">
        <f>MES_EOD!AK69+MES_EOD!AL69</f>
        <v>8.5500000000000007</v>
      </c>
      <c r="L69">
        <f>NDMC_EOD!AK69+NDMC_EOD!AL69</f>
        <v>27.13</v>
      </c>
      <c r="M69">
        <f>TPDDL_EOD!AK69+TPDDL_EOD!AL69</f>
        <v>67.430000000000007</v>
      </c>
      <c r="N69">
        <f t="shared" si="7"/>
        <v>238</v>
      </c>
      <c r="O69" s="154">
        <f t="shared" si="8"/>
        <v>0</v>
      </c>
      <c r="P69">
        <v>86.53</v>
      </c>
      <c r="Q69">
        <v>48.36</v>
      </c>
      <c r="R69">
        <v>8.5500000000000007</v>
      </c>
      <c r="S69">
        <v>27.13</v>
      </c>
      <c r="T69">
        <v>67.430000000000007</v>
      </c>
      <c r="U69" s="156">
        <f t="shared" si="9"/>
        <v>238</v>
      </c>
      <c r="V69" s="154">
        <f t="shared" si="10"/>
        <v>0</v>
      </c>
      <c r="Y69">
        <f>BAWANA!AW69+BAWANA!AX69</f>
        <v>31</v>
      </c>
      <c r="Z69">
        <f>BAWANA!BD69+BAWANA!BE69</f>
        <v>31</v>
      </c>
      <c r="AA69">
        <f>BAWANA!X69+BAWANA!Y69</f>
        <v>31</v>
      </c>
      <c r="AB69">
        <f>BAWANA!AE69+BAWANA!AF69</f>
        <v>31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238</v>
      </c>
      <c r="E70">
        <f>BAWANA!AM70</f>
        <v>0</v>
      </c>
      <c r="F70">
        <f t="shared" si="11"/>
        <v>256</v>
      </c>
      <c r="G70">
        <f t="shared" si="12"/>
        <v>238</v>
      </c>
      <c r="H70" s="154"/>
      <c r="I70">
        <f>BRPL_EOD!AK70+BRPL_EOD!AL70</f>
        <v>86.53</v>
      </c>
      <c r="J70">
        <f>BYPL_EOD!AK70+BYPL_EOD!AL70</f>
        <v>48.36</v>
      </c>
      <c r="K70">
        <f>MES_EOD!AK70+MES_EOD!AL70</f>
        <v>8.5500000000000007</v>
      </c>
      <c r="L70">
        <f>NDMC_EOD!AK70+NDMC_EOD!AL70</f>
        <v>27.13</v>
      </c>
      <c r="M70">
        <f>TPDDL_EOD!AK70+TPDDL_EOD!AL70</f>
        <v>67.430000000000007</v>
      </c>
      <c r="N70">
        <f t="shared" si="7"/>
        <v>238</v>
      </c>
      <c r="O70" s="154">
        <f t="shared" si="8"/>
        <v>0</v>
      </c>
      <c r="P70">
        <v>86.53</v>
      </c>
      <c r="Q70">
        <v>48.36</v>
      </c>
      <c r="R70">
        <v>8.5500000000000007</v>
      </c>
      <c r="S70">
        <v>27.13</v>
      </c>
      <c r="T70">
        <v>67.430000000000007</v>
      </c>
      <c r="U70" s="156">
        <f t="shared" si="9"/>
        <v>238</v>
      </c>
      <c r="V70" s="154">
        <f t="shared" si="10"/>
        <v>0</v>
      </c>
      <c r="Y70">
        <f>BAWANA!AW70+BAWANA!AX70</f>
        <v>31</v>
      </c>
      <c r="Z70">
        <f>BAWANA!BD70+BAWANA!BE70</f>
        <v>31</v>
      </c>
      <c r="AA70">
        <f>BAWANA!X70+BAWANA!Y70</f>
        <v>31</v>
      </c>
      <c r="AB70">
        <f>BAWANA!AE70+BAWANA!AF70</f>
        <v>31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242.48000000000002</v>
      </c>
      <c r="E71">
        <f>BAWANA!AM71</f>
        <v>0</v>
      </c>
      <c r="F71">
        <f t="shared" si="11"/>
        <v>256</v>
      </c>
      <c r="G71">
        <f t="shared" si="12"/>
        <v>242.48000000000002</v>
      </c>
      <c r="H71" s="154"/>
      <c r="I71">
        <f>BRPL_EOD!AK71+BRPL_EOD!AL71</f>
        <v>89.74</v>
      </c>
      <c r="J71">
        <f>BYPL_EOD!AK71+BYPL_EOD!AL71</f>
        <v>48.77</v>
      </c>
      <c r="K71">
        <f>MES_EOD!AK71+MES_EOD!AL71</f>
        <v>8.6199999999999992</v>
      </c>
      <c r="L71">
        <f>NDMC_EOD!AK71+NDMC_EOD!AL71</f>
        <v>27.35</v>
      </c>
      <c r="M71">
        <f>TPDDL_EOD!AK71+TPDDL_EOD!AL71</f>
        <v>67.989999999999995</v>
      </c>
      <c r="N71">
        <f t="shared" si="7"/>
        <v>242.46999999999997</v>
      </c>
      <c r="O71" s="154">
        <f t="shared" si="8"/>
        <v>1.0000000000047748E-2</v>
      </c>
      <c r="P71">
        <v>89.743916347270954</v>
      </c>
      <c r="Q71">
        <v>48.772036415367872</v>
      </c>
      <c r="R71">
        <v>8.6199999999999992</v>
      </c>
      <c r="S71">
        <v>27.351208133345303</v>
      </c>
      <c r="T71">
        <v>67.992839104015928</v>
      </c>
      <c r="U71" s="156">
        <f t="shared" si="9"/>
        <v>242.48000000000005</v>
      </c>
      <c r="V71" s="154">
        <f t="shared" si="10"/>
        <v>0</v>
      </c>
      <c r="Y71">
        <f>BAWANA!AW71+BAWANA!AX71</f>
        <v>31.26</v>
      </c>
      <c r="Z71">
        <f>BAWANA!BD71+BAWANA!BE71</f>
        <v>31.26</v>
      </c>
      <c r="AA71">
        <f>BAWANA!X71+BAWANA!Y71</f>
        <v>31.26</v>
      </c>
      <c r="AB71">
        <f>BAWANA!AE71+BAWANA!AF71</f>
        <v>31.26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242.48000000000002</v>
      </c>
      <c r="E72">
        <f>BAWANA!AM72</f>
        <v>0</v>
      </c>
      <c r="F72">
        <f t="shared" si="11"/>
        <v>256</v>
      </c>
      <c r="G72">
        <f t="shared" si="12"/>
        <v>242.48000000000002</v>
      </c>
      <c r="H72" s="154"/>
      <c r="I72">
        <f>BRPL_EOD!AK72+BRPL_EOD!AL72</f>
        <v>89.74</v>
      </c>
      <c r="J72">
        <f>BYPL_EOD!AK72+BYPL_EOD!AL72</f>
        <v>48.77</v>
      </c>
      <c r="K72">
        <f>MES_EOD!AK72+MES_EOD!AL72</f>
        <v>8.6199999999999992</v>
      </c>
      <c r="L72">
        <f>NDMC_EOD!AK72+NDMC_EOD!AL72</f>
        <v>27.35</v>
      </c>
      <c r="M72">
        <f>TPDDL_EOD!AK72+TPDDL_EOD!AL72</f>
        <v>67.989999999999995</v>
      </c>
      <c r="N72">
        <f t="shared" si="7"/>
        <v>242.46999999999997</v>
      </c>
      <c r="O72" s="154">
        <f t="shared" si="8"/>
        <v>1.0000000000047748E-2</v>
      </c>
      <c r="P72">
        <v>89.743916347270954</v>
      </c>
      <c r="Q72">
        <v>48.772036415367872</v>
      </c>
      <c r="R72">
        <v>8.6199999999999992</v>
      </c>
      <c r="S72">
        <v>27.351208133345303</v>
      </c>
      <c r="T72">
        <v>67.992839104015928</v>
      </c>
      <c r="U72" s="156">
        <f t="shared" si="9"/>
        <v>242.48000000000005</v>
      </c>
      <c r="V72" s="154">
        <f t="shared" si="10"/>
        <v>0</v>
      </c>
      <c r="Y72">
        <f>BAWANA!AW72+BAWANA!AX72</f>
        <v>31.26</v>
      </c>
      <c r="Z72">
        <f>BAWANA!BD72+BAWANA!BE72</f>
        <v>31.26</v>
      </c>
      <c r="AA72">
        <f>BAWANA!X72+BAWANA!Y72</f>
        <v>31.26</v>
      </c>
      <c r="AB72">
        <f>BAWANA!AE72+BAWANA!AF72</f>
        <v>31.26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242.48000000000002</v>
      </c>
      <c r="E73">
        <f>BAWANA!AM73</f>
        <v>0</v>
      </c>
      <c r="F73">
        <f t="shared" si="11"/>
        <v>256</v>
      </c>
      <c r="G73">
        <f t="shared" si="12"/>
        <v>242.48000000000002</v>
      </c>
      <c r="H73" s="154"/>
      <c r="I73">
        <f>BRPL_EOD!AK73+BRPL_EOD!AL73</f>
        <v>89.74</v>
      </c>
      <c r="J73">
        <f>BYPL_EOD!AK73+BYPL_EOD!AL73</f>
        <v>48.77</v>
      </c>
      <c r="K73">
        <f>MES_EOD!AK73+MES_EOD!AL73</f>
        <v>8.6199999999999992</v>
      </c>
      <c r="L73">
        <f>NDMC_EOD!AK73+NDMC_EOD!AL73</f>
        <v>27.35</v>
      </c>
      <c r="M73">
        <f>TPDDL_EOD!AK73+TPDDL_EOD!AL73</f>
        <v>67.989999999999995</v>
      </c>
      <c r="N73">
        <f t="shared" si="7"/>
        <v>242.46999999999997</v>
      </c>
      <c r="O73" s="154">
        <f t="shared" si="8"/>
        <v>1.0000000000047748E-2</v>
      </c>
      <c r="P73">
        <v>89.743916347270954</v>
      </c>
      <c r="Q73">
        <v>48.772036415367872</v>
      </c>
      <c r="R73">
        <v>8.6199999999999992</v>
      </c>
      <c r="S73">
        <v>27.351208133345303</v>
      </c>
      <c r="T73">
        <v>67.992839104015928</v>
      </c>
      <c r="U73" s="156">
        <f t="shared" si="9"/>
        <v>242.48000000000005</v>
      </c>
      <c r="V73" s="154">
        <f t="shared" si="10"/>
        <v>0</v>
      </c>
      <c r="Y73">
        <f>BAWANA!AW73+BAWANA!AX73</f>
        <v>31.26</v>
      </c>
      <c r="Z73">
        <f>BAWANA!BD73+BAWANA!BE73</f>
        <v>31.26</v>
      </c>
      <c r="AA73">
        <f>BAWANA!X73+BAWANA!Y73</f>
        <v>31.26</v>
      </c>
      <c r="AB73">
        <f>BAWANA!AE73+BAWANA!AF73</f>
        <v>31.26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242.48000000000002</v>
      </c>
      <c r="E74">
        <f>BAWANA!AM74</f>
        <v>0</v>
      </c>
      <c r="F74">
        <f t="shared" si="11"/>
        <v>256</v>
      </c>
      <c r="G74">
        <f t="shared" si="12"/>
        <v>242.48000000000002</v>
      </c>
      <c r="H74" s="154"/>
      <c r="I74">
        <f>BRPL_EOD!AK74+BRPL_EOD!AL74</f>
        <v>89.74</v>
      </c>
      <c r="J74">
        <f>BYPL_EOD!AK74+BYPL_EOD!AL74</f>
        <v>48.77</v>
      </c>
      <c r="K74">
        <f>MES_EOD!AK74+MES_EOD!AL74</f>
        <v>8.6199999999999992</v>
      </c>
      <c r="L74">
        <f>NDMC_EOD!AK74+NDMC_EOD!AL74</f>
        <v>27.35</v>
      </c>
      <c r="M74">
        <f>TPDDL_EOD!AK74+TPDDL_EOD!AL74</f>
        <v>67.989999999999995</v>
      </c>
      <c r="N74">
        <f t="shared" si="7"/>
        <v>242.46999999999997</v>
      </c>
      <c r="O74" s="154">
        <f t="shared" si="8"/>
        <v>1.0000000000047748E-2</v>
      </c>
      <c r="P74">
        <v>89.743916347270954</v>
      </c>
      <c r="Q74">
        <v>48.772036415367872</v>
      </c>
      <c r="R74">
        <v>8.6199999999999992</v>
      </c>
      <c r="S74">
        <v>27.351208133345303</v>
      </c>
      <c r="T74">
        <v>67.992839104015928</v>
      </c>
      <c r="U74" s="156">
        <f t="shared" si="9"/>
        <v>242.48000000000005</v>
      </c>
      <c r="V74" s="154">
        <f t="shared" si="10"/>
        <v>0</v>
      </c>
      <c r="Y74">
        <f>BAWANA!AW74+BAWANA!AX74</f>
        <v>31.26</v>
      </c>
      <c r="Z74">
        <f>BAWANA!BD74+BAWANA!BE74</f>
        <v>31.26</v>
      </c>
      <c r="AA74">
        <f>BAWANA!X74+BAWANA!Y74</f>
        <v>31.26</v>
      </c>
      <c r="AB74">
        <f>BAWANA!AE74+BAWANA!AF74</f>
        <v>31.26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242.48000000000002</v>
      </c>
      <c r="E75">
        <f>BAWANA!AM75</f>
        <v>0</v>
      </c>
      <c r="F75">
        <f t="shared" si="11"/>
        <v>256</v>
      </c>
      <c r="G75">
        <f t="shared" si="12"/>
        <v>242.48000000000002</v>
      </c>
      <c r="H75" s="154"/>
      <c r="I75">
        <f>BRPL_EOD!AK75+BRPL_EOD!AL75</f>
        <v>89.74</v>
      </c>
      <c r="J75">
        <f>BYPL_EOD!AK75+BYPL_EOD!AL75</f>
        <v>48.77</v>
      </c>
      <c r="K75">
        <f>MES_EOD!AK75+MES_EOD!AL75</f>
        <v>8.6199999999999992</v>
      </c>
      <c r="L75">
        <f>NDMC_EOD!AK75+NDMC_EOD!AL75</f>
        <v>27.35</v>
      </c>
      <c r="M75">
        <f>TPDDL_EOD!AK75+TPDDL_EOD!AL75</f>
        <v>67.989999999999995</v>
      </c>
      <c r="N75">
        <f t="shared" si="7"/>
        <v>242.46999999999997</v>
      </c>
      <c r="O75" s="154">
        <f t="shared" si="8"/>
        <v>1.0000000000047748E-2</v>
      </c>
      <c r="P75">
        <v>89.743916347270954</v>
      </c>
      <c r="Q75">
        <v>48.772036415367872</v>
      </c>
      <c r="R75">
        <v>8.6199999999999992</v>
      </c>
      <c r="S75">
        <v>27.351208133345303</v>
      </c>
      <c r="T75">
        <v>67.992839104015928</v>
      </c>
      <c r="U75" s="156">
        <f t="shared" si="9"/>
        <v>242.48000000000005</v>
      </c>
      <c r="V75" s="154">
        <f t="shared" si="10"/>
        <v>0</v>
      </c>
      <c r="Y75">
        <f>BAWANA!AW75+BAWANA!AX75</f>
        <v>31.26</v>
      </c>
      <c r="Z75">
        <f>BAWANA!BD75+BAWANA!BE75</f>
        <v>31.26</v>
      </c>
      <c r="AA75">
        <f>BAWANA!X75+BAWANA!Y75</f>
        <v>31.26</v>
      </c>
      <c r="AB75">
        <f>BAWANA!AE75+BAWANA!AF75</f>
        <v>31.26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242.48000000000002</v>
      </c>
      <c r="E76">
        <f>BAWANA!AM76</f>
        <v>0</v>
      </c>
      <c r="F76">
        <f t="shared" si="11"/>
        <v>256</v>
      </c>
      <c r="G76">
        <f t="shared" si="12"/>
        <v>242.48000000000002</v>
      </c>
      <c r="H76" s="154"/>
      <c r="I76">
        <f>BRPL_EOD!AK76+BRPL_EOD!AL76</f>
        <v>89.74</v>
      </c>
      <c r="J76">
        <f>BYPL_EOD!AK76+BYPL_EOD!AL76</f>
        <v>48.77</v>
      </c>
      <c r="K76">
        <f>MES_EOD!AK76+MES_EOD!AL76</f>
        <v>8.6199999999999992</v>
      </c>
      <c r="L76">
        <f>NDMC_EOD!AK76+NDMC_EOD!AL76</f>
        <v>27.35</v>
      </c>
      <c r="M76">
        <f>TPDDL_EOD!AK76+TPDDL_EOD!AL76</f>
        <v>67.989999999999995</v>
      </c>
      <c r="N76">
        <f t="shared" si="7"/>
        <v>242.46999999999997</v>
      </c>
      <c r="O76" s="154">
        <f t="shared" si="8"/>
        <v>1.0000000000047748E-2</v>
      </c>
      <c r="P76">
        <v>89.743916347270954</v>
      </c>
      <c r="Q76">
        <v>48.772036415367872</v>
      </c>
      <c r="R76">
        <v>8.6199999999999992</v>
      </c>
      <c r="S76">
        <v>27.351208133345303</v>
      </c>
      <c r="T76">
        <v>67.992839104015928</v>
      </c>
      <c r="U76" s="156">
        <f t="shared" si="9"/>
        <v>242.48000000000005</v>
      </c>
      <c r="V76" s="154">
        <f t="shared" si="10"/>
        <v>0</v>
      </c>
      <c r="Y76">
        <f>BAWANA!AW76+BAWANA!AX76</f>
        <v>31.26</v>
      </c>
      <c r="Z76">
        <f>BAWANA!BD76+BAWANA!BE76</f>
        <v>31.26</v>
      </c>
      <c r="AA76">
        <f>BAWANA!X76+BAWANA!Y76</f>
        <v>31.26</v>
      </c>
      <c r="AB76">
        <f>BAWANA!AE76+BAWANA!AF76</f>
        <v>31.26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242.48000000000002</v>
      </c>
      <c r="E77">
        <f>BAWANA!AM77</f>
        <v>0</v>
      </c>
      <c r="F77">
        <f t="shared" si="11"/>
        <v>256</v>
      </c>
      <c r="G77">
        <f t="shared" si="12"/>
        <v>242.48000000000002</v>
      </c>
      <c r="H77" s="154"/>
      <c r="I77">
        <f>BRPL_EOD!AK77+BRPL_EOD!AL77</f>
        <v>89.74</v>
      </c>
      <c r="J77">
        <f>BYPL_EOD!AK77+BYPL_EOD!AL77</f>
        <v>48.77</v>
      </c>
      <c r="K77">
        <f>MES_EOD!AK77+MES_EOD!AL77</f>
        <v>8.6199999999999992</v>
      </c>
      <c r="L77">
        <f>NDMC_EOD!AK77+NDMC_EOD!AL77</f>
        <v>27.35</v>
      </c>
      <c r="M77">
        <f>TPDDL_EOD!AK77+TPDDL_EOD!AL77</f>
        <v>67.989999999999995</v>
      </c>
      <c r="N77">
        <f t="shared" si="7"/>
        <v>242.46999999999997</v>
      </c>
      <c r="O77" s="154">
        <f t="shared" si="8"/>
        <v>1.0000000000047748E-2</v>
      </c>
      <c r="P77">
        <v>89.743916347270954</v>
      </c>
      <c r="Q77">
        <v>48.772036415367872</v>
      </c>
      <c r="R77">
        <v>8.6199999999999992</v>
      </c>
      <c r="S77">
        <v>27.351208133345303</v>
      </c>
      <c r="T77">
        <v>67.992839104015928</v>
      </c>
      <c r="U77" s="156">
        <f t="shared" si="9"/>
        <v>242.48000000000005</v>
      </c>
      <c r="V77" s="154">
        <f t="shared" si="10"/>
        <v>0</v>
      </c>
      <c r="Y77">
        <f>BAWANA!AW77+BAWANA!AX77</f>
        <v>31.26</v>
      </c>
      <c r="Z77">
        <f>BAWANA!BD77+BAWANA!BE77</f>
        <v>31.26</v>
      </c>
      <c r="AA77">
        <f>BAWANA!X77+BAWANA!Y77</f>
        <v>31.26</v>
      </c>
      <c r="AB77">
        <f>BAWANA!AE77+BAWANA!AF77</f>
        <v>31.26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242.48000000000002</v>
      </c>
      <c r="E78">
        <f>BAWANA!AM78</f>
        <v>0</v>
      </c>
      <c r="F78">
        <f t="shared" si="11"/>
        <v>256</v>
      </c>
      <c r="G78">
        <f t="shared" si="12"/>
        <v>242.48000000000002</v>
      </c>
      <c r="H78" s="154"/>
      <c r="I78">
        <f>BRPL_EOD!AK78+BRPL_EOD!AL78</f>
        <v>89.74</v>
      </c>
      <c r="J78">
        <f>BYPL_EOD!AK78+BYPL_EOD!AL78</f>
        <v>48.77</v>
      </c>
      <c r="K78">
        <f>MES_EOD!AK78+MES_EOD!AL78</f>
        <v>8.6199999999999992</v>
      </c>
      <c r="L78">
        <f>NDMC_EOD!AK78+NDMC_EOD!AL78</f>
        <v>27.35</v>
      </c>
      <c r="M78">
        <f>TPDDL_EOD!AK78+TPDDL_EOD!AL78</f>
        <v>67.989999999999995</v>
      </c>
      <c r="N78">
        <f t="shared" si="7"/>
        <v>242.46999999999997</v>
      </c>
      <c r="O78" s="154">
        <f t="shared" si="8"/>
        <v>1.0000000000047748E-2</v>
      </c>
      <c r="P78">
        <v>89.743916347270954</v>
      </c>
      <c r="Q78">
        <v>48.772036415367872</v>
      </c>
      <c r="R78">
        <v>8.6199999999999992</v>
      </c>
      <c r="S78">
        <v>27.351208133345303</v>
      </c>
      <c r="T78">
        <v>67.992839104015928</v>
      </c>
      <c r="U78" s="156">
        <f t="shared" si="9"/>
        <v>242.48000000000005</v>
      </c>
      <c r="V78" s="154">
        <f t="shared" si="10"/>
        <v>0</v>
      </c>
      <c r="Y78">
        <f>BAWANA!AW78+BAWANA!AX78</f>
        <v>31.26</v>
      </c>
      <c r="Z78">
        <f>BAWANA!BD78+BAWANA!BE78</f>
        <v>31.26</v>
      </c>
      <c r="AA78">
        <f>BAWANA!X78+BAWANA!Y78</f>
        <v>31.26</v>
      </c>
      <c r="AB78">
        <f>BAWANA!AE78+BAWANA!AF78</f>
        <v>31.26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244</v>
      </c>
      <c r="E79">
        <f>BAWANA!AM79</f>
        <v>0</v>
      </c>
      <c r="F79">
        <f t="shared" si="11"/>
        <v>256</v>
      </c>
      <c r="G79">
        <f t="shared" si="12"/>
        <v>244</v>
      </c>
      <c r="H79" s="154"/>
      <c r="I79">
        <f>BRPL_EOD!AK79+BRPL_EOD!AL79</f>
        <v>94.96</v>
      </c>
      <c r="J79">
        <f>BYPL_EOD!AK79+BYPL_EOD!AL79</f>
        <v>47.59</v>
      </c>
      <c r="K79">
        <f>MES_EOD!AK79+MES_EOD!AL79</f>
        <v>8.41</v>
      </c>
      <c r="L79">
        <f>NDMC_EOD!AK79+NDMC_EOD!AL79</f>
        <v>26.69</v>
      </c>
      <c r="M79">
        <f>TPDDL_EOD!AK79+TPDDL_EOD!AL79</f>
        <v>66.349999999999994</v>
      </c>
      <c r="N79">
        <f t="shared" si="7"/>
        <v>244</v>
      </c>
      <c r="O79" s="154">
        <f t="shared" si="8"/>
        <v>0</v>
      </c>
      <c r="P79">
        <v>94.96</v>
      </c>
      <c r="Q79">
        <v>47.59</v>
      </c>
      <c r="R79">
        <v>8.41</v>
      </c>
      <c r="S79">
        <v>26.69</v>
      </c>
      <c r="T79">
        <v>66.349999999999994</v>
      </c>
      <c r="U79" s="156">
        <f t="shared" si="9"/>
        <v>244</v>
      </c>
      <c r="V79" s="154">
        <f t="shared" si="10"/>
        <v>0</v>
      </c>
      <c r="Y79">
        <f>BAWANA!AW79+BAWANA!AX79</f>
        <v>30.5</v>
      </c>
      <c r="Z79">
        <f>BAWANA!BD79+BAWANA!BE79</f>
        <v>30.5</v>
      </c>
      <c r="AA79">
        <f>BAWANA!X79+BAWANA!Y79</f>
        <v>30.5</v>
      </c>
      <c r="AB79">
        <f>BAWANA!AE79+BAWANA!AF79</f>
        <v>30.5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244</v>
      </c>
      <c r="E80">
        <f>BAWANA!AM80</f>
        <v>0</v>
      </c>
      <c r="F80">
        <f t="shared" si="11"/>
        <v>256</v>
      </c>
      <c r="G80">
        <f t="shared" si="12"/>
        <v>244</v>
      </c>
      <c r="H80" s="154"/>
      <c r="I80">
        <f>BRPL_EOD!AK80+BRPL_EOD!AL80</f>
        <v>94.96</v>
      </c>
      <c r="J80">
        <f>BYPL_EOD!AK80+BYPL_EOD!AL80</f>
        <v>47.59</v>
      </c>
      <c r="K80">
        <f>MES_EOD!AK80+MES_EOD!AL80</f>
        <v>8.41</v>
      </c>
      <c r="L80">
        <f>NDMC_EOD!AK80+NDMC_EOD!AL80</f>
        <v>26.69</v>
      </c>
      <c r="M80">
        <f>TPDDL_EOD!AK80+TPDDL_EOD!AL80</f>
        <v>66.349999999999994</v>
      </c>
      <c r="N80">
        <f t="shared" si="7"/>
        <v>244</v>
      </c>
      <c r="O80" s="154">
        <f t="shared" si="8"/>
        <v>0</v>
      </c>
      <c r="P80">
        <v>94.96</v>
      </c>
      <c r="Q80">
        <v>47.59</v>
      </c>
      <c r="R80">
        <v>8.41</v>
      </c>
      <c r="S80">
        <v>26.69</v>
      </c>
      <c r="T80">
        <v>66.349999999999994</v>
      </c>
      <c r="U80" s="156">
        <f t="shared" si="9"/>
        <v>244</v>
      </c>
      <c r="V80" s="154">
        <f t="shared" si="10"/>
        <v>0</v>
      </c>
      <c r="Y80">
        <f>BAWANA!AW80+BAWANA!AX80</f>
        <v>30.5</v>
      </c>
      <c r="Z80">
        <f>BAWANA!BD80+BAWANA!BE80</f>
        <v>30.5</v>
      </c>
      <c r="AA80">
        <f>BAWANA!X80+BAWANA!Y80</f>
        <v>30.5</v>
      </c>
      <c r="AB80">
        <f>BAWANA!AE80+BAWANA!AF80</f>
        <v>30.5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244</v>
      </c>
      <c r="E81">
        <f>BAWANA!AM81</f>
        <v>0</v>
      </c>
      <c r="F81">
        <f t="shared" si="11"/>
        <v>256</v>
      </c>
      <c r="G81">
        <f t="shared" si="12"/>
        <v>244</v>
      </c>
      <c r="H81" s="154"/>
      <c r="I81">
        <f>BRPL_EOD!AK81+BRPL_EOD!AL81</f>
        <v>94.96</v>
      </c>
      <c r="J81">
        <f>BYPL_EOD!AK81+BYPL_EOD!AL81</f>
        <v>47.59</v>
      </c>
      <c r="K81">
        <f>MES_EOD!AK81+MES_EOD!AL81</f>
        <v>8.41</v>
      </c>
      <c r="L81">
        <f>NDMC_EOD!AK81+NDMC_EOD!AL81</f>
        <v>26.69</v>
      </c>
      <c r="M81">
        <f>TPDDL_EOD!AK81+TPDDL_EOD!AL81</f>
        <v>66.349999999999994</v>
      </c>
      <c r="N81">
        <f t="shared" si="7"/>
        <v>244</v>
      </c>
      <c r="O81" s="154">
        <f t="shared" si="8"/>
        <v>0</v>
      </c>
      <c r="P81">
        <v>94.96</v>
      </c>
      <c r="Q81">
        <v>47.59</v>
      </c>
      <c r="R81">
        <v>8.41</v>
      </c>
      <c r="S81">
        <v>26.69</v>
      </c>
      <c r="T81">
        <v>66.349999999999994</v>
      </c>
      <c r="U81" s="156">
        <f t="shared" si="9"/>
        <v>244</v>
      </c>
      <c r="V81" s="154">
        <f t="shared" si="10"/>
        <v>0</v>
      </c>
      <c r="Y81">
        <f>BAWANA!AW81+BAWANA!AX81</f>
        <v>30.5</v>
      </c>
      <c r="Z81">
        <f>BAWANA!BD81+BAWANA!BE81</f>
        <v>30.5</v>
      </c>
      <c r="AA81">
        <f>BAWANA!X81+BAWANA!Y81</f>
        <v>30.5</v>
      </c>
      <c r="AB81">
        <f>BAWANA!AE81+BAWANA!AF81</f>
        <v>30.5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244</v>
      </c>
      <c r="E82">
        <f>BAWANA!AM82</f>
        <v>0</v>
      </c>
      <c r="F82">
        <f t="shared" si="11"/>
        <v>256</v>
      </c>
      <c r="G82">
        <f t="shared" si="12"/>
        <v>244</v>
      </c>
      <c r="H82" s="154"/>
      <c r="I82">
        <f>BRPL_EOD!AK82+BRPL_EOD!AL82</f>
        <v>94.96</v>
      </c>
      <c r="J82">
        <f>BYPL_EOD!AK82+BYPL_EOD!AL82</f>
        <v>47.59</v>
      </c>
      <c r="K82">
        <f>MES_EOD!AK82+MES_EOD!AL82</f>
        <v>8.41</v>
      </c>
      <c r="L82">
        <f>NDMC_EOD!AK82+NDMC_EOD!AL82</f>
        <v>26.69</v>
      </c>
      <c r="M82">
        <f>TPDDL_EOD!AK82+TPDDL_EOD!AL82</f>
        <v>66.349999999999994</v>
      </c>
      <c r="N82">
        <f t="shared" si="7"/>
        <v>244</v>
      </c>
      <c r="O82" s="154">
        <f t="shared" si="8"/>
        <v>0</v>
      </c>
      <c r="P82">
        <v>94.96</v>
      </c>
      <c r="Q82">
        <v>47.59</v>
      </c>
      <c r="R82">
        <v>8.41</v>
      </c>
      <c r="S82">
        <v>26.69</v>
      </c>
      <c r="T82">
        <v>66.349999999999994</v>
      </c>
      <c r="U82" s="156">
        <f t="shared" si="9"/>
        <v>244</v>
      </c>
      <c r="V82" s="154">
        <f t="shared" si="10"/>
        <v>0</v>
      </c>
      <c r="Y82">
        <f>BAWANA!AW82+BAWANA!AX82</f>
        <v>30.5</v>
      </c>
      <c r="Z82">
        <f>BAWANA!BD82+BAWANA!BE82</f>
        <v>30.5</v>
      </c>
      <c r="AA82">
        <f>BAWANA!X82+BAWANA!Y82</f>
        <v>30.5</v>
      </c>
      <c r="AB82">
        <f>BAWANA!AE82+BAWANA!AF82</f>
        <v>30.5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248</v>
      </c>
      <c r="E83">
        <f>BAWANA!AM83</f>
        <v>0</v>
      </c>
      <c r="F83">
        <f t="shared" si="11"/>
        <v>256</v>
      </c>
      <c r="G83">
        <f t="shared" si="12"/>
        <v>248</v>
      </c>
      <c r="H83" s="154"/>
      <c r="I83">
        <f>BRPL_EOD!AK83+BRPL_EOD!AL83</f>
        <v>96.52</v>
      </c>
      <c r="J83">
        <f>BYPL_EOD!AK83+BYPL_EOD!AL83</f>
        <v>48.37</v>
      </c>
      <c r="K83">
        <f>MES_EOD!AK83+MES_EOD!AL83</f>
        <v>8.5500000000000007</v>
      </c>
      <c r="L83">
        <f>NDMC_EOD!AK83+NDMC_EOD!AL83</f>
        <v>27.13</v>
      </c>
      <c r="M83">
        <f>TPDDL_EOD!AK83+TPDDL_EOD!AL83</f>
        <v>67.430000000000007</v>
      </c>
      <c r="N83">
        <f t="shared" si="7"/>
        <v>248</v>
      </c>
      <c r="O83" s="154">
        <f t="shared" si="8"/>
        <v>0</v>
      </c>
      <c r="P83">
        <v>96.52</v>
      </c>
      <c r="Q83">
        <v>48.37</v>
      </c>
      <c r="R83">
        <v>8.5500000000000007</v>
      </c>
      <c r="S83">
        <v>27.13</v>
      </c>
      <c r="T83">
        <v>67.430000000000007</v>
      </c>
      <c r="U83" s="156">
        <f t="shared" si="9"/>
        <v>248</v>
      </c>
      <c r="V83" s="154">
        <f t="shared" si="10"/>
        <v>0</v>
      </c>
      <c r="Y83">
        <f>BAWANA!AW83+BAWANA!AX83</f>
        <v>31</v>
      </c>
      <c r="Z83">
        <f>BAWANA!BD83+BAWANA!BE83</f>
        <v>31</v>
      </c>
      <c r="AA83">
        <f>BAWANA!X83+BAWANA!Y83</f>
        <v>31</v>
      </c>
      <c r="AB83">
        <f>BAWANA!AE83+BAWANA!AF83</f>
        <v>31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248</v>
      </c>
      <c r="E84">
        <f>BAWANA!AM84</f>
        <v>0</v>
      </c>
      <c r="F84">
        <f t="shared" si="11"/>
        <v>256</v>
      </c>
      <c r="G84">
        <f t="shared" si="12"/>
        <v>248</v>
      </c>
      <c r="H84" s="154"/>
      <c r="I84">
        <f>BRPL_EOD!AK84+BRPL_EOD!AL84</f>
        <v>96.52</v>
      </c>
      <c r="J84">
        <f>BYPL_EOD!AK84+BYPL_EOD!AL84</f>
        <v>48.37</v>
      </c>
      <c r="K84">
        <f>MES_EOD!AK84+MES_EOD!AL84</f>
        <v>8.5500000000000007</v>
      </c>
      <c r="L84">
        <f>NDMC_EOD!AK84+NDMC_EOD!AL84</f>
        <v>27.13</v>
      </c>
      <c r="M84">
        <f>TPDDL_EOD!AK84+TPDDL_EOD!AL84</f>
        <v>67.430000000000007</v>
      </c>
      <c r="N84">
        <f t="shared" si="7"/>
        <v>248</v>
      </c>
      <c r="O84" s="154">
        <f t="shared" si="8"/>
        <v>0</v>
      </c>
      <c r="P84">
        <v>96.52</v>
      </c>
      <c r="Q84">
        <v>48.37</v>
      </c>
      <c r="R84">
        <v>8.5500000000000007</v>
      </c>
      <c r="S84">
        <v>27.13</v>
      </c>
      <c r="T84">
        <v>67.430000000000007</v>
      </c>
      <c r="U84" s="156">
        <f t="shared" si="9"/>
        <v>248</v>
      </c>
      <c r="V84" s="154">
        <f t="shared" si="10"/>
        <v>0</v>
      </c>
      <c r="Y84">
        <f>BAWANA!AW84+BAWANA!AX84</f>
        <v>31</v>
      </c>
      <c r="Z84">
        <f>BAWANA!BD84+BAWANA!BE84</f>
        <v>31</v>
      </c>
      <c r="AA84">
        <f>BAWANA!X84+BAWANA!Y84</f>
        <v>31</v>
      </c>
      <c r="AB84">
        <f>BAWANA!AE84+BAWANA!AF84</f>
        <v>31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248</v>
      </c>
      <c r="E85">
        <f>BAWANA!AM85</f>
        <v>0</v>
      </c>
      <c r="F85">
        <f t="shared" si="11"/>
        <v>256</v>
      </c>
      <c r="G85">
        <f t="shared" si="12"/>
        <v>248</v>
      </c>
      <c r="H85" s="154"/>
      <c r="I85">
        <f>BRPL_EOD!AK85+BRPL_EOD!AL85</f>
        <v>96.52</v>
      </c>
      <c r="J85">
        <f>BYPL_EOD!AK85+BYPL_EOD!AL85</f>
        <v>48.37</v>
      </c>
      <c r="K85">
        <f>MES_EOD!AK85+MES_EOD!AL85</f>
        <v>8.5500000000000007</v>
      </c>
      <c r="L85">
        <f>NDMC_EOD!AK85+NDMC_EOD!AL85</f>
        <v>27.13</v>
      </c>
      <c r="M85">
        <f>TPDDL_EOD!AK85+TPDDL_EOD!AL85</f>
        <v>67.430000000000007</v>
      </c>
      <c r="N85">
        <f t="shared" si="7"/>
        <v>248</v>
      </c>
      <c r="O85" s="154">
        <f t="shared" si="8"/>
        <v>0</v>
      </c>
      <c r="P85">
        <v>96.52</v>
      </c>
      <c r="Q85">
        <v>48.37</v>
      </c>
      <c r="R85">
        <v>8.5500000000000007</v>
      </c>
      <c r="S85">
        <v>27.13</v>
      </c>
      <c r="T85">
        <v>67.430000000000007</v>
      </c>
      <c r="U85" s="156">
        <f t="shared" si="9"/>
        <v>248</v>
      </c>
      <c r="V85" s="154">
        <f t="shared" si="10"/>
        <v>0</v>
      </c>
      <c r="Y85">
        <f>BAWANA!AW85+BAWANA!AX85</f>
        <v>31</v>
      </c>
      <c r="Z85">
        <f>BAWANA!BD85+BAWANA!BE85</f>
        <v>31</v>
      </c>
      <c r="AA85">
        <f>BAWANA!X85+BAWANA!Y85</f>
        <v>31</v>
      </c>
      <c r="AB85">
        <f>BAWANA!AE85+BAWANA!AF85</f>
        <v>31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248</v>
      </c>
      <c r="E86">
        <f>BAWANA!AM86</f>
        <v>0</v>
      </c>
      <c r="F86">
        <f t="shared" si="11"/>
        <v>256</v>
      </c>
      <c r="G86">
        <f t="shared" si="12"/>
        <v>248</v>
      </c>
      <c r="H86" s="154"/>
      <c r="I86">
        <f>BRPL_EOD!AK86+BRPL_EOD!AL86</f>
        <v>96.52</v>
      </c>
      <c r="J86">
        <f>BYPL_EOD!AK86+BYPL_EOD!AL86</f>
        <v>48.37</v>
      </c>
      <c r="K86">
        <f>MES_EOD!AK86+MES_EOD!AL86</f>
        <v>8.5500000000000007</v>
      </c>
      <c r="L86">
        <f>NDMC_EOD!AK86+NDMC_EOD!AL86</f>
        <v>27.13</v>
      </c>
      <c r="M86">
        <f>TPDDL_EOD!AK86+TPDDL_EOD!AL86</f>
        <v>67.430000000000007</v>
      </c>
      <c r="N86">
        <f t="shared" si="7"/>
        <v>248</v>
      </c>
      <c r="O86" s="154">
        <f t="shared" si="8"/>
        <v>0</v>
      </c>
      <c r="P86">
        <v>96.52</v>
      </c>
      <c r="Q86">
        <v>48.37</v>
      </c>
      <c r="R86">
        <v>8.5500000000000007</v>
      </c>
      <c r="S86">
        <v>27.13</v>
      </c>
      <c r="T86">
        <v>67.430000000000007</v>
      </c>
      <c r="U86" s="156">
        <f t="shared" si="9"/>
        <v>248</v>
      </c>
      <c r="V86" s="154">
        <f t="shared" si="10"/>
        <v>0</v>
      </c>
      <c r="Y86">
        <f>BAWANA!AW86+BAWANA!AX86</f>
        <v>31</v>
      </c>
      <c r="Z86">
        <f>BAWANA!BD86+BAWANA!BE86</f>
        <v>31</v>
      </c>
      <c r="AA86">
        <f>BAWANA!X86+BAWANA!Y86</f>
        <v>31</v>
      </c>
      <c r="AB86">
        <f>BAWANA!AE86+BAWANA!AF86</f>
        <v>31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248</v>
      </c>
      <c r="E87">
        <f>BAWANA!AM87</f>
        <v>0</v>
      </c>
      <c r="F87">
        <f t="shared" si="11"/>
        <v>256</v>
      </c>
      <c r="G87">
        <f t="shared" si="12"/>
        <v>248</v>
      </c>
      <c r="H87" s="154"/>
      <c r="I87">
        <f>BRPL_EOD!AK87+BRPL_EOD!AL87</f>
        <v>96.52</v>
      </c>
      <c r="J87">
        <f>BYPL_EOD!AK87+BYPL_EOD!AL87</f>
        <v>48.37</v>
      </c>
      <c r="K87">
        <f>MES_EOD!AK87+MES_EOD!AL87</f>
        <v>8.5500000000000007</v>
      </c>
      <c r="L87">
        <f>NDMC_EOD!AK87+NDMC_EOD!AL87</f>
        <v>27.13</v>
      </c>
      <c r="M87">
        <f>TPDDL_EOD!AK87+TPDDL_EOD!AL87</f>
        <v>67.430000000000007</v>
      </c>
      <c r="N87">
        <f t="shared" si="7"/>
        <v>248</v>
      </c>
      <c r="O87" s="154">
        <f t="shared" si="8"/>
        <v>0</v>
      </c>
      <c r="P87">
        <v>96.52</v>
      </c>
      <c r="Q87">
        <v>48.37</v>
      </c>
      <c r="R87">
        <v>8.5500000000000007</v>
      </c>
      <c r="S87">
        <v>27.13</v>
      </c>
      <c r="T87">
        <v>67.430000000000007</v>
      </c>
      <c r="U87" s="156">
        <f t="shared" si="9"/>
        <v>248</v>
      </c>
      <c r="V87" s="154">
        <f t="shared" si="10"/>
        <v>0</v>
      </c>
      <c r="Y87">
        <f>BAWANA!AW87+BAWANA!AX87</f>
        <v>31</v>
      </c>
      <c r="Z87">
        <f>BAWANA!BD87+BAWANA!BE87</f>
        <v>31</v>
      </c>
      <c r="AA87">
        <f>BAWANA!X87+BAWANA!Y87</f>
        <v>31</v>
      </c>
      <c r="AB87">
        <f>BAWANA!AE87+BAWANA!AF87</f>
        <v>31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248</v>
      </c>
      <c r="E88">
        <f>BAWANA!AM88</f>
        <v>0</v>
      </c>
      <c r="F88">
        <f t="shared" si="11"/>
        <v>256</v>
      </c>
      <c r="G88">
        <f t="shared" si="12"/>
        <v>248</v>
      </c>
      <c r="H88" s="154"/>
      <c r="I88">
        <f>BRPL_EOD!AK88+BRPL_EOD!AL88</f>
        <v>96.52</v>
      </c>
      <c r="J88">
        <f>BYPL_EOD!AK88+BYPL_EOD!AL88</f>
        <v>48.37</v>
      </c>
      <c r="K88">
        <f>MES_EOD!AK88+MES_EOD!AL88</f>
        <v>8.5500000000000007</v>
      </c>
      <c r="L88">
        <f>NDMC_EOD!AK88+NDMC_EOD!AL88</f>
        <v>27.13</v>
      </c>
      <c r="M88">
        <f>TPDDL_EOD!AK88+TPDDL_EOD!AL88</f>
        <v>67.430000000000007</v>
      </c>
      <c r="N88">
        <f t="shared" si="7"/>
        <v>248</v>
      </c>
      <c r="O88" s="154">
        <f t="shared" si="8"/>
        <v>0</v>
      </c>
      <c r="P88">
        <v>96.52</v>
      </c>
      <c r="Q88">
        <v>48.37</v>
      </c>
      <c r="R88">
        <v>8.5500000000000007</v>
      </c>
      <c r="S88">
        <v>27.13</v>
      </c>
      <c r="T88">
        <v>67.430000000000007</v>
      </c>
      <c r="U88" s="156">
        <f t="shared" si="9"/>
        <v>248</v>
      </c>
      <c r="V88" s="154">
        <f t="shared" si="10"/>
        <v>0</v>
      </c>
      <c r="Y88">
        <f>BAWANA!AW88+BAWANA!AX88</f>
        <v>31</v>
      </c>
      <c r="Z88">
        <f>BAWANA!BD88+BAWANA!BE88</f>
        <v>31</v>
      </c>
      <c r="AA88">
        <f>BAWANA!X88+BAWANA!Y88</f>
        <v>31</v>
      </c>
      <c r="AB88">
        <f>BAWANA!AE88+BAWANA!AF88</f>
        <v>31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248</v>
      </c>
      <c r="E89">
        <f>BAWANA!AM89</f>
        <v>0</v>
      </c>
      <c r="F89">
        <f t="shared" si="11"/>
        <v>256</v>
      </c>
      <c r="G89">
        <f t="shared" si="12"/>
        <v>248</v>
      </c>
      <c r="H89" s="154"/>
      <c r="I89">
        <f>BRPL_EOD!AK89+BRPL_EOD!AL89</f>
        <v>96.52</v>
      </c>
      <c r="J89">
        <f>BYPL_EOD!AK89+BYPL_EOD!AL89</f>
        <v>48.37</v>
      </c>
      <c r="K89">
        <f>MES_EOD!AK89+MES_EOD!AL89</f>
        <v>8.5500000000000007</v>
      </c>
      <c r="L89">
        <f>NDMC_EOD!AK89+NDMC_EOD!AL89</f>
        <v>27.13</v>
      </c>
      <c r="M89">
        <f>TPDDL_EOD!AK89+TPDDL_EOD!AL89</f>
        <v>67.430000000000007</v>
      </c>
      <c r="N89">
        <f t="shared" si="7"/>
        <v>248</v>
      </c>
      <c r="O89" s="154">
        <f t="shared" si="8"/>
        <v>0</v>
      </c>
      <c r="P89">
        <v>96.52</v>
      </c>
      <c r="Q89">
        <v>48.37</v>
      </c>
      <c r="R89">
        <v>8.5500000000000007</v>
      </c>
      <c r="S89">
        <v>27.13</v>
      </c>
      <c r="T89">
        <v>67.430000000000007</v>
      </c>
      <c r="U89" s="156">
        <f t="shared" si="9"/>
        <v>248</v>
      </c>
      <c r="V89" s="154">
        <f t="shared" si="10"/>
        <v>0</v>
      </c>
      <c r="Y89">
        <f>BAWANA!AW89+BAWANA!AX89</f>
        <v>31</v>
      </c>
      <c r="Z89">
        <f>BAWANA!BD89+BAWANA!BE89</f>
        <v>31</v>
      </c>
      <c r="AA89">
        <f>BAWANA!X89+BAWANA!Y89</f>
        <v>31</v>
      </c>
      <c r="AB89">
        <f>BAWANA!AE89+BAWANA!AF89</f>
        <v>31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248</v>
      </c>
      <c r="E90">
        <f>BAWANA!AM90</f>
        <v>0</v>
      </c>
      <c r="F90">
        <f t="shared" si="11"/>
        <v>256</v>
      </c>
      <c r="G90">
        <f t="shared" si="12"/>
        <v>248</v>
      </c>
      <c r="H90" s="154"/>
      <c r="I90">
        <f>BRPL_EOD!AK90+BRPL_EOD!AL90</f>
        <v>96.52</v>
      </c>
      <c r="J90">
        <f>BYPL_EOD!AK90+BYPL_EOD!AL90</f>
        <v>48.37</v>
      </c>
      <c r="K90">
        <f>MES_EOD!AK90+MES_EOD!AL90</f>
        <v>8.5500000000000007</v>
      </c>
      <c r="L90">
        <f>NDMC_EOD!AK90+NDMC_EOD!AL90</f>
        <v>27.13</v>
      </c>
      <c r="M90">
        <f>TPDDL_EOD!AK90+TPDDL_EOD!AL90</f>
        <v>67.430000000000007</v>
      </c>
      <c r="N90">
        <f t="shared" si="7"/>
        <v>248</v>
      </c>
      <c r="O90" s="154">
        <f t="shared" si="8"/>
        <v>0</v>
      </c>
      <c r="P90">
        <v>96.52</v>
      </c>
      <c r="Q90">
        <v>48.37</v>
      </c>
      <c r="R90">
        <v>8.5500000000000007</v>
      </c>
      <c r="S90">
        <v>27.13</v>
      </c>
      <c r="T90">
        <v>67.430000000000007</v>
      </c>
      <c r="U90" s="156">
        <f t="shared" si="9"/>
        <v>248</v>
      </c>
      <c r="V90" s="154">
        <f t="shared" si="10"/>
        <v>0</v>
      </c>
      <c r="Y90">
        <f>BAWANA!AW90+BAWANA!AX90</f>
        <v>31</v>
      </c>
      <c r="Z90">
        <f>BAWANA!BD90+BAWANA!BE90</f>
        <v>31</v>
      </c>
      <c r="AA90">
        <f>BAWANA!X90+BAWANA!Y90</f>
        <v>31</v>
      </c>
      <c r="AB90">
        <f>BAWANA!AE90+BAWANA!AF90</f>
        <v>31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252</v>
      </c>
      <c r="E91">
        <f>BAWANA!AM91</f>
        <v>0</v>
      </c>
      <c r="F91">
        <f t="shared" si="11"/>
        <v>256</v>
      </c>
      <c r="G91">
        <f t="shared" si="12"/>
        <v>252</v>
      </c>
      <c r="H91" s="154"/>
      <c r="I91">
        <f>BRPL_EOD!AK91+BRPL_EOD!AL91</f>
        <v>98.07</v>
      </c>
      <c r="J91">
        <f>BYPL_EOD!AK91+BYPL_EOD!AL91</f>
        <v>49.15</v>
      </c>
      <c r="K91">
        <f>MES_EOD!AK91+MES_EOD!AL91</f>
        <v>8.69</v>
      </c>
      <c r="L91">
        <f>NDMC_EOD!AK91+NDMC_EOD!AL91</f>
        <v>27.57</v>
      </c>
      <c r="M91">
        <f>TPDDL_EOD!AK91+TPDDL_EOD!AL91</f>
        <v>68.52</v>
      </c>
      <c r="N91">
        <f t="shared" si="7"/>
        <v>252</v>
      </c>
      <c r="O91" s="154">
        <f t="shared" si="8"/>
        <v>0</v>
      </c>
      <c r="P91">
        <v>98.07</v>
      </c>
      <c r="Q91">
        <v>49.15</v>
      </c>
      <c r="R91">
        <v>8.69</v>
      </c>
      <c r="S91">
        <v>27.57</v>
      </c>
      <c r="T91">
        <v>68.52</v>
      </c>
      <c r="U91" s="156">
        <f t="shared" si="9"/>
        <v>252</v>
      </c>
      <c r="V91" s="154">
        <f t="shared" si="10"/>
        <v>0</v>
      </c>
      <c r="Y91">
        <f>BAWANA!AW91+BAWANA!AX91</f>
        <v>31.5</v>
      </c>
      <c r="Z91">
        <f>BAWANA!BD91+BAWANA!BE91</f>
        <v>31.5</v>
      </c>
      <c r="AA91">
        <f>BAWANA!X91+BAWANA!Y91</f>
        <v>31.5</v>
      </c>
      <c r="AB91">
        <f>BAWANA!AE91+BAWANA!AF91</f>
        <v>31.5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252</v>
      </c>
      <c r="E92">
        <f>BAWANA!AM92</f>
        <v>0</v>
      </c>
      <c r="F92">
        <f t="shared" si="11"/>
        <v>256</v>
      </c>
      <c r="G92">
        <f t="shared" si="12"/>
        <v>252</v>
      </c>
      <c r="H92" s="154"/>
      <c r="I92">
        <f>BRPL_EOD!AK92+BRPL_EOD!AL92</f>
        <v>98.07</v>
      </c>
      <c r="J92">
        <f>BYPL_EOD!AK92+BYPL_EOD!AL92</f>
        <v>49.15</v>
      </c>
      <c r="K92">
        <f>MES_EOD!AK92+MES_EOD!AL92</f>
        <v>8.69</v>
      </c>
      <c r="L92">
        <f>NDMC_EOD!AK92+NDMC_EOD!AL92</f>
        <v>27.57</v>
      </c>
      <c r="M92">
        <f>TPDDL_EOD!AK92+TPDDL_EOD!AL92</f>
        <v>68.52</v>
      </c>
      <c r="N92">
        <f t="shared" si="7"/>
        <v>252</v>
      </c>
      <c r="O92" s="154">
        <f t="shared" si="8"/>
        <v>0</v>
      </c>
      <c r="P92">
        <v>98.07</v>
      </c>
      <c r="Q92">
        <v>49.15</v>
      </c>
      <c r="R92">
        <v>8.69</v>
      </c>
      <c r="S92">
        <v>27.57</v>
      </c>
      <c r="T92">
        <v>68.52</v>
      </c>
      <c r="U92" s="156">
        <f t="shared" si="9"/>
        <v>252</v>
      </c>
      <c r="V92" s="154">
        <f t="shared" si="10"/>
        <v>0</v>
      </c>
      <c r="Y92">
        <f>BAWANA!AW92+BAWANA!AX92</f>
        <v>31.5</v>
      </c>
      <c r="Z92">
        <f>BAWANA!BD92+BAWANA!BE92</f>
        <v>31.5</v>
      </c>
      <c r="AA92">
        <f>BAWANA!X92+BAWANA!Y92</f>
        <v>31.5</v>
      </c>
      <c r="AB92">
        <f>BAWANA!AE92+BAWANA!AF92</f>
        <v>31.5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252</v>
      </c>
      <c r="E93">
        <f>BAWANA!AM93</f>
        <v>0</v>
      </c>
      <c r="F93">
        <f t="shared" si="11"/>
        <v>256</v>
      </c>
      <c r="G93">
        <f t="shared" si="12"/>
        <v>252</v>
      </c>
      <c r="H93" s="154"/>
      <c r="I93">
        <f>BRPL_EOD!AK93+BRPL_EOD!AL93</f>
        <v>98.07</v>
      </c>
      <c r="J93">
        <f>BYPL_EOD!AK93+BYPL_EOD!AL93</f>
        <v>49.15</v>
      </c>
      <c r="K93">
        <f>MES_EOD!AK93+MES_EOD!AL93</f>
        <v>8.69</v>
      </c>
      <c r="L93">
        <f>NDMC_EOD!AK93+NDMC_EOD!AL93</f>
        <v>27.57</v>
      </c>
      <c r="M93">
        <f>TPDDL_EOD!AK93+TPDDL_EOD!AL93</f>
        <v>68.52</v>
      </c>
      <c r="N93">
        <f t="shared" si="7"/>
        <v>252</v>
      </c>
      <c r="O93" s="154">
        <f t="shared" si="8"/>
        <v>0</v>
      </c>
      <c r="P93">
        <v>98.07</v>
      </c>
      <c r="Q93">
        <v>49.15</v>
      </c>
      <c r="R93">
        <v>8.69</v>
      </c>
      <c r="S93">
        <v>27.57</v>
      </c>
      <c r="T93">
        <v>68.52</v>
      </c>
      <c r="U93" s="156">
        <f t="shared" si="9"/>
        <v>252</v>
      </c>
      <c r="V93" s="154">
        <f t="shared" si="10"/>
        <v>0</v>
      </c>
      <c r="Y93">
        <f>BAWANA!AW93+BAWANA!AX93</f>
        <v>31.5</v>
      </c>
      <c r="Z93">
        <f>BAWANA!BD93+BAWANA!BE93</f>
        <v>31.5</v>
      </c>
      <c r="AA93">
        <f>BAWANA!X93+BAWANA!Y93</f>
        <v>31.5</v>
      </c>
      <c r="AB93">
        <f>BAWANA!AE93+BAWANA!AF93</f>
        <v>31.5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252</v>
      </c>
      <c r="E94">
        <f>BAWANA!AM94</f>
        <v>0</v>
      </c>
      <c r="F94">
        <f t="shared" si="11"/>
        <v>256</v>
      </c>
      <c r="G94">
        <f t="shared" si="12"/>
        <v>252</v>
      </c>
      <c r="H94" s="154"/>
      <c r="I94">
        <f>BRPL_EOD!AK94+BRPL_EOD!AL94</f>
        <v>98.07</v>
      </c>
      <c r="J94">
        <f>BYPL_EOD!AK94+BYPL_EOD!AL94</f>
        <v>49.15</v>
      </c>
      <c r="K94">
        <f>MES_EOD!AK94+MES_EOD!AL94</f>
        <v>8.69</v>
      </c>
      <c r="L94">
        <f>NDMC_EOD!AK94+NDMC_EOD!AL94</f>
        <v>27.57</v>
      </c>
      <c r="M94">
        <f>TPDDL_EOD!AK94+TPDDL_EOD!AL94</f>
        <v>68.52</v>
      </c>
      <c r="N94">
        <f t="shared" si="7"/>
        <v>252</v>
      </c>
      <c r="O94" s="154">
        <f t="shared" si="8"/>
        <v>0</v>
      </c>
      <c r="P94">
        <v>98.07</v>
      </c>
      <c r="Q94">
        <v>49.15</v>
      </c>
      <c r="R94">
        <v>8.69</v>
      </c>
      <c r="S94">
        <v>27.57</v>
      </c>
      <c r="T94">
        <v>68.52</v>
      </c>
      <c r="U94" s="156">
        <f t="shared" si="9"/>
        <v>252</v>
      </c>
      <c r="V94" s="154">
        <f t="shared" si="10"/>
        <v>0</v>
      </c>
      <c r="Y94">
        <f>BAWANA!AW94+BAWANA!AX94</f>
        <v>31.5</v>
      </c>
      <c r="Z94">
        <f>BAWANA!BD94+BAWANA!BE94</f>
        <v>31.5</v>
      </c>
      <c r="AA94">
        <f>BAWANA!X94+BAWANA!Y94</f>
        <v>31.5</v>
      </c>
      <c r="AB94">
        <f>BAWANA!AE94+BAWANA!AF94</f>
        <v>31.5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252</v>
      </c>
      <c r="E95">
        <f>BAWANA!AM95</f>
        <v>0</v>
      </c>
      <c r="F95">
        <f t="shared" si="11"/>
        <v>256</v>
      </c>
      <c r="G95">
        <f t="shared" si="12"/>
        <v>252</v>
      </c>
      <c r="H95" s="154"/>
      <c r="I95">
        <f>BRPL_EOD!AK95+BRPL_EOD!AL95</f>
        <v>98.07</v>
      </c>
      <c r="J95">
        <f>BYPL_EOD!AK95+BYPL_EOD!AL95</f>
        <v>49.15</v>
      </c>
      <c r="K95">
        <f>MES_EOD!AK95+MES_EOD!AL95</f>
        <v>8.69</v>
      </c>
      <c r="L95">
        <f>NDMC_EOD!AK95+NDMC_EOD!AL95</f>
        <v>27.57</v>
      </c>
      <c r="M95">
        <f>TPDDL_EOD!AK95+TPDDL_EOD!AL95</f>
        <v>68.52</v>
      </c>
      <c r="N95">
        <f t="shared" si="7"/>
        <v>252</v>
      </c>
      <c r="O95" s="154">
        <f t="shared" si="8"/>
        <v>0</v>
      </c>
      <c r="P95">
        <v>98.07</v>
      </c>
      <c r="Q95">
        <v>49.15</v>
      </c>
      <c r="R95">
        <v>8.69</v>
      </c>
      <c r="S95">
        <v>27.57</v>
      </c>
      <c r="T95">
        <v>68.52</v>
      </c>
      <c r="U95" s="156">
        <f t="shared" si="9"/>
        <v>252</v>
      </c>
      <c r="V95" s="154">
        <f t="shared" si="10"/>
        <v>0</v>
      </c>
      <c r="Y95">
        <f>BAWANA!AW95+BAWANA!AX95</f>
        <v>31.5</v>
      </c>
      <c r="Z95">
        <f>BAWANA!BD95+BAWANA!BE95</f>
        <v>31.5</v>
      </c>
      <c r="AA95">
        <f>BAWANA!X95+BAWANA!Y95</f>
        <v>31.5</v>
      </c>
      <c r="AB95">
        <f>BAWANA!AE95+BAWANA!AF95</f>
        <v>31.5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252</v>
      </c>
      <c r="E96">
        <f>BAWANA!AM96</f>
        <v>0</v>
      </c>
      <c r="F96">
        <f t="shared" si="11"/>
        <v>256</v>
      </c>
      <c r="G96">
        <f t="shared" si="12"/>
        <v>252</v>
      </c>
      <c r="H96" s="154"/>
      <c r="I96">
        <f>BRPL_EOD!AK96+BRPL_EOD!AL96</f>
        <v>98.07</v>
      </c>
      <c r="J96">
        <f>BYPL_EOD!AK96+BYPL_EOD!AL96</f>
        <v>49.15</v>
      </c>
      <c r="K96">
        <f>MES_EOD!AK96+MES_EOD!AL96</f>
        <v>8.69</v>
      </c>
      <c r="L96">
        <f>NDMC_EOD!AK96+NDMC_EOD!AL96</f>
        <v>27.57</v>
      </c>
      <c r="M96">
        <f>TPDDL_EOD!AK96+TPDDL_EOD!AL96</f>
        <v>68.52</v>
      </c>
      <c r="N96">
        <f t="shared" si="7"/>
        <v>252</v>
      </c>
      <c r="O96" s="154">
        <f t="shared" si="8"/>
        <v>0</v>
      </c>
      <c r="P96">
        <v>98.07</v>
      </c>
      <c r="Q96">
        <v>49.15</v>
      </c>
      <c r="R96">
        <v>8.69</v>
      </c>
      <c r="S96">
        <v>27.57</v>
      </c>
      <c r="T96">
        <v>68.52</v>
      </c>
      <c r="U96" s="156">
        <f t="shared" si="9"/>
        <v>252</v>
      </c>
      <c r="V96" s="154">
        <f t="shared" si="10"/>
        <v>0</v>
      </c>
      <c r="Y96">
        <f>BAWANA!AW96+BAWANA!AX96</f>
        <v>31.5</v>
      </c>
      <c r="Z96">
        <f>BAWANA!BD96+BAWANA!BE96</f>
        <v>31.5</v>
      </c>
      <c r="AA96">
        <f>BAWANA!X96+BAWANA!Y96</f>
        <v>31.5</v>
      </c>
      <c r="AB96">
        <f>BAWANA!AE96+BAWANA!AF96</f>
        <v>31.5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252</v>
      </c>
      <c r="E97">
        <f>BAWANA!AM97</f>
        <v>0</v>
      </c>
      <c r="F97">
        <f t="shared" si="11"/>
        <v>256</v>
      </c>
      <c r="G97">
        <f t="shared" si="12"/>
        <v>252</v>
      </c>
      <c r="H97" s="154"/>
      <c r="I97">
        <f>BRPL_EOD!AK97+BRPL_EOD!AL97</f>
        <v>98.07</v>
      </c>
      <c r="J97">
        <f>BYPL_EOD!AK97+BYPL_EOD!AL97</f>
        <v>49.15</v>
      </c>
      <c r="K97">
        <f>MES_EOD!AK97+MES_EOD!AL97</f>
        <v>8.69</v>
      </c>
      <c r="L97">
        <f>NDMC_EOD!AK97+NDMC_EOD!AL97</f>
        <v>27.57</v>
      </c>
      <c r="M97">
        <f>TPDDL_EOD!AK97+TPDDL_EOD!AL97</f>
        <v>68.52</v>
      </c>
      <c r="N97">
        <f t="shared" si="7"/>
        <v>252</v>
      </c>
      <c r="O97" s="154">
        <f t="shared" si="8"/>
        <v>0</v>
      </c>
      <c r="P97">
        <v>98.07</v>
      </c>
      <c r="Q97">
        <v>49.15</v>
      </c>
      <c r="R97">
        <v>8.69</v>
      </c>
      <c r="S97">
        <v>27.57</v>
      </c>
      <c r="T97">
        <v>68.52</v>
      </c>
      <c r="U97" s="156">
        <f t="shared" si="9"/>
        <v>252</v>
      </c>
      <c r="V97" s="154">
        <f t="shared" si="10"/>
        <v>0</v>
      </c>
      <c r="Y97">
        <f>BAWANA!AW97+BAWANA!AX97</f>
        <v>31.5</v>
      </c>
      <c r="Z97">
        <f>BAWANA!BD97+BAWANA!BE97</f>
        <v>31.5</v>
      </c>
      <c r="AA97">
        <f>BAWANA!X97+BAWANA!Y97</f>
        <v>31.5</v>
      </c>
      <c r="AB97">
        <f>BAWANA!AE97+BAWANA!AF97</f>
        <v>31.5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251.79999999999998</v>
      </c>
      <c r="E98">
        <f>BAWANA!AM98</f>
        <v>0</v>
      </c>
      <c r="F98">
        <f t="shared" si="11"/>
        <v>256</v>
      </c>
      <c r="G98">
        <f t="shared" si="12"/>
        <v>251.79999999999998</v>
      </c>
      <c r="H98" s="154"/>
      <c r="I98">
        <f>BRPL_EOD!AK98+BRPL_EOD!AL98</f>
        <v>98.38</v>
      </c>
      <c r="J98">
        <f>BYPL_EOD!AK98+BYPL_EOD!AL98</f>
        <v>49.3</v>
      </c>
      <c r="K98">
        <f>MES_EOD!AK98+MES_EOD!AL98</f>
        <v>7.73</v>
      </c>
      <c r="L98">
        <f>NDMC_EOD!AK98+NDMC_EOD!AL98</f>
        <v>27.65</v>
      </c>
      <c r="M98">
        <f>TPDDL_EOD!AK98+TPDDL_EOD!AL98</f>
        <v>68.739999999999995</v>
      </c>
      <c r="N98">
        <f t="shared" si="7"/>
        <v>251.8</v>
      </c>
      <c r="O98" s="154">
        <f t="shared" si="8"/>
        <v>0</v>
      </c>
      <c r="P98">
        <v>98.379999999999981</v>
      </c>
      <c r="Q98">
        <v>49.29999999999999</v>
      </c>
      <c r="R98">
        <v>7.7299999999999995</v>
      </c>
      <c r="S98">
        <v>27.649999999999995</v>
      </c>
      <c r="T98">
        <v>68.739999999999981</v>
      </c>
      <c r="U98" s="156">
        <f t="shared" si="9"/>
        <v>251.79999999999995</v>
      </c>
      <c r="V98" s="154">
        <f t="shared" si="10"/>
        <v>0</v>
      </c>
      <c r="Y98">
        <f>BAWANA!AW98+BAWANA!AX98</f>
        <v>31.6</v>
      </c>
      <c r="Z98">
        <f>BAWANA!BD98+BAWANA!BE98</f>
        <v>31.6</v>
      </c>
      <c r="AA98">
        <f>BAWANA!X98+BAWANA!Y98</f>
        <v>31.6</v>
      </c>
      <c r="AB98">
        <f>BAWANA!AE98+BAWANA!AF98</f>
        <v>31.6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5.7303500000000005</v>
      </c>
      <c r="E99" s="156">
        <f t="shared" si="14"/>
        <v>0</v>
      </c>
      <c r="F99" s="156">
        <f t="shared" si="14"/>
        <v>6.1440000000000001</v>
      </c>
      <c r="G99" s="156">
        <f t="shared" si="14"/>
        <v>5.7303500000000005</v>
      </c>
      <c r="H99" s="156"/>
      <c r="I99" s="156">
        <f t="shared" si="14"/>
        <v>2.0366674999999996</v>
      </c>
      <c r="J99" s="156">
        <f t="shared" si="14"/>
        <v>1.1852100000000003</v>
      </c>
      <c r="K99" s="156">
        <f t="shared" si="14"/>
        <v>0.19127499999999989</v>
      </c>
      <c r="L99" s="156">
        <f t="shared" si="14"/>
        <v>0.66477000000000053</v>
      </c>
      <c r="M99" s="156">
        <f t="shared" si="14"/>
        <v>1.6524125000000007</v>
      </c>
      <c r="N99" s="156">
        <f t="shared" si="14"/>
        <v>5.7303350000000028</v>
      </c>
      <c r="O99" s="156">
        <f t="shared" si="14"/>
        <v>1.5000000000085834E-5</v>
      </c>
      <c r="P99" s="156">
        <f t="shared" si="14"/>
        <v>2.0366734924738079</v>
      </c>
      <c r="Q99" s="156">
        <f t="shared" si="14"/>
        <v>1.1852130441437654</v>
      </c>
      <c r="R99" s="156">
        <f t="shared" si="14"/>
        <v>0.19127487994439518</v>
      </c>
      <c r="S99" s="156">
        <f t="shared" si="14"/>
        <v>0.66477183936791706</v>
      </c>
      <c r="T99" s="156">
        <f t="shared" si="14"/>
        <v>1.6524167440701163</v>
      </c>
      <c r="U99" s="156">
        <f t="shared" si="14"/>
        <v>5.7303500000000005</v>
      </c>
      <c r="V99" s="156">
        <f t="shared" si="10"/>
        <v>0</v>
      </c>
      <c r="Y99" s="156">
        <f>SUM(Y3:Y98)/4000</f>
        <v>0.75970000000000037</v>
      </c>
      <c r="Z99" s="156">
        <f t="shared" ref="Z99:AD99" si="15">SUM(Z3:Z98)/4000</f>
        <v>0.75970000000000037</v>
      </c>
      <c r="AA99" s="156">
        <f t="shared" si="15"/>
        <v>0.75970000000000037</v>
      </c>
      <c r="AB99" s="156">
        <f t="shared" si="15"/>
        <v>0.75970000000000037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980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784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980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784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980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784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980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784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980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784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980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784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980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784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980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784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980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784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980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784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980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784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980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784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980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784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980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784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980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784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980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784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980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784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980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784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980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784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980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784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980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784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980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784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980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784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980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784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980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784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980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784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980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784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980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784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980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784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980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784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980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784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980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784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980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784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980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784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980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784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980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784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784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784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784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784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980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784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980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784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980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784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980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784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980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784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980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784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980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784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980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784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940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752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940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752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940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752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940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752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940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752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940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752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940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752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940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752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940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752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940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752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940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752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940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752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940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752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940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752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940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752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940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752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940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752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940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752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940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752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940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752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940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752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940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752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940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752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940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752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980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784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980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784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980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784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980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784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980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784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980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784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980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784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980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784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980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784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980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784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980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784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980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784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980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784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980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784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784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784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784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784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784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784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784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784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784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784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23.28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18.623999999999999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A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R3" sqref="AR3:AR98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 ht="45">
      <c r="A2" s="211"/>
      <c r="B2" t="s">
        <v>427</v>
      </c>
      <c r="C2" t="s">
        <v>428</v>
      </c>
      <c r="D2" t="s">
        <v>429</v>
      </c>
      <c r="E2" t="s">
        <v>431</v>
      </c>
      <c r="F2" t="s">
        <v>432</v>
      </c>
      <c r="G2" t="s">
        <v>433</v>
      </c>
      <c r="H2" t="s">
        <v>440</v>
      </c>
      <c r="I2" t="s">
        <v>441</v>
      </c>
      <c r="J2" t="s">
        <v>442</v>
      </c>
      <c r="K2" t="s">
        <v>443</v>
      </c>
      <c r="L2" t="s">
        <v>447</v>
      </c>
      <c r="M2" t="s">
        <v>455</v>
      </c>
      <c r="N2" t="s">
        <v>456</v>
      </c>
      <c r="O2" t="s">
        <v>457</v>
      </c>
      <c r="P2" t="s">
        <v>461</v>
      </c>
      <c r="Q2" t="s">
        <v>466</v>
      </c>
      <c r="R2" t="s">
        <v>467</v>
      </c>
      <c r="S2" t="s">
        <v>468</v>
      </c>
      <c r="T2" t="s">
        <v>469</v>
      </c>
      <c r="U2" t="s">
        <v>459</v>
      </c>
      <c r="V2" t="s">
        <v>446</v>
      </c>
      <c r="W2" t="s">
        <v>448</v>
      </c>
      <c r="Z2" t="s">
        <v>435</v>
      </c>
      <c r="AA2" t="s">
        <v>436</v>
      </c>
      <c r="AB2" t="s">
        <v>437</v>
      </c>
      <c r="AC2" t="s">
        <v>438</v>
      </c>
      <c r="AD2" t="s">
        <v>444</v>
      </c>
      <c r="AE2" t="s">
        <v>445</v>
      </c>
      <c r="AF2" t="s">
        <v>449</v>
      </c>
      <c r="AG2" t="s">
        <v>450</v>
      </c>
      <c r="AH2" t="s">
        <v>451</v>
      </c>
      <c r="AI2" t="s">
        <v>452</v>
      </c>
      <c r="AJ2" t="s">
        <v>453</v>
      </c>
      <c r="AK2" t="s">
        <v>454</v>
      </c>
      <c r="AL2" t="s">
        <v>458</v>
      </c>
      <c r="AM2" t="s">
        <v>460</v>
      </c>
      <c r="AN2" t="s">
        <v>462</v>
      </c>
      <c r="AO2" t="s">
        <v>463</v>
      </c>
      <c r="AP2" t="s">
        <v>464</v>
      </c>
      <c r="AQ2" t="s">
        <v>465</v>
      </c>
      <c r="AR2" t="s">
        <v>470</v>
      </c>
      <c r="AS2" s="19"/>
      <c r="AT2" s="200" t="s">
        <v>434</v>
      </c>
      <c r="AU2" s="169"/>
      <c r="AV2" s="200" t="s">
        <v>426</v>
      </c>
      <c r="AW2" s="200" t="s">
        <v>430</v>
      </c>
      <c r="AX2" s="200" t="s">
        <v>439</v>
      </c>
      <c r="AY2" s="169"/>
      <c r="AZ2" s="169"/>
      <c r="BA2" s="211"/>
    </row>
    <row r="3" spans="1:53">
      <c r="A3" t="s">
        <v>45</v>
      </c>
      <c r="B3">
        <v>0</v>
      </c>
      <c r="C3">
        <v>42</v>
      </c>
      <c r="D3">
        <v>0.52500000000000002</v>
      </c>
      <c r="E3">
        <v>0</v>
      </c>
      <c r="F3">
        <v>47.783999999999999</v>
      </c>
      <c r="G3">
        <v>0</v>
      </c>
      <c r="H3">
        <v>0</v>
      </c>
      <c r="I3">
        <v>18.084</v>
      </c>
      <c r="J3">
        <v>9.8640000000000008</v>
      </c>
      <c r="K3">
        <v>343.38626099999999</v>
      </c>
      <c r="L3">
        <v>653.15250000000003</v>
      </c>
      <c r="M3">
        <v>88</v>
      </c>
      <c r="N3">
        <v>118.125</v>
      </c>
      <c r="O3">
        <v>123.66562500000001</v>
      </c>
      <c r="P3">
        <v>125.58750000000001</v>
      </c>
      <c r="Q3">
        <v>21.823619999999998</v>
      </c>
      <c r="R3">
        <v>42.392195999999998</v>
      </c>
      <c r="S3">
        <v>26.390910000000002</v>
      </c>
      <c r="T3">
        <v>0</v>
      </c>
      <c r="U3">
        <v>348.97500000000002</v>
      </c>
      <c r="V3">
        <v>14.253199</v>
      </c>
      <c r="W3">
        <v>98.34375</v>
      </c>
      <c r="X3">
        <v>0</v>
      </c>
      <c r="Y3">
        <v>0</v>
      </c>
      <c r="Z3">
        <v>13.1076</v>
      </c>
      <c r="AA3">
        <v>28.045000000000002</v>
      </c>
      <c r="AB3">
        <v>13.0634</v>
      </c>
      <c r="AC3">
        <v>9.6778399999999998</v>
      </c>
      <c r="AD3">
        <v>18.229800000000001</v>
      </c>
      <c r="AE3">
        <v>30.792000000000002</v>
      </c>
      <c r="AF3">
        <v>8.8740000000000006</v>
      </c>
      <c r="AG3">
        <v>40.797600000000003</v>
      </c>
      <c r="AH3">
        <v>46.781799999999997</v>
      </c>
      <c r="AI3">
        <v>0</v>
      </c>
      <c r="AJ3">
        <v>0</v>
      </c>
      <c r="AK3">
        <v>52.029000000000003</v>
      </c>
      <c r="AL3">
        <v>20.916</v>
      </c>
      <c r="AM3">
        <v>10.557359999999999</v>
      </c>
      <c r="AN3">
        <v>0.95650000000000002</v>
      </c>
      <c r="AO3">
        <v>6.4973999999999998</v>
      </c>
      <c r="AP3">
        <v>1.7934000000000001</v>
      </c>
      <c r="AQ3">
        <v>23.31</v>
      </c>
      <c r="AR3">
        <v>31.897383000000001</v>
      </c>
      <c r="AS3">
        <v>0</v>
      </c>
      <c r="AT3">
        <v>11.2476</v>
      </c>
      <c r="AU3">
        <v>0</v>
      </c>
      <c r="AV3">
        <v>0</v>
      </c>
      <c r="AW3">
        <v>0</v>
      </c>
      <c r="AX3">
        <v>9.3160000000000007</v>
      </c>
      <c r="AY3">
        <v>0</v>
      </c>
      <c r="AZ3">
        <v>0</v>
      </c>
      <c r="BA3">
        <f>SUM(B3:AZ3)</f>
        <v>2500.242244</v>
      </c>
    </row>
    <row r="4" spans="1:53">
      <c r="A4" t="s">
        <v>46</v>
      </c>
      <c r="B4">
        <v>0</v>
      </c>
      <c r="C4">
        <v>42</v>
      </c>
      <c r="D4">
        <v>0.52500000000000002</v>
      </c>
      <c r="E4">
        <v>0</v>
      </c>
      <c r="F4">
        <v>47.783999999999999</v>
      </c>
      <c r="G4">
        <v>0</v>
      </c>
      <c r="H4">
        <v>0</v>
      </c>
      <c r="I4">
        <v>18.084</v>
      </c>
      <c r="J4">
        <v>9.8640000000000008</v>
      </c>
      <c r="K4">
        <v>343.38626099999999</v>
      </c>
      <c r="L4">
        <v>653.15250000000003</v>
      </c>
      <c r="M4">
        <v>88</v>
      </c>
      <c r="N4">
        <v>118.125</v>
      </c>
      <c r="O4">
        <v>123.66562500000001</v>
      </c>
      <c r="P4">
        <v>125.58750000000001</v>
      </c>
      <c r="Q4">
        <v>21.823619999999998</v>
      </c>
      <c r="R4">
        <v>42.392195999999998</v>
      </c>
      <c r="S4">
        <v>26.390910000000002</v>
      </c>
      <c r="T4">
        <v>0</v>
      </c>
      <c r="U4">
        <v>348.97500000000002</v>
      </c>
      <c r="V4">
        <v>14.253199</v>
      </c>
      <c r="W4">
        <v>98.34375</v>
      </c>
      <c r="X4">
        <v>0</v>
      </c>
      <c r="Y4">
        <v>0</v>
      </c>
      <c r="Z4">
        <v>13.1076</v>
      </c>
      <c r="AA4">
        <v>28.045000000000002</v>
      </c>
      <c r="AB4">
        <v>13.0634</v>
      </c>
      <c r="AC4">
        <v>9.6778399999999998</v>
      </c>
      <c r="AD4">
        <v>18.229800000000001</v>
      </c>
      <c r="AE4">
        <v>30.792000000000002</v>
      </c>
      <c r="AF4">
        <v>8.8740000000000006</v>
      </c>
      <c r="AG4">
        <v>40.797600000000003</v>
      </c>
      <c r="AH4">
        <v>23.390899999999998</v>
      </c>
      <c r="AI4">
        <v>0</v>
      </c>
      <c r="AJ4">
        <v>0</v>
      </c>
      <c r="AK4">
        <v>52.029000000000003</v>
      </c>
      <c r="AL4">
        <v>20.916</v>
      </c>
      <c r="AM4">
        <v>10.557359999999999</v>
      </c>
      <c r="AN4">
        <v>0.95650000000000002</v>
      </c>
      <c r="AO4">
        <v>6.468</v>
      </c>
      <c r="AP4">
        <v>1.7934000000000001</v>
      </c>
      <c r="AQ4">
        <v>23.31</v>
      </c>
      <c r="AR4">
        <v>31.897383000000001</v>
      </c>
      <c r="AS4">
        <v>0</v>
      </c>
      <c r="AT4">
        <v>11.2476</v>
      </c>
      <c r="AU4">
        <v>0</v>
      </c>
      <c r="AV4">
        <v>0</v>
      </c>
      <c r="AW4">
        <v>0</v>
      </c>
      <c r="AX4">
        <v>9.3160000000000007</v>
      </c>
      <c r="AY4">
        <v>0</v>
      </c>
      <c r="AZ4">
        <v>0</v>
      </c>
      <c r="BA4">
        <f t="shared" ref="BA4:BA67" si="0">SUM(B4:AZ4)</f>
        <v>2476.8219439999993</v>
      </c>
    </row>
    <row r="5" spans="1:53">
      <c r="A5" t="s">
        <v>47</v>
      </c>
      <c r="B5">
        <v>0</v>
      </c>
      <c r="C5">
        <v>42</v>
      </c>
      <c r="D5">
        <v>0.52500000000000002</v>
      </c>
      <c r="E5">
        <v>0</v>
      </c>
      <c r="F5">
        <v>47.783999999999999</v>
      </c>
      <c r="G5">
        <v>0</v>
      </c>
      <c r="H5">
        <v>0</v>
      </c>
      <c r="I5">
        <v>18.084</v>
      </c>
      <c r="J5">
        <v>8.7680000000000007</v>
      </c>
      <c r="K5">
        <v>343.38626099999999</v>
      </c>
      <c r="L5">
        <v>653.15250000000003</v>
      </c>
      <c r="M5">
        <v>88</v>
      </c>
      <c r="N5">
        <v>118.125</v>
      </c>
      <c r="O5">
        <v>123.66562500000001</v>
      </c>
      <c r="P5">
        <v>125.58750000000001</v>
      </c>
      <c r="Q5">
        <v>21.823619999999998</v>
      </c>
      <c r="R5">
        <v>42.392195999999998</v>
      </c>
      <c r="S5">
        <v>26.390910000000002</v>
      </c>
      <c r="T5">
        <v>0</v>
      </c>
      <c r="U5">
        <v>348.97500000000002</v>
      </c>
      <c r="V5">
        <v>14.253199</v>
      </c>
      <c r="W5">
        <v>98.34375</v>
      </c>
      <c r="X5">
        <v>0</v>
      </c>
      <c r="Y5">
        <v>0</v>
      </c>
      <c r="Z5">
        <v>13.1076</v>
      </c>
      <c r="AA5">
        <v>28.045000000000002</v>
      </c>
      <c r="AB5">
        <v>13.0634</v>
      </c>
      <c r="AC5">
        <v>9.6778399999999998</v>
      </c>
      <c r="AD5">
        <v>18.229800000000001</v>
      </c>
      <c r="AE5">
        <v>30.792000000000002</v>
      </c>
      <c r="AF5">
        <v>8.8740000000000006</v>
      </c>
      <c r="AG5">
        <v>40.797600000000003</v>
      </c>
      <c r="AH5">
        <v>23.390899999999998</v>
      </c>
      <c r="AI5">
        <v>0</v>
      </c>
      <c r="AJ5">
        <v>0</v>
      </c>
      <c r="AK5">
        <v>52.029000000000003</v>
      </c>
      <c r="AL5">
        <v>20.916</v>
      </c>
      <c r="AM5">
        <v>10.557359999999999</v>
      </c>
      <c r="AN5">
        <v>0.93737000000000004</v>
      </c>
      <c r="AO5">
        <v>7.35</v>
      </c>
      <c r="AP5">
        <v>1.7934000000000001</v>
      </c>
      <c r="AQ5">
        <v>23.247</v>
      </c>
      <c r="AR5">
        <v>31.897383000000001</v>
      </c>
      <c r="AS5">
        <v>0</v>
      </c>
      <c r="AT5">
        <v>11.2476</v>
      </c>
      <c r="AU5">
        <v>0</v>
      </c>
      <c r="AV5">
        <v>0</v>
      </c>
      <c r="AW5">
        <v>0</v>
      </c>
      <c r="AX5">
        <v>8.2200000000000006</v>
      </c>
      <c r="AY5">
        <v>0</v>
      </c>
      <c r="AZ5">
        <v>0</v>
      </c>
      <c r="BA5">
        <f t="shared" si="0"/>
        <v>2475.4298139999992</v>
      </c>
    </row>
    <row r="6" spans="1:53">
      <c r="A6" t="s">
        <v>48</v>
      </c>
      <c r="B6">
        <v>0</v>
      </c>
      <c r="C6">
        <v>42</v>
      </c>
      <c r="D6">
        <v>0.52500000000000002</v>
      </c>
      <c r="E6">
        <v>0</v>
      </c>
      <c r="F6">
        <v>47.783999999999999</v>
      </c>
      <c r="G6">
        <v>0</v>
      </c>
      <c r="H6">
        <v>0</v>
      </c>
      <c r="I6">
        <v>18.084</v>
      </c>
      <c r="J6">
        <v>8.7680000000000007</v>
      </c>
      <c r="K6">
        <v>343.38626099999999</v>
      </c>
      <c r="L6">
        <v>653.15250000000003</v>
      </c>
      <c r="M6">
        <v>88</v>
      </c>
      <c r="N6">
        <v>118.125</v>
      </c>
      <c r="O6">
        <v>123.66562500000001</v>
      </c>
      <c r="P6">
        <v>125.58750000000001</v>
      </c>
      <c r="Q6">
        <v>21.823619999999998</v>
      </c>
      <c r="R6">
        <v>42.392195999999998</v>
      </c>
      <c r="S6">
        <v>26.390910000000002</v>
      </c>
      <c r="T6">
        <v>0</v>
      </c>
      <c r="U6">
        <v>348.97500000000002</v>
      </c>
      <c r="V6">
        <v>14.253199</v>
      </c>
      <c r="W6">
        <v>98.34375</v>
      </c>
      <c r="X6">
        <v>0</v>
      </c>
      <c r="Y6">
        <v>0</v>
      </c>
      <c r="Z6">
        <v>13.1076</v>
      </c>
      <c r="AA6">
        <v>13.983000000000001</v>
      </c>
      <c r="AB6">
        <v>13.0634</v>
      </c>
      <c r="AC6">
        <v>9.6778399999999998</v>
      </c>
      <c r="AD6">
        <v>18.229800000000001</v>
      </c>
      <c r="AE6">
        <v>30.792000000000002</v>
      </c>
      <c r="AF6">
        <v>8.8740000000000006</v>
      </c>
      <c r="AG6">
        <v>40.797600000000003</v>
      </c>
      <c r="AH6">
        <v>23.390899999999998</v>
      </c>
      <c r="AI6">
        <v>0</v>
      </c>
      <c r="AJ6">
        <v>0</v>
      </c>
      <c r="AK6">
        <v>52.029000000000003</v>
      </c>
      <c r="AL6">
        <v>34.86</v>
      </c>
      <c r="AM6">
        <v>10.557359999999999</v>
      </c>
      <c r="AN6">
        <v>0.93737000000000004</v>
      </c>
      <c r="AO6">
        <v>7.3205999999999998</v>
      </c>
      <c r="AP6">
        <v>1.7934000000000001</v>
      </c>
      <c r="AQ6">
        <v>22.68</v>
      </c>
      <c r="AR6">
        <v>31.897383000000001</v>
      </c>
      <c r="AS6">
        <v>0</v>
      </c>
      <c r="AT6">
        <v>11.2476</v>
      </c>
      <c r="AU6">
        <v>0</v>
      </c>
      <c r="AV6">
        <v>0</v>
      </c>
      <c r="AW6">
        <v>0</v>
      </c>
      <c r="AX6">
        <v>8.2200000000000006</v>
      </c>
      <c r="AY6">
        <v>0</v>
      </c>
      <c r="AZ6">
        <v>0</v>
      </c>
      <c r="BA6">
        <f t="shared" si="0"/>
        <v>2474.7154139999993</v>
      </c>
    </row>
    <row r="7" spans="1:53">
      <c r="A7" t="s">
        <v>49</v>
      </c>
      <c r="B7">
        <v>0</v>
      </c>
      <c r="C7">
        <v>42.524999999999999</v>
      </c>
      <c r="D7">
        <v>0.52500000000000002</v>
      </c>
      <c r="E7">
        <v>0</v>
      </c>
      <c r="F7">
        <v>47.783999999999999</v>
      </c>
      <c r="G7">
        <v>0</v>
      </c>
      <c r="H7">
        <v>0</v>
      </c>
      <c r="I7">
        <v>18.084</v>
      </c>
      <c r="J7">
        <v>8.7680000000000007</v>
      </c>
      <c r="K7">
        <v>343.38626099999999</v>
      </c>
      <c r="L7">
        <v>653.15250000000003</v>
      </c>
      <c r="M7">
        <v>88</v>
      </c>
      <c r="N7">
        <v>118.125</v>
      </c>
      <c r="O7">
        <v>123.66562500000001</v>
      </c>
      <c r="P7">
        <v>125.58750000000001</v>
      </c>
      <c r="Q7">
        <v>21.823619999999998</v>
      </c>
      <c r="R7">
        <v>42.392195999999998</v>
      </c>
      <c r="S7">
        <v>26.390910000000002</v>
      </c>
      <c r="T7">
        <v>0</v>
      </c>
      <c r="U7">
        <v>348.97500000000002</v>
      </c>
      <c r="V7">
        <v>14.253199</v>
      </c>
      <c r="W7">
        <v>98.34375</v>
      </c>
      <c r="X7">
        <v>0</v>
      </c>
      <c r="Y7">
        <v>0</v>
      </c>
      <c r="Z7">
        <v>13.1076</v>
      </c>
      <c r="AA7">
        <v>13.983000000000001</v>
      </c>
      <c r="AB7">
        <v>13.0634</v>
      </c>
      <c r="AC7">
        <v>9.6778399999999998</v>
      </c>
      <c r="AD7">
        <v>18.229800000000001</v>
      </c>
      <c r="AE7">
        <v>30.792000000000002</v>
      </c>
      <c r="AF7">
        <v>8.8740000000000006</v>
      </c>
      <c r="AG7">
        <v>40.797600000000003</v>
      </c>
      <c r="AH7">
        <v>23.390899999999998</v>
      </c>
      <c r="AI7">
        <v>0</v>
      </c>
      <c r="AJ7">
        <v>0</v>
      </c>
      <c r="AK7">
        <v>52.029000000000003</v>
      </c>
      <c r="AL7">
        <v>80.177999999999997</v>
      </c>
      <c r="AM7">
        <v>10.557359999999999</v>
      </c>
      <c r="AN7">
        <v>0.93737000000000004</v>
      </c>
      <c r="AO7">
        <v>7.3794000000000004</v>
      </c>
      <c r="AP7">
        <v>1.7934000000000001</v>
      </c>
      <c r="AQ7">
        <v>22.68</v>
      </c>
      <c r="AR7">
        <v>32.822879999999998</v>
      </c>
      <c r="AS7">
        <v>0</v>
      </c>
      <c r="AT7">
        <v>11.2476</v>
      </c>
      <c r="AU7">
        <v>0</v>
      </c>
      <c r="AV7">
        <v>0</v>
      </c>
      <c r="AW7">
        <v>0</v>
      </c>
      <c r="AX7">
        <v>8.2200000000000006</v>
      </c>
      <c r="AY7">
        <v>0</v>
      </c>
      <c r="AZ7">
        <v>0</v>
      </c>
      <c r="BA7">
        <f t="shared" si="0"/>
        <v>2521.5427109999987</v>
      </c>
    </row>
    <row r="8" spans="1:53">
      <c r="A8" t="s">
        <v>50</v>
      </c>
      <c r="B8">
        <v>0</v>
      </c>
      <c r="C8">
        <v>42.524999999999999</v>
      </c>
      <c r="D8">
        <v>0.52500000000000002</v>
      </c>
      <c r="E8">
        <v>0</v>
      </c>
      <c r="F8">
        <v>47.783999999999999</v>
      </c>
      <c r="G8">
        <v>0</v>
      </c>
      <c r="H8">
        <v>0</v>
      </c>
      <c r="I8">
        <v>18.084</v>
      </c>
      <c r="J8">
        <v>8.7680000000000007</v>
      </c>
      <c r="K8">
        <v>343.38626099999999</v>
      </c>
      <c r="L8">
        <v>653.15250000000003</v>
      </c>
      <c r="M8">
        <v>88</v>
      </c>
      <c r="N8">
        <v>118.125</v>
      </c>
      <c r="O8">
        <v>123.66562500000001</v>
      </c>
      <c r="P8">
        <v>125.58750000000001</v>
      </c>
      <c r="Q8">
        <v>21.823619999999998</v>
      </c>
      <c r="R8">
        <v>42.392195999999998</v>
      </c>
      <c r="S8">
        <v>26.390910000000002</v>
      </c>
      <c r="T8">
        <v>0</v>
      </c>
      <c r="U8">
        <v>348.97500000000002</v>
      </c>
      <c r="V8">
        <v>14.253199</v>
      </c>
      <c r="W8">
        <v>98.34375</v>
      </c>
      <c r="X8">
        <v>0</v>
      </c>
      <c r="Y8">
        <v>0</v>
      </c>
      <c r="Z8">
        <v>13.1076</v>
      </c>
      <c r="AA8">
        <v>13.983000000000001</v>
      </c>
      <c r="AB8">
        <v>13.0634</v>
      </c>
      <c r="AC8">
        <v>9.6778399999999998</v>
      </c>
      <c r="AD8">
        <v>18.229800000000001</v>
      </c>
      <c r="AE8">
        <v>30.792000000000002</v>
      </c>
      <c r="AF8">
        <v>8.8740000000000006</v>
      </c>
      <c r="AG8">
        <v>40.797600000000003</v>
      </c>
      <c r="AH8">
        <v>23.390899999999998</v>
      </c>
      <c r="AI8">
        <v>0</v>
      </c>
      <c r="AJ8">
        <v>0</v>
      </c>
      <c r="AK8">
        <v>52.029000000000003</v>
      </c>
      <c r="AL8">
        <v>80.177999999999997</v>
      </c>
      <c r="AM8">
        <v>10.557359999999999</v>
      </c>
      <c r="AN8">
        <v>0.93737000000000004</v>
      </c>
      <c r="AO8">
        <v>7.3205999999999998</v>
      </c>
      <c r="AP8">
        <v>1.7934000000000001</v>
      </c>
      <c r="AQ8">
        <v>22.68</v>
      </c>
      <c r="AR8">
        <v>32.822879999999998</v>
      </c>
      <c r="AS8">
        <v>0</v>
      </c>
      <c r="AT8">
        <v>11.2476</v>
      </c>
      <c r="AU8">
        <v>0</v>
      </c>
      <c r="AV8">
        <v>0</v>
      </c>
      <c r="AW8">
        <v>0</v>
      </c>
      <c r="AX8">
        <v>8.2200000000000006</v>
      </c>
      <c r="AY8">
        <v>0</v>
      </c>
      <c r="AZ8">
        <v>0</v>
      </c>
      <c r="BA8">
        <f t="shared" si="0"/>
        <v>2521.4839109999989</v>
      </c>
    </row>
    <row r="9" spans="1:53">
      <c r="A9" t="s">
        <v>51</v>
      </c>
      <c r="B9">
        <v>0</v>
      </c>
      <c r="C9">
        <v>42.524999999999999</v>
      </c>
      <c r="D9">
        <v>0.52500000000000002</v>
      </c>
      <c r="E9">
        <v>0</v>
      </c>
      <c r="F9">
        <v>47.783999999999999</v>
      </c>
      <c r="G9">
        <v>0</v>
      </c>
      <c r="H9">
        <v>0</v>
      </c>
      <c r="I9">
        <v>18.084</v>
      </c>
      <c r="J9">
        <v>8.7680000000000007</v>
      </c>
      <c r="K9">
        <v>343.38626099999999</v>
      </c>
      <c r="L9">
        <v>653.15250000000003</v>
      </c>
      <c r="M9">
        <v>88</v>
      </c>
      <c r="N9">
        <v>118.125</v>
      </c>
      <c r="O9">
        <v>123.66562500000001</v>
      </c>
      <c r="P9">
        <v>125.58750000000001</v>
      </c>
      <c r="Q9">
        <v>21.823619999999998</v>
      </c>
      <c r="R9">
        <v>42.392195999999998</v>
      </c>
      <c r="S9">
        <v>26.390910000000002</v>
      </c>
      <c r="T9">
        <v>0</v>
      </c>
      <c r="U9">
        <v>348.97500000000002</v>
      </c>
      <c r="V9">
        <v>14.253199</v>
      </c>
      <c r="W9">
        <v>98.34375</v>
      </c>
      <c r="X9">
        <v>0</v>
      </c>
      <c r="Y9">
        <v>0</v>
      </c>
      <c r="Z9">
        <v>13.1076</v>
      </c>
      <c r="AA9">
        <v>13.983000000000001</v>
      </c>
      <c r="AB9">
        <v>13.0634</v>
      </c>
      <c r="AC9">
        <v>9.6778399999999998</v>
      </c>
      <c r="AD9">
        <v>18.229800000000001</v>
      </c>
      <c r="AE9">
        <v>30.792000000000002</v>
      </c>
      <c r="AF9">
        <v>8.8740000000000006</v>
      </c>
      <c r="AG9">
        <v>40.797600000000003</v>
      </c>
      <c r="AH9">
        <v>23.390899999999998</v>
      </c>
      <c r="AI9">
        <v>0</v>
      </c>
      <c r="AJ9">
        <v>0</v>
      </c>
      <c r="AK9">
        <v>52.029000000000003</v>
      </c>
      <c r="AL9">
        <v>80.177999999999997</v>
      </c>
      <c r="AM9">
        <v>10.557359999999999</v>
      </c>
      <c r="AN9">
        <v>0.93737000000000004</v>
      </c>
      <c r="AO9">
        <v>7.3794000000000004</v>
      </c>
      <c r="AP9">
        <v>1.7934000000000001</v>
      </c>
      <c r="AQ9">
        <v>22.68</v>
      </c>
      <c r="AR9">
        <v>32.822879999999998</v>
      </c>
      <c r="AS9">
        <v>0</v>
      </c>
      <c r="AT9">
        <v>11.2476</v>
      </c>
      <c r="AU9">
        <v>0</v>
      </c>
      <c r="AV9">
        <v>0</v>
      </c>
      <c r="AW9">
        <v>0</v>
      </c>
      <c r="AX9">
        <v>8.2200000000000006</v>
      </c>
      <c r="AY9">
        <v>0</v>
      </c>
      <c r="AZ9">
        <v>0</v>
      </c>
      <c r="BA9">
        <f t="shared" si="0"/>
        <v>2521.5427109999987</v>
      </c>
    </row>
    <row r="10" spans="1:53">
      <c r="A10" t="s">
        <v>52</v>
      </c>
      <c r="B10">
        <v>0</v>
      </c>
      <c r="C10">
        <v>42.524999999999999</v>
      </c>
      <c r="D10">
        <v>0.52500000000000002</v>
      </c>
      <c r="E10">
        <v>0</v>
      </c>
      <c r="F10">
        <v>47.783999999999999</v>
      </c>
      <c r="G10">
        <v>0</v>
      </c>
      <c r="H10">
        <v>0</v>
      </c>
      <c r="I10">
        <v>18.084</v>
      </c>
      <c r="J10">
        <v>8.7680000000000007</v>
      </c>
      <c r="K10">
        <v>343.38626099999999</v>
      </c>
      <c r="L10">
        <v>653.15250000000003</v>
      </c>
      <c r="M10">
        <v>88</v>
      </c>
      <c r="N10">
        <v>118.125</v>
      </c>
      <c r="O10">
        <v>123.66562500000001</v>
      </c>
      <c r="P10">
        <v>125.58750000000001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348.97500000000002</v>
      </c>
      <c r="V10">
        <v>14.253199</v>
      </c>
      <c r="W10">
        <v>98.34375</v>
      </c>
      <c r="X10">
        <v>0</v>
      </c>
      <c r="Y10">
        <v>0</v>
      </c>
      <c r="Z10">
        <v>13.1076</v>
      </c>
      <c r="AA10">
        <v>13.983000000000001</v>
      </c>
      <c r="AB10">
        <v>13.0634</v>
      </c>
      <c r="AC10">
        <v>9.6778399999999998</v>
      </c>
      <c r="AD10">
        <v>18.229800000000001</v>
      </c>
      <c r="AE10">
        <v>30.792000000000002</v>
      </c>
      <c r="AF10">
        <v>8.8740000000000006</v>
      </c>
      <c r="AG10">
        <v>40.797600000000003</v>
      </c>
      <c r="AH10">
        <v>23.390899999999998</v>
      </c>
      <c r="AI10">
        <v>0</v>
      </c>
      <c r="AJ10">
        <v>0</v>
      </c>
      <c r="AK10">
        <v>52.029000000000003</v>
      </c>
      <c r="AL10">
        <v>80.177999999999997</v>
      </c>
      <c r="AM10">
        <v>10.557359999999999</v>
      </c>
      <c r="AN10">
        <v>0.93737000000000004</v>
      </c>
      <c r="AO10">
        <v>7.3794000000000004</v>
      </c>
      <c r="AP10">
        <v>1.7934000000000001</v>
      </c>
      <c r="AQ10">
        <v>10.584</v>
      </c>
      <c r="AR10">
        <v>32.822879999999998</v>
      </c>
      <c r="AS10">
        <v>0</v>
      </c>
      <c r="AT10">
        <v>11.2476</v>
      </c>
      <c r="AU10">
        <v>0</v>
      </c>
      <c r="AV10">
        <v>0</v>
      </c>
      <c r="AW10">
        <v>0</v>
      </c>
      <c r="AX10">
        <v>8.2200000000000006</v>
      </c>
      <c r="AY10">
        <v>0</v>
      </c>
      <c r="AZ10">
        <v>0</v>
      </c>
      <c r="BA10">
        <f t="shared" si="0"/>
        <v>2509.4467109999987</v>
      </c>
    </row>
    <row r="11" spans="1:53">
      <c r="A11" t="s">
        <v>53</v>
      </c>
      <c r="B11">
        <v>0</v>
      </c>
      <c r="C11">
        <v>43.05</v>
      </c>
      <c r="D11">
        <v>0.52500000000000002</v>
      </c>
      <c r="E11">
        <v>0</v>
      </c>
      <c r="F11">
        <v>47.783999999999999</v>
      </c>
      <c r="G11">
        <v>0</v>
      </c>
      <c r="H11">
        <v>0</v>
      </c>
      <c r="I11">
        <v>18.084</v>
      </c>
      <c r="J11">
        <v>8.7680000000000007</v>
      </c>
      <c r="K11">
        <v>380.563761</v>
      </c>
      <c r="L11">
        <v>653.15250000000003</v>
      </c>
      <c r="M11">
        <v>88</v>
      </c>
      <c r="N11">
        <v>118.125</v>
      </c>
      <c r="O11">
        <v>123.66562500000001</v>
      </c>
      <c r="P11">
        <v>125.58750000000001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348.97500000000002</v>
      </c>
      <c r="V11">
        <v>14.253199</v>
      </c>
      <c r="W11">
        <v>98.34375</v>
      </c>
      <c r="X11">
        <v>0</v>
      </c>
      <c r="Y11">
        <v>0</v>
      </c>
      <c r="Z11">
        <v>13.1076</v>
      </c>
      <c r="AA11">
        <v>13.983000000000001</v>
      </c>
      <c r="AB11">
        <v>13.0634</v>
      </c>
      <c r="AC11">
        <v>9.6778399999999998</v>
      </c>
      <c r="AD11">
        <v>18.229800000000001</v>
      </c>
      <c r="AE11">
        <v>30.792000000000002</v>
      </c>
      <c r="AF11">
        <v>8.8740000000000006</v>
      </c>
      <c r="AG11">
        <v>40.797600000000003</v>
      </c>
      <c r="AH11">
        <v>18.940000000000001</v>
      </c>
      <c r="AI11">
        <v>0</v>
      </c>
      <c r="AJ11">
        <v>0</v>
      </c>
      <c r="AK11">
        <v>52.029000000000003</v>
      </c>
      <c r="AL11">
        <v>80.177999999999997</v>
      </c>
      <c r="AM11">
        <v>10.557359999999999</v>
      </c>
      <c r="AN11">
        <v>0.93737000000000004</v>
      </c>
      <c r="AO11">
        <v>7.4088000000000003</v>
      </c>
      <c r="AP11">
        <v>1.7934000000000001</v>
      </c>
      <c r="AQ11">
        <v>10.584</v>
      </c>
      <c r="AR11">
        <v>32.822879999999998</v>
      </c>
      <c r="AS11">
        <v>0</v>
      </c>
      <c r="AT11">
        <v>11.2476</v>
      </c>
      <c r="AU11">
        <v>0</v>
      </c>
      <c r="AV11">
        <v>0</v>
      </c>
      <c r="AW11">
        <v>0</v>
      </c>
      <c r="AX11">
        <v>8.2200000000000006</v>
      </c>
      <c r="AY11">
        <v>0</v>
      </c>
      <c r="AZ11">
        <v>0</v>
      </c>
      <c r="BA11">
        <f t="shared" si="0"/>
        <v>2542.727711</v>
      </c>
    </row>
    <row r="12" spans="1:53">
      <c r="A12" t="s">
        <v>54</v>
      </c>
      <c r="B12">
        <v>0</v>
      </c>
      <c r="C12">
        <v>43.05</v>
      </c>
      <c r="D12">
        <v>0.52500000000000002</v>
      </c>
      <c r="E12">
        <v>0</v>
      </c>
      <c r="F12">
        <v>47.783999999999999</v>
      </c>
      <c r="G12">
        <v>0</v>
      </c>
      <c r="H12">
        <v>0</v>
      </c>
      <c r="I12">
        <v>18.084</v>
      </c>
      <c r="J12">
        <v>8.7680000000000007</v>
      </c>
      <c r="K12">
        <v>410.30576100000002</v>
      </c>
      <c r="L12">
        <v>653.15250000000003</v>
      </c>
      <c r="M12">
        <v>88</v>
      </c>
      <c r="N12">
        <v>118.125</v>
      </c>
      <c r="O12">
        <v>123.66562500000001</v>
      </c>
      <c r="P12">
        <v>125.58750000000001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348.97500000000002</v>
      </c>
      <c r="V12">
        <v>14.253199</v>
      </c>
      <c r="W12">
        <v>98.34375</v>
      </c>
      <c r="X12">
        <v>0</v>
      </c>
      <c r="Y12">
        <v>0</v>
      </c>
      <c r="Z12">
        <v>13.1076</v>
      </c>
      <c r="AA12">
        <v>0</v>
      </c>
      <c r="AB12">
        <v>13.0634</v>
      </c>
      <c r="AC12">
        <v>9.6778399999999998</v>
      </c>
      <c r="AD12">
        <v>18.229800000000001</v>
      </c>
      <c r="AE12">
        <v>30.792000000000002</v>
      </c>
      <c r="AF12">
        <v>8.8740000000000006</v>
      </c>
      <c r="AG12">
        <v>40.797600000000003</v>
      </c>
      <c r="AH12">
        <v>18.940000000000001</v>
      </c>
      <c r="AI12">
        <v>0</v>
      </c>
      <c r="AJ12">
        <v>0</v>
      </c>
      <c r="AK12">
        <v>52.029000000000003</v>
      </c>
      <c r="AL12">
        <v>80.177999999999997</v>
      </c>
      <c r="AM12">
        <v>10.557359999999999</v>
      </c>
      <c r="AN12">
        <v>0.93737000000000004</v>
      </c>
      <c r="AO12">
        <v>7.4676</v>
      </c>
      <c r="AP12">
        <v>1.7934000000000001</v>
      </c>
      <c r="AQ12">
        <v>10.584</v>
      </c>
      <c r="AR12">
        <v>32.822879999999998</v>
      </c>
      <c r="AS12">
        <v>0</v>
      </c>
      <c r="AT12">
        <v>11.2476</v>
      </c>
      <c r="AU12">
        <v>0</v>
      </c>
      <c r="AV12">
        <v>0</v>
      </c>
      <c r="AW12">
        <v>0</v>
      </c>
      <c r="AX12">
        <v>8.2200000000000006</v>
      </c>
      <c r="AY12">
        <v>0</v>
      </c>
      <c r="AZ12">
        <v>0</v>
      </c>
      <c r="BA12">
        <f t="shared" si="0"/>
        <v>2558.5455109999994</v>
      </c>
    </row>
    <row r="13" spans="1:53">
      <c r="A13" t="s">
        <v>55</v>
      </c>
      <c r="B13">
        <v>0</v>
      </c>
      <c r="C13">
        <v>43.05</v>
      </c>
      <c r="D13">
        <v>0.52500000000000002</v>
      </c>
      <c r="E13">
        <v>0</v>
      </c>
      <c r="F13">
        <v>47.783999999999999</v>
      </c>
      <c r="G13">
        <v>0</v>
      </c>
      <c r="H13">
        <v>0</v>
      </c>
      <c r="I13">
        <v>18.084</v>
      </c>
      <c r="J13">
        <v>8.7680000000000007</v>
      </c>
      <c r="K13">
        <v>410.30576100000002</v>
      </c>
      <c r="L13">
        <v>653.15250000000003</v>
      </c>
      <c r="M13">
        <v>89</v>
      </c>
      <c r="N13">
        <v>118.125</v>
      </c>
      <c r="O13">
        <v>123.66562500000001</v>
      </c>
      <c r="P13">
        <v>125.58750000000001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348.97500000000002</v>
      </c>
      <c r="V13">
        <v>14.253199</v>
      </c>
      <c r="W13">
        <v>98.34375</v>
      </c>
      <c r="X13">
        <v>0</v>
      </c>
      <c r="Y13">
        <v>0</v>
      </c>
      <c r="Z13">
        <v>13.1076</v>
      </c>
      <c r="AA13">
        <v>0</v>
      </c>
      <c r="AB13">
        <v>13.0634</v>
      </c>
      <c r="AC13">
        <v>9.6778399999999998</v>
      </c>
      <c r="AD13">
        <v>18.229800000000001</v>
      </c>
      <c r="AE13">
        <v>30.792000000000002</v>
      </c>
      <c r="AF13">
        <v>8.8740000000000006</v>
      </c>
      <c r="AG13">
        <v>40.797600000000003</v>
      </c>
      <c r="AH13">
        <v>18.940000000000001</v>
      </c>
      <c r="AI13">
        <v>0</v>
      </c>
      <c r="AJ13">
        <v>0</v>
      </c>
      <c r="AK13">
        <v>52.029000000000003</v>
      </c>
      <c r="AL13">
        <v>34.86</v>
      </c>
      <c r="AM13">
        <v>10.557359999999999</v>
      </c>
      <c r="AN13">
        <v>0.93737000000000004</v>
      </c>
      <c r="AO13">
        <v>13.935600000000001</v>
      </c>
      <c r="AP13">
        <v>1.7934000000000001</v>
      </c>
      <c r="AQ13">
        <v>10.584</v>
      </c>
      <c r="AR13">
        <v>32.822879999999998</v>
      </c>
      <c r="AS13">
        <v>0</v>
      </c>
      <c r="AT13">
        <v>11.2476</v>
      </c>
      <c r="AU13">
        <v>0</v>
      </c>
      <c r="AV13">
        <v>0</v>
      </c>
      <c r="AW13">
        <v>0</v>
      </c>
      <c r="AX13">
        <v>8.2200000000000006</v>
      </c>
      <c r="AY13">
        <v>0</v>
      </c>
      <c r="AZ13">
        <v>0</v>
      </c>
      <c r="BA13">
        <f t="shared" si="0"/>
        <v>2520.6955109999994</v>
      </c>
    </row>
    <row r="14" spans="1:53">
      <c r="A14" t="s">
        <v>56</v>
      </c>
      <c r="B14">
        <v>0</v>
      </c>
      <c r="C14">
        <v>43.05</v>
      </c>
      <c r="D14">
        <v>0.52500000000000002</v>
      </c>
      <c r="E14">
        <v>0</v>
      </c>
      <c r="F14">
        <v>47.783999999999999</v>
      </c>
      <c r="G14">
        <v>0</v>
      </c>
      <c r="H14">
        <v>0</v>
      </c>
      <c r="I14">
        <v>18.084</v>
      </c>
      <c r="J14">
        <v>8.7680000000000007</v>
      </c>
      <c r="K14">
        <v>440.04776099999998</v>
      </c>
      <c r="L14">
        <v>653.15250000000003</v>
      </c>
      <c r="M14">
        <v>89</v>
      </c>
      <c r="N14">
        <v>118.125</v>
      </c>
      <c r="O14">
        <v>123.66562500000001</v>
      </c>
      <c r="P14">
        <v>125.58750000000001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348.97500000000002</v>
      </c>
      <c r="V14">
        <v>14.253199</v>
      </c>
      <c r="W14">
        <v>98.34375</v>
      </c>
      <c r="X14">
        <v>0</v>
      </c>
      <c r="Y14">
        <v>0</v>
      </c>
      <c r="Z14">
        <v>13.1076</v>
      </c>
      <c r="AA14">
        <v>0</v>
      </c>
      <c r="AB14">
        <v>13.0634</v>
      </c>
      <c r="AC14">
        <v>9.6778399999999998</v>
      </c>
      <c r="AD14">
        <v>18.229800000000001</v>
      </c>
      <c r="AE14">
        <v>30.792000000000002</v>
      </c>
      <c r="AF14">
        <v>8.8740000000000006</v>
      </c>
      <c r="AG14">
        <v>40.797600000000003</v>
      </c>
      <c r="AH14">
        <v>18.940000000000001</v>
      </c>
      <c r="AI14">
        <v>0</v>
      </c>
      <c r="AJ14">
        <v>0</v>
      </c>
      <c r="AK14">
        <v>52.029000000000003</v>
      </c>
      <c r="AL14">
        <v>34.86</v>
      </c>
      <c r="AM14">
        <v>10.557359999999999</v>
      </c>
      <c r="AN14">
        <v>0.93737000000000004</v>
      </c>
      <c r="AO14">
        <v>13.935600000000001</v>
      </c>
      <c r="AP14">
        <v>1.7934000000000001</v>
      </c>
      <c r="AQ14">
        <v>10.584</v>
      </c>
      <c r="AR14">
        <v>32.822879999999998</v>
      </c>
      <c r="AS14">
        <v>0</v>
      </c>
      <c r="AT14">
        <v>11.2476</v>
      </c>
      <c r="AU14">
        <v>0</v>
      </c>
      <c r="AV14">
        <v>0</v>
      </c>
      <c r="AW14">
        <v>0</v>
      </c>
      <c r="AX14">
        <v>8.2200000000000006</v>
      </c>
      <c r="AY14">
        <v>0</v>
      </c>
      <c r="AZ14">
        <v>0</v>
      </c>
      <c r="BA14">
        <f t="shared" si="0"/>
        <v>2550.4375109999996</v>
      </c>
    </row>
    <row r="15" spans="1:53">
      <c r="A15" t="s">
        <v>57</v>
      </c>
      <c r="B15">
        <v>0</v>
      </c>
      <c r="C15">
        <v>43.05</v>
      </c>
      <c r="D15">
        <v>0.52500000000000002</v>
      </c>
      <c r="E15">
        <v>0</v>
      </c>
      <c r="F15">
        <v>47.783999999999999</v>
      </c>
      <c r="G15">
        <v>0</v>
      </c>
      <c r="H15">
        <v>0</v>
      </c>
      <c r="I15">
        <v>18.084</v>
      </c>
      <c r="J15">
        <v>8.7680000000000007</v>
      </c>
      <c r="K15">
        <v>440.04776099999998</v>
      </c>
      <c r="L15">
        <v>653.15250000000003</v>
      </c>
      <c r="M15">
        <v>89</v>
      </c>
      <c r="N15">
        <v>118.125</v>
      </c>
      <c r="O15">
        <v>123.66562500000001</v>
      </c>
      <c r="P15">
        <v>125.58750000000001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348.97500000000002</v>
      </c>
      <c r="V15">
        <v>14.253199</v>
      </c>
      <c r="W15">
        <v>98.34375</v>
      </c>
      <c r="X15">
        <v>0</v>
      </c>
      <c r="Y15">
        <v>0</v>
      </c>
      <c r="Z15">
        <v>13.1076</v>
      </c>
      <c r="AA15">
        <v>0</v>
      </c>
      <c r="AB15">
        <v>13.0634</v>
      </c>
      <c r="AC15">
        <v>9.6778399999999998</v>
      </c>
      <c r="AD15">
        <v>18.229800000000001</v>
      </c>
      <c r="AE15">
        <v>30.792000000000002</v>
      </c>
      <c r="AF15">
        <v>8.8740000000000006</v>
      </c>
      <c r="AG15">
        <v>40.797600000000003</v>
      </c>
      <c r="AH15">
        <v>18.940000000000001</v>
      </c>
      <c r="AI15">
        <v>0</v>
      </c>
      <c r="AJ15">
        <v>0</v>
      </c>
      <c r="AK15">
        <v>52.029000000000003</v>
      </c>
      <c r="AL15">
        <v>60.423999999999999</v>
      </c>
      <c r="AM15">
        <v>10.557359999999999</v>
      </c>
      <c r="AN15">
        <v>0.93737000000000004</v>
      </c>
      <c r="AO15">
        <v>13.965</v>
      </c>
      <c r="AP15">
        <v>1.7934000000000001</v>
      </c>
      <c r="AQ15">
        <v>0</v>
      </c>
      <c r="AR15">
        <v>32.822879999999998</v>
      </c>
      <c r="AS15">
        <v>0</v>
      </c>
      <c r="AT15">
        <v>11.2476</v>
      </c>
      <c r="AU15">
        <v>0</v>
      </c>
      <c r="AV15">
        <v>0</v>
      </c>
      <c r="AW15">
        <v>0</v>
      </c>
      <c r="AX15">
        <v>8.2200000000000006</v>
      </c>
      <c r="AY15">
        <v>0</v>
      </c>
      <c r="AZ15">
        <v>0</v>
      </c>
      <c r="BA15">
        <f t="shared" si="0"/>
        <v>2565.446911</v>
      </c>
    </row>
    <row r="16" spans="1:53">
      <c r="A16" t="s">
        <v>58</v>
      </c>
      <c r="B16">
        <v>0</v>
      </c>
      <c r="C16">
        <v>43.05</v>
      </c>
      <c r="D16">
        <v>0.52500000000000002</v>
      </c>
      <c r="E16">
        <v>0</v>
      </c>
      <c r="F16">
        <v>47.783999999999999</v>
      </c>
      <c r="G16">
        <v>0</v>
      </c>
      <c r="H16">
        <v>0</v>
      </c>
      <c r="I16">
        <v>18.084</v>
      </c>
      <c r="J16">
        <v>8.7680000000000007</v>
      </c>
      <c r="K16">
        <v>469.789761</v>
      </c>
      <c r="L16">
        <v>653.15250000000003</v>
      </c>
      <c r="M16">
        <v>89</v>
      </c>
      <c r="N16">
        <v>118.125</v>
      </c>
      <c r="O16">
        <v>123.66562500000001</v>
      </c>
      <c r="P16">
        <v>125.58750000000001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348.97500000000002</v>
      </c>
      <c r="V16">
        <v>14.253199</v>
      </c>
      <c r="W16">
        <v>98.34375</v>
      </c>
      <c r="X16">
        <v>0</v>
      </c>
      <c r="Y16">
        <v>0</v>
      </c>
      <c r="Z16">
        <v>13.1076</v>
      </c>
      <c r="AA16">
        <v>0</v>
      </c>
      <c r="AB16">
        <v>13.0634</v>
      </c>
      <c r="AC16">
        <v>9.6778399999999998</v>
      </c>
      <c r="AD16">
        <v>18.229800000000001</v>
      </c>
      <c r="AE16">
        <v>30.792000000000002</v>
      </c>
      <c r="AF16">
        <v>8.8740000000000006</v>
      </c>
      <c r="AG16">
        <v>40.797600000000003</v>
      </c>
      <c r="AH16">
        <v>22.2545</v>
      </c>
      <c r="AI16">
        <v>0</v>
      </c>
      <c r="AJ16">
        <v>0</v>
      </c>
      <c r="AK16">
        <v>52.029000000000003</v>
      </c>
      <c r="AL16">
        <v>60.423999999999999</v>
      </c>
      <c r="AM16">
        <v>10.557359999999999</v>
      </c>
      <c r="AN16">
        <v>0.93737000000000004</v>
      </c>
      <c r="AO16">
        <v>14.082599999999999</v>
      </c>
      <c r="AP16">
        <v>1.7934000000000001</v>
      </c>
      <c r="AQ16">
        <v>0</v>
      </c>
      <c r="AR16">
        <v>32.822879999999998</v>
      </c>
      <c r="AS16">
        <v>0</v>
      </c>
      <c r="AT16">
        <v>11.2476</v>
      </c>
      <c r="AU16">
        <v>0</v>
      </c>
      <c r="AV16">
        <v>0</v>
      </c>
      <c r="AW16">
        <v>0</v>
      </c>
      <c r="AX16">
        <v>8.2200000000000006</v>
      </c>
      <c r="AY16">
        <v>0</v>
      </c>
      <c r="AZ16">
        <v>0</v>
      </c>
      <c r="BA16">
        <f t="shared" si="0"/>
        <v>2598.6210109999997</v>
      </c>
    </row>
    <row r="17" spans="1:53">
      <c r="A17" t="s">
        <v>59</v>
      </c>
      <c r="B17">
        <v>0</v>
      </c>
      <c r="C17">
        <v>43.05</v>
      </c>
      <c r="D17">
        <v>0.52500000000000002</v>
      </c>
      <c r="E17">
        <v>0</v>
      </c>
      <c r="F17">
        <v>47.783999999999999</v>
      </c>
      <c r="G17">
        <v>0</v>
      </c>
      <c r="H17">
        <v>0</v>
      </c>
      <c r="I17">
        <v>18.084</v>
      </c>
      <c r="J17">
        <v>8.7680000000000007</v>
      </c>
      <c r="K17">
        <v>469.789761</v>
      </c>
      <c r="L17">
        <v>653.15250000000003</v>
      </c>
      <c r="M17">
        <v>89</v>
      </c>
      <c r="N17">
        <v>118.125</v>
      </c>
      <c r="O17">
        <v>123.66562500000001</v>
      </c>
      <c r="P17">
        <v>125.58750000000001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348.97500000000002</v>
      </c>
      <c r="V17">
        <v>14.253199</v>
      </c>
      <c r="W17">
        <v>98.34375</v>
      </c>
      <c r="X17">
        <v>0</v>
      </c>
      <c r="Y17">
        <v>0</v>
      </c>
      <c r="Z17">
        <v>13.1076</v>
      </c>
      <c r="AA17">
        <v>0</v>
      </c>
      <c r="AB17">
        <v>13.0634</v>
      </c>
      <c r="AC17">
        <v>9.6778399999999998</v>
      </c>
      <c r="AD17">
        <v>18.229800000000001</v>
      </c>
      <c r="AE17">
        <v>30.792000000000002</v>
      </c>
      <c r="AF17">
        <v>8.8740000000000006</v>
      </c>
      <c r="AG17">
        <v>40.797600000000003</v>
      </c>
      <c r="AH17">
        <v>23.390899999999998</v>
      </c>
      <c r="AI17">
        <v>0</v>
      </c>
      <c r="AJ17">
        <v>0</v>
      </c>
      <c r="AK17">
        <v>52.029000000000003</v>
      </c>
      <c r="AL17">
        <v>60.423999999999999</v>
      </c>
      <c r="AM17">
        <v>10.557359999999999</v>
      </c>
      <c r="AN17">
        <v>0.93737000000000004</v>
      </c>
      <c r="AO17">
        <v>14.0532</v>
      </c>
      <c r="AP17">
        <v>1.7934000000000001</v>
      </c>
      <c r="AQ17">
        <v>0</v>
      </c>
      <c r="AR17">
        <v>32.822879999999998</v>
      </c>
      <c r="AS17">
        <v>0</v>
      </c>
      <c r="AT17">
        <v>11.2476</v>
      </c>
      <c r="AU17">
        <v>0</v>
      </c>
      <c r="AV17">
        <v>0</v>
      </c>
      <c r="AW17">
        <v>0</v>
      </c>
      <c r="AX17">
        <v>8.2200000000000006</v>
      </c>
      <c r="AY17">
        <v>0</v>
      </c>
      <c r="AZ17">
        <v>0</v>
      </c>
      <c r="BA17">
        <f t="shared" si="0"/>
        <v>2599.7280109999992</v>
      </c>
    </row>
    <row r="18" spans="1:53">
      <c r="A18" t="s">
        <v>60</v>
      </c>
      <c r="B18">
        <v>0</v>
      </c>
      <c r="C18">
        <v>43.05</v>
      </c>
      <c r="D18">
        <v>0.52500000000000002</v>
      </c>
      <c r="E18">
        <v>0</v>
      </c>
      <c r="F18">
        <v>47.783999999999999</v>
      </c>
      <c r="G18">
        <v>0</v>
      </c>
      <c r="H18">
        <v>0</v>
      </c>
      <c r="I18">
        <v>18.084</v>
      </c>
      <c r="J18">
        <v>8.7680000000000007</v>
      </c>
      <c r="K18">
        <v>499.53176100000002</v>
      </c>
      <c r="L18">
        <v>653.15250000000003</v>
      </c>
      <c r="M18">
        <v>89</v>
      </c>
      <c r="N18">
        <v>118.125</v>
      </c>
      <c r="O18">
        <v>123.66562500000001</v>
      </c>
      <c r="P18">
        <v>125.58750000000001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348.97500000000002</v>
      </c>
      <c r="V18">
        <v>14.253199</v>
      </c>
      <c r="W18">
        <v>98.34375</v>
      </c>
      <c r="X18">
        <v>0</v>
      </c>
      <c r="Y18">
        <v>0</v>
      </c>
      <c r="Z18">
        <v>13.1076</v>
      </c>
      <c r="AA18">
        <v>0</v>
      </c>
      <c r="AB18">
        <v>13.0634</v>
      </c>
      <c r="AC18">
        <v>9.6778399999999998</v>
      </c>
      <c r="AD18">
        <v>18.229800000000001</v>
      </c>
      <c r="AE18">
        <v>30.792000000000002</v>
      </c>
      <c r="AF18">
        <v>8.8740000000000006</v>
      </c>
      <c r="AG18">
        <v>40.797600000000003</v>
      </c>
      <c r="AH18">
        <v>23.390899999999998</v>
      </c>
      <c r="AI18">
        <v>0</v>
      </c>
      <c r="AJ18">
        <v>0</v>
      </c>
      <c r="AK18">
        <v>52.029000000000003</v>
      </c>
      <c r="AL18">
        <v>60.423999999999999</v>
      </c>
      <c r="AM18">
        <v>10.557359999999999</v>
      </c>
      <c r="AN18">
        <v>0.93737000000000004</v>
      </c>
      <c r="AO18">
        <v>14.0532</v>
      </c>
      <c r="AP18">
        <v>1.7934000000000001</v>
      </c>
      <c r="AQ18">
        <v>0</v>
      </c>
      <c r="AR18">
        <v>32.822879999999998</v>
      </c>
      <c r="AS18">
        <v>0</v>
      </c>
      <c r="AT18">
        <v>11.2476</v>
      </c>
      <c r="AU18">
        <v>0</v>
      </c>
      <c r="AV18">
        <v>0</v>
      </c>
      <c r="AW18">
        <v>0</v>
      </c>
      <c r="AX18">
        <v>8.2200000000000006</v>
      </c>
      <c r="AY18">
        <v>0</v>
      </c>
      <c r="AZ18">
        <v>0</v>
      </c>
      <c r="BA18">
        <f t="shared" si="0"/>
        <v>2629.4700109999994</v>
      </c>
    </row>
    <row r="19" spans="1:53">
      <c r="A19" t="s">
        <v>61</v>
      </c>
      <c r="B19">
        <v>0</v>
      </c>
      <c r="C19">
        <v>43.05</v>
      </c>
      <c r="D19">
        <v>0.52500000000000002</v>
      </c>
      <c r="E19">
        <v>0</v>
      </c>
      <c r="F19">
        <v>47.783999999999999</v>
      </c>
      <c r="G19">
        <v>0</v>
      </c>
      <c r="H19">
        <v>0</v>
      </c>
      <c r="I19">
        <v>18.084</v>
      </c>
      <c r="J19">
        <v>8.7680000000000007</v>
      </c>
      <c r="K19">
        <v>529.27376100000004</v>
      </c>
      <c r="L19">
        <v>653.15250000000003</v>
      </c>
      <c r="M19">
        <v>89</v>
      </c>
      <c r="N19">
        <v>118.125</v>
      </c>
      <c r="O19">
        <v>123.66562500000001</v>
      </c>
      <c r="P19">
        <v>125.58750000000001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348.97500000000002</v>
      </c>
      <c r="V19">
        <v>14.253199</v>
      </c>
      <c r="W19">
        <v>98.34375</v>
      </c>
      <c r="X19">
        <v>0</v>
      </c>
      <c r="Y19">
        <v>0</v>
      </c>
      <c r="Z19">
        <v>13.1076</v>
      </c>
      <c r="AA19">
        <v>0</v>
      </c>
      <c r="AB19">
        <v>13.0634</v>
      </c>
      <c r="AC19">
        <v>9.6778399999999998</v>
      </c>
      <c r="AD19">
        <v>18.229800000000001</v>
      </c>
      <c r="AE19">
        <v>30.792000000000002</v>
      </c>
      <c r="AF19">
        <v>8.8740000000000006</v>
      </c>
      <c r="AG19">
        <v>40.797600000000003</v>
      </c>
      <c r="AH19">
        <v>23.390899999999998</v>
      </c>
      <c r="AI19">
        <v>0</v>
      </c>
      <c r="AJ19">
        <v>0</v>
      </c>
      <c r="AK19">
        <v>52.029000000000003</v>
      </c>
      <c r="AL19">
        <v>60.423999999999999</v>
      </c>
      <c r="AM19">
        <v>10.557359999999999</v>
      </c>
      <c r="AN19">
        <v>0.93737000000000004</v>
      </c>
      <c r="AO19">
        <v>13.965</v>
      </c>
      <c r="AP19">
        <v>1.7934000000000001</v>
      </c>
      <c r="AQ19">
        <v>0</v>
      </c>
      <c r="AR19">
        <v>31.897383000000001</v>
      </c>
      <c r="AS19">
        <v>0</v>
      </c>
      <c r="AT19">
        <v>11.2476</v>
      </c>
      <c r="AU19">
        <v>0</v>
      </c>
      <c r="AV19">
        <v>0</v>
      </c>
      <c r="AW19">
        <v>0</v>
      </c>
      <c r="AX19">
        <v>8.2200000000000006</v>
      </c>
      <c r="AY19">
        <v>0</v>
      </c>
      <c r="AZ19">
        <v>0</v>
      </c>
      <c r="BA19">
        <f t="shared" si="0"/>
        <v>2658.1983139999998</v>
      </c>
    </row>
    <row r="20" spans="1:53">
      <c r="A20" t="s">
        <v>62</v>
      </c>
      <c r="B20">
        <v>0</v>
      </c>
      <c r="C20">
        <v>43.05</v>
      </c>
      <c r="D20">
        <v>0.52500000000000002</v>
      </c>
      <c r="E20">
        <v>0</v>
      </c>
      <c r="F20">
        <v>47.783999999999999</v>
      </c>
      <c r="G20">
        <v>0</v>
      </c>
      <c r="H20">
        <v>0</v>
      </c>
      <c r="I20">
        <v>18.084</v>
      </c>
      <c r="J20">
        <v>8.7680000000000007</v>
      </c>
      <c r="K20">
        <v>559.015761</v>
      </c>
      <c r="L20">
        <v>653.15250000000003</v>
      </c>
      <c r="M20">
        <v>89</v>
      </c>
      <c r="N20">
        <v>118.125</v>
      </c>
      <c r="O20">
        <v>123.66562500000001</v>
      </c>
      <c r="P20">
        <v>125.58750000000001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348.97500000000002</v>
      </c>
      <c r="V20">
        <v>14.253199</v>
      </c>
      <c r="W20">
        <v>98.34375</v>
      </c>
      <c r="X20">
        <v>0</v>
      </c>
      <c r="Y20">
        <v>0</v>
      </c>
      <c r="Z20">
        <v>13.1076</v>
      </c>
      <c r="AA20">
        <v>0</v>
      </c>
      <c r="AB20">
        <v>13.0634</v>
      </c>
      <c r="AC20">
        <v>9.6778399999999998</v>
      </c>
      <c r="AD20">
        <v>18.229800000000001</v>
      </c>
      <c r="AE20">
        <v>30.792000000000002</v>
      </c>
      <c r="AF20">
        <v>8.8740000000000006</v>
      </c>
      <c r="AG20">
        <v>40.797600000000003</v>
      </c>
      <c r="AH20">
        <v>23.390899999999998</v>
      </c>
      <c r="AI20">
        <v>0</v>
      </c>
      <c r="AJ20">
        <v>0</v>
      </c>
      <c r="AK20">
        <v>52.029000000000003</v>
      </c>
      <c r="AL20">
        <v>34.86</v>
      </c>
      <c r="AM20">
        <v>10.557359999999999</v>
      </c>
      <c r="AN20">
        <v>0.93737000000000004</v>
      </c>
      <c r="AO20">
        <v>13.876799999999999</v>
      </c>
      <c r="AP20">
        <v>1.7934000000000001</v>
      </c>
      <c r="AQ20">
        <v>0</v>
      </c>
      <c r="AR20">
        <v>31.897383000000001</v>
      </c>
      <c r="AS20">
        <v>0</v>
      </c>
      <c r="AT20">
        <v>11.2476</v>
      </c>
      <c r="AU20">
        <v>0</v>
      </c>
      <c r="AV20">
        <v>0</v>
      </c>
      <c r="AW20">
        <v>0</v>
      </c>
      <c r="AX20">
        <v>8.2200000000000006</v>
      </c>
      <c r="AY20">
        <v>0</v>
      </c>
      <c r="AZ20">
        <v>0</v>
      </c>
      <c r="BA20">
        <f t="shared" si="0"/>
        <v>2662.2881139999995</v>
      </c>
    </row>
    <row r="21" spans="1:53">
      <c r="A21" t="s">
        <v>63</v>
      </c>
      <c r="B21">
        <v>0</v>
      </c>
      <c r="C21">
        <v>43.05</v>
      </c>
      <c r="D21">
        <v>0.52500000000000002</v>
      </c>
      <c r="E21">
        <v>0</v>
      </c>
      <c r="F21">
        <v>47.783999999999999</v>
      </c>
      <c r="G21">
        <v>0</v>
      </c>
      <c r="H21">
        <v>0</v>
      </c>
      <c r="I21">
        <v>18.084</v>
      </c>
      <c r="J21">
        <v>7.6719999999999997</v>
      </c>
      <c r="K21">
        <v>588.75776099999996</v>
      </c>
      <c r="L21">
        <v>653.15250000000003</v>
      </c>
      <c r="M21">
        <v>89</v>
      </c>
      <c r="N21">
        <v>118.125</v>
      </c>
      <c r="O21">
        <v>123.66562500000001</v>
      </c>
      <c r="P21">
        <v>125.58750000000001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348.97500000000002</v>
      </c>
      <c r="V21">
        <v>14.253199</v>
      </c>
      <c r="W21">
        <v>98.34375</v>
      </c>
      <c r="X21">
        <v>0</v>
      </c>
      <c r="Y21">
        <v>0</v>
      </c>
      <c r="Z21">
        <v>13.1076</v>
      </c>
      <c r="AA21">
        <v>0</v>
      </c>
      <c r="AB21">
        <v>13.0634</v>
      </c>
      <c r="AC21">
        <v>9.6778399999999998</v>
      </c>
      <c r="AD21">
        <v>18.229800000000001</v>
      </c>
      <c r="AE21">
        <v>30.792000000000002</v>
      </c>
      <c r="AF21">
        <v>8.8740000000000006</v>
      </c>
      <c r="AG21">
        <v>40.797600000000003</v>
      </c>
      <c r="AH21">
        <v>23.390899999999998</v>
      </c>
      <c r="AI21">
        <v>0</v>
      </c>
      <c r="AJ21">
        <v>0</v>
      </c>
      <c r="AK21">
        <v>52.029000000000003</v>
      </c>
      <c r="AL21">
        <v>34.86</v>
      </c>
      <c r="AM21">
        <v>10.557359999999999</v>
      </c>
      <c r="AN21">
        <v>0.95650000000000002</v>
      </c>
      <c r="AO21">
        <v>13.876799999999999</v>
      </c>
      <c r="AP21">
        <v>1.7934000000000001</v>
      </c>
      <c r="AQ21">
        <v>0</v>
      </c>
      <c r="AR21">
        <v>31.897383000000001</v>
      </c>
      <c r="AS21">
        <v>0</v>
      </c>
      <c r="AT21">
        <v>11.2476</v>
      </c>
      <c r="AU21">
        <v>0</v>
      </c>
      <c r="AV21">
        <v>0</v>
      </c>
      <c r="AW21">
        <v>0</v>
      </c>
      <c r="AX21">
        <v>8.2200000000000006</v>
      </c>
      <c r="AY21">
        <v>0</v>
      </c>
      <c r="AZ21">
        <v>0</v>
      </c>
      <c r="BA21">
        <f t="shared" si="0"/>
        <v>2690.9532439999994</v>
      </c>
    </row>
    <row r="22" spans="1:53">
      <c r="A22" t="s">
        <v>64</v>
      </c>
      <c r="B22">
        <v>0</v>
      </c>
      <c r="C22">
        <v>43.05</v>
      </c>
      <c r="D22">
        <v>0.52500000000000002</v>
      </c>
      <c r="E22">
        <v>0</v>
      </c>
      <c r="F22">
        <v>47.783999999999999</v>
      </c>
      <c r="G22">
        <v>0</v>
      </c>
      <c r="H22">
        <v>0</v>
      </c>
      <c r="I22">
        <v>18.084</v>
      </c>
      <c r="J22">
        <v>7.6719999999999997</v>
      </c>
      <c r="K22">
        <v>618.49976100000003</v>
      </c>
      <c r="L22">
        <v>653.15250000000003</v>
      </c>
      <c r="M22">
        <v>89</v>
      </c>
      <c r="N22">
        <v>118.125</v>
      </c>
      <c r="O22">
        <v>123.66562500000001</v>
      </c>
      <c r="P22">
        <v>125.58750000000001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348.97500000000002</v>
      </c>
      <c r="V22">
        <v>14.253199</v>
      </c>
      <c r="W22">
        <v>98.34375</v>
      </c>
      <c r="X22">
        <v>0</v>
      </c>
      <c r="Y22">
        <v>0</v>
      </c>
      <c r="Z22">
        <v>13.1076</v>
      </c>
      <c r="AA22">
        <v>0</v>
      </c>
      <c r="AB22">
        <v>13.0634</v>
      </c>
      <c r="AC22">
        <v>9.6778399999999998</v>
      </c>
      <c r="AD22">
        <v>18.229800000000001</v>
      </c>
      <c r="AE22">
        <v>30.792000000000002</v>
      </c>
      <c r="AF22">
        <v>8.8740000000000006</v>
      </c>
      <c r="AG22">
        <v>40.797600000000003</v>
      </c>
      <c r="AH22">
        <v>46.781799999999997</v>
      </c>
      <c r="AI22">
        <v>0</v>
      </c>
      <c r="AJ22">
        <v>0</v>
      </c>
      <c r="AK22">
        <v>52.029000000000003</v>
      </c>
      <c r="AL22">
        <v>34.86</v>
      </c>
      <c r="AM22">
        <v>10.557359999999999</v>
      </c>
      <c r="AN22">
        <v>0.95650000000000002</v>
      </c>
      <c r="AO22">
        <v>13.818</v>
      </c>
      <c r="AP22">
        <v>1.7934000000000001</v>
      </c>
      <c r="AQ22">
        <v>0</v>
      </c>
      <c r="AR22">
        <v>31.897383000000001</v>
      </c>
      <c r="AS22">
        <v>0</v>
      </c>
      <c r="AT22">
        <v>11.2476</v>
      </c>
      <c r="AU22">
        <v>0</v>
      </c>
      <c r="AV22">
        <v>0</v>
      </c>
      <c r="AW22">
        <v>0</v>
      </c>
      <c r="AX22">
        <v>8.2200000000000006</v>
      </c>
      <c r="AY22">
        <v>0</v>
      </c>
      <c r="AZ22">
        <v>0</v>
      </c>
      <c r="BA22">
        <f t="shared" si="0"/>
        <v>2744.0273439999996</v>
      </c>
    </row>
    <row r="23" spans="1:53">
      <c r="A23" t="s">
        <v>65</v>
      </c>
      <c r="B23">
        <v>0</v>
      </c>
      <c r="C23">
        <v>43.05</v>
      </c>
      <c r="D23">
        <v>0.52500000000000002</v>
      </c>
      <c r="E23">
        <v>0</v>
      </c>
      <c r="F23">
        <v>47.783999999999999</v>
      </c>
      <c r="G23">
        <v>0</v>
      </c>
      <c r="H23">
        <v>0</v>
      </c>
      <c r="I23">
        <v>18.084</v>
      </c>
      <c r="J23">
        <v>7.6719999999999997</v>
      </c>
      <c r="K23">
        <v>648.241761</v>
      </c>
      <c r="L23">
        <v>653.15250000000003</v>
      </c>
      <c r="M23">
        <v>89</v>
      </c>
      <c r="N23">
        <v>118.125</v>
      </c>
      <c r="O23">
        <v>123.66562500000001</v>
      </c>
      <c r="P23">
        <v>125.58750000000001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354.375</v>
      </c>
      <c r="V23">
        <v>14.253199</v>
      </c>
      <c r="W23">
        <v>98.34375</v>
      </c>
      <c r="X23">
        <v>0</v>
      </c>
      <c r="Y23">
        <v>0</v>
      </c>
      <c r="Z23">
        <v>13.1076</v>
      </c>
      <c r="AA23">
        <v>0</v>
      </c>
      <c r="AB23">
        <v>13.0634</v>
      </c>
      <c r="AC23">
        <v>9.6778399999999998</v>
      </c>
      <c r="AD23">
        <v>18.229800000000001</v>
      </c>
      <c r="AE23">
        <v>30.792000000000002</v>
      </c>
      <c r="AF23">
        <v>8.8740000000000006</v>
      </c>
      <c r="AG23">
        <v>40.797600000000003</v>
      </c>
      <c r="AH23">
        <v>46.781799999999997</v>
      </c>
      <c r="AI23">
        <v>2.5459999999999998</v>
      </c>
      <c r="AJ23">
        <v>0</v>
      </c>
      <c r="AK23">
        <v>52.029000000000003</v>
      </c>
      <c r="AL23">
        <v>34.86</v>
      </c>
      <c r="AM23">
        <v>10.557359999999999</v>
      </c>
      <c r="AN23">
        <v>0.95650000000000002</v>
      </c>
      <c r="AO23">
        <v>13.818</v>
      </c>
      <c r="AP23">
        <v>1.7934000000000001</v>
      </c>
      <c r="AQ23">
        <v>0</v>
      </c>
      <c r="AR23">
        <v>31.897383000000001</v>
      </c>
      <c r="AS23">
        <v>0</v>
      </c>
      <c r="AT23">
        <v>11.2476</v>
      </c>
      <c r="AU23">
        <v>0</v>
      </c>
      <c r="AV23">
        <v>0</v>
      </c>
      <c r="AW23">
        <v>0</v>
      </c>
      <c r="AX23">
        <v>8.2200000000000006</v>
      </c>
      <c r="AY23">
        <v>0</v>
      </c>
      <c r="AZ23">
        <v>0</v>
      </c>
      <c r="BA23">
        <f t="shared" si="0"/>
        <v>2781.7153439999997</v>
      </c>
    </row>
    <row r="24" spans="1:53">
      <c r="A24" t="s">
        <v>66</v>
      </c>
      <c r="B24">
        <v>0</v>
      </c>
      <c r="C24">
        <v>43.05</v>
      </c>
      <c r="D24">
        <v>0.52500000000000002</v>
      </c>
      <c r="E24">
        <v>0</v>
      </c>
      <c r="F24">
        <v>47.783999999999999</v>
      </c>
      <c r="G24">
        <v>0</v>
      </c>
      <c r="H24">
        <v>0</v>
      </c>
      <c r="I24">
        <v>18.084</v>
      </c>
      <c r="J24">
        <v>7.6719999999999997</v>
      </c>
      <c r="K24">
        <v>686.77995799999997</v>
      </c>
      <c r="L24">
        <v>653.15250000000003</v>
      </c>
      <c r="M24">
        <v>89</v>
      </c>
      <c r="N24">
        <v>118.125</v>
      </c>
      <c r="O24">
        <v>123.66562500000001</v>
      </c>
      <c r="P24">
        <v>125.58750000000001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354.375</v>
      </c>
      <c r="V24">
        <v>14.253199</v>
      </c>
      <c r="W24">
        <v>98.34375</v>
      </c>
      <c r="X24">
        <v>0</v>
      </c>
      <c r="Y24">
        <v>0</v>
      </c>
      <c r="Z24">
        <v>13.1076</v>
      </c>
      <c r="AA24">
        <v>0</v>
      </c>
      <c r="AB24">
        <v>13.0634</v>
      </c>
      <c r="AC24">
        <v>9.6778399999999998</v>
      </c>
      <c r="AD24">
        <v>18.229800000000001</v>
      </c>
      <c r="AE24">
        <v>30.792000000000002</v>
      </c>
      <c r="AF24">
        <v>8.8740000000000006</v>
      </c>
      <c r="AG24">
        <v>40.797600000000003</v>
      </c>
      <c r="AH24">
        <v>46.781799999999997</v>
      </c>
      <c r="AI24">
        <v>5.0919999999999996</v>
      </c>
      <c r="AJ24">
        <v>0</v>
      </c>
      <c r="AK24">
        <v>52.029000000000003</v>
      </c>
      <c r="AL24">
        <v>34.86</v>
      </c>
      <c r="AM24">
        <v>10.557359999999999</v>
      </c>
      <c r="AN24">
        <v>0.95650000000000002</v>
      </c>
      <c r="AO24">
        <v>13.670999999999999</v>
      </c>
      <c r="AP24">
        <v>1.7934000000000001</v>
      </c>
      <c r="AQ24">
        <v>0</v>
      </c>
      <c r="AR24">
        <v>31.897383000000001</v>
      </c>
      <c r="AS24">
        <v>0</v>
      </c>
      <c r="AT24">
        <v>11.2476</v>
      </c>
      <c r="AU24">
        <v>0</v>
      </c>
      <c r="AV24">
        <v>0</v>
      </c>
      <c r="AW24">
        <v>0</v>
      </c>
      <c r="AX24">
        <v>8.2200000000000006</v>
      </c>
      <c r="AY24">
        <v>0</v>
      </c>
      <c r="AZ24">
        <v>0</v>
      </c>
      <c r="BA24">
        <f t="shared" si="0"/>
        <v>2822.6525409999995</v>
      </c>
    </row>
    <row r="25" spans="1:53">
      <c r="A25" t="s">
        <v>67</v>
      </c>
      <c r="B25">
        <v>0</v>
      </c>
      <c r="C25">
        <v>43.05</v>
      </c>
      <c r="D25">
        <v>0.52500000000000002</v>
      </c>
      <c r="E25">
        <v>0</v>
      </c>
      <c r="F25">
        <v>47.783999999999999</v>
      </c>
      <c r="G25">
        <v>0</v>
      </c>
      <c r="H25">
        <v>0</v>
      </c>
      <c r="I25">
        <v>18.084</v>
      </c>
      <c r="J25">
        <v>7.6719999999999997</v>
      </c>
      <c r="K25">
        <v>686.77995799999997</v>
      </c>
      <c r="L25">
        <v>653.15250000000003</v>
      </c>
      <c r="M25">
        <v>89</v>
      </c>
      <c r="N25">
        <v>118.125</v>
      </c>
      <c r="O25">
        <v>123.66562500000001</v>
      </c>
      <c r="P25">
        <v>125.58750000000001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354.375</v>
      </c>
      <c r="V25">
        <v>14.253199</v>
      </c>
      <c r="W25">
        <v>98.34375</v>
      </c>
      <c r="X25">
        <v>0</v>
      </c>
      <c r="Y25">
        <v>0</v>
      </c>
      <c r="Z25">
        <v>13.1076</v>
      </c>
      <c r="AA25">
        <v>7.0309999999999997</v>
      </c>
      <c r="AB25">
        <v>13.0634</v>
      </c>
      <c r="AC25">
        <v>9.6778399999999998</v>
      </c>
      <c r="AD25">
        <v>18.229800000000001</v>
      </c>
      <c r="AE25">
        <v>30.792000000000002</v>
      </c>
      <c r="AF25">
        <v>8.8740000000000006</v>
      </c>
      <c r="AG25">
        <v>40.797600000000003</v>
      </c>
      <c r="AH25">
        <v>46.781799999999997</v>
      </c>
      <c r="AI25">
        <v>33.097999999999999</v>
      </c>
      <c r="AJ25">
        <v>0</v>
      </c>
      <c r="AK25">
        <v>52.029000000000003</v>
      </c>
      <c r="AL25">
        <v>34.86</v>
      </c>
      <c r="AM25">
        <v>10.557359999999999</v>
      </c>
      <c r="AN25">
        <v>0.95650000000000002</v>
      </c>
      <c r="AO25">
        <v>13.5534</v>
      </c>
      <c r="AP25">
        <v>1.7934000000000001</v>
      </c>
      <c r="AQ25">
        <v>11.592000000000001</v>
      </c>
      <c r="AR25">
        <v>31.897383000000001</v>
      </c>
      <c r="AS25">
        <v>0</v>
      </c>
      <c r="AT25">
        <v>11.2476</v>
      </c>
      <c r="AU25">
        <v>0</v>
      </c>
      <c r="AV25">
        <v>0</v>
      </c>
      <c r="AW25">
        <v>0</v>
      </c>
      <c r="AX25">
        <v>8.2200000000000006</v>
      </c>
      <c r="AY25">
        <v>0</v>
      </c>
      <c r="AZ25">
        <v>0</v>
      </c>
      <c r="BA25">
        <f t="shared" si="0"/>
        <v>2869.1639409999993</v>
      </c>
    </row>
    <row r="26" spans="1:53">
      <c r="A26" t="s">
        <v>68</v>
      </c>
      <c r="B26">
        <v>0</v>
      </c>
      <c r="C26">
        <v>43.05</v>
      </c>
      <c r="D26">
        <v>0.52500000000000002</v>
      </c>
      <c r="E26">
        <v>0</v>
      </c>
      <c r="F26">
        <v>47.783999999999999</v>
      </c>
      <c r="G26">
        <v>0</v>
      </c>
      <c r="H26">
        <v>0</v>
      </c>
      <c r="I26">
        <v>18.084</v>
      </c>
      <c r="J26">
        <v>7.6719999999999997</v>
      </c>
      <c r="K26">
        <v>686.77995799999997</v>
      </c>
      <c r="L26">
        <v>653.15250000000003</v>
      </c>
      <c r="M26">
        <v>89</v>
      </c>
      <c r="N26">
        <v>118.125</v>
      </c>
      <c r="O26">
        <v>123.66562500000001</v>
      </c>
      <c r="P26">
        <v>125.58750000000001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354.375</v>
      </c>
      <c r="V26">
        <v>14.253199</v>
      </c>
      <c r="W26">
        <v>98.34375</v>
      </c>
      <c r="X26">
        <v>0</v>
      </c>
      <c r="Y26">
        <v>0</v>
      </c>
      <c r="Z26">
        <v>13.1076</v>
      </c>
      <c r="AA26">
        <v>21.093</v>
      </c>
      <c r="AB26">
        <v>13.0634</v>
      </c>
      <c r="AC26">
        <v>9.6778399999999998</v>
      </c>
      <c r="AD26">
        <v>18.229800000000001</v>
      </c>
      <c r="AE26">
        <v>30.792000000000002</v>
      </c>
      <c r="AF26">
        <v>8.8740000000000006</v>
      </c>
      <c r="AG26">
        <v>40.797600000000003</v>
      </c>
      <c r="AH26">
        <v>46.781799999999997</v>
      </c>
      <c r="AI26">
        <v>33.097999999999999</v>
      </c>
      <c r="AJ26">
        <v>0</v>
      </c>
      <c r="AK26">
        <v>52.029000000000003</v>
      </c>
      <c r="AL26">
        <v>34.86</v>
      </c>
      <c r="AM26">
        <v>10.557359999999999</v>
      </c>
      <c r="AN26">
        <v>0.95650000000000002</v>
      </c>
      <c r="AO26">
        <v>13.377000000000001</v>
      </c>
      <c r="AP26">
        <v>1.7934000000000001</v>
      </c>
      <c r="AQ26">
        <v>23.184000000000001</v>
      </c>
      <c r="AR26">
        <v>31.897383000000001</v>
      </c>
      <c r="AS26">
        <v>0</v>
      </c>
      <c r="AT26">
        <v>11.2476</v>
      </c>
      <c r="AU26">
        <v>0</v>
      </c>
      <c r="AV26">
        <v>0</v>
      </c>
      <c r="AW26">
        <v>0</v>
      </c>
      <c r="AX26">
        <v>8.2200000000000006</v>
      </c>
      <c r="AY26">
        <v>0</v>
      </c>
      <c r="AZ26">
        <v>0</v>
      </c>
      <c r="BA26">
        <f t="shared" si="0"/>
        <v>2894.6415409999995</v>
      </c>
    </row>
    <row r="27" spans="1:53">
      <c r="A27" t="s">
        <v>69</v>
      </c>
      <c r="B27">
        <v>0</v>
      </c>
      <c r="C27">
        <v>42</v>
      </c>
      <c r="D27">
        <v>0.52500000000000002</v>
      </c>
      <c r="E27">
        <v>0</v>
      </c>
      <c r="F27">
        <v>47.783999999999999</v>
      </c>
      <c r="G27">
        <v>0</v>
      </c>
      <c r="H27">
        <v>0</v>
      </c>
      <c r="I27">
        <v>21.92</v>
      </c>
      <c r="J27">
        <v>12.055999999999999</v>
      </c>
      <c r="K27">
        <v>686.77995799999997</v>
      </c>
      <c r="L27">
        <v>653.15250000000003</v>
      </c>
      <c r="M27">
        <v>89</v>
      </c>
      <c r="N27">
        <v>118.125</v>
      </c>
      <c r="O27">
        <v>123.66562500000001</v>
      </c>
      <c r="P27">
        <v>125.58750000000001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354.375</v>
      </c>
      <c r="V27">
        <v>14.253199</v>
      </c>
      <c r="W27">
        <v>98.34375</v>
      </c>
      <c r="X27">
        <v>0</v>
      </c>
      <c r="Y27">
        <v>0</v>
      </c>
      <c r="Z27">
        <v>13.1076</v>
      </c>
      <c r="AA27">
        <v>28.045000000000002</v>
      </c>
      <c r="AB27">
        <v>13.0634</v>
      </c>
      <c r="AC27">
        <v>9.6778399999999998</v>
      </c>
      <c r="AD27">
        <v>18.229800000000001</v>
      </c>
      <c r="AE27">
        <v>30.792000000000002</v>
      </c>
      <c r="AF27">
        <v>8.8740000000000006</v>
      </c>
      <c r="AG27">
        <v>40.797600000000003</v>
      </c>
      <c r="AH27">
        <v>46.781799999999997</v>
      </c>
      <c r="AI27">
        <v>33.097999999999999</v>
      </c>
      <c r="AJ27">
        <v>0</v>
      </c>
      <c r="AK27">
        <v>52.029000000000003</v>
      </c>
      <c r="AL27">
        <v>34.86</v>
      </c>
      <c r="AM27">
        <v>10.557359999999999</v>
      </c>
      <c r="AN27">
        <v>0.95650000000000002</v>
      </c>
      <c r="AO27">
        <v>13.112399999999999</v>
      </c>
      <c r="AP27">
        <v>1.7934000000000001</v>
      </c>
      <c r="AQ27">
        <v>30.492000000000001</v>
      </c>
      <c r="AR27">
        <v>31.897383000000001</v>
      </c>
      <c r="AS27">
        <v>0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2907.586941</v>
      </c>
    </row>
    <row r="28" spans="1:53">
      <c r="A28" t="s">
        <v>70</v>
      </c>
      <c r="B28">
        <v>0</v>
      </c>
      <c r="C28">
        <v>42</v>
      </c>
      <c r="D28">
        <v>0.52500000000000002</v>
      </c>
      <c r="E28">
        <v>0</v>
      </c>
      <c r="F28">
        <v>47.783999999999999</v>
      </c>
      <c r="G28">
        <v>0</v>
      </c>
      <c r="H28">
        <v>0</v>
      </c>
      <c r="I28">
        <v>21.92</v>
      </c>
      <c r="J28">
        <v>12.055999999999999</v>
      </c>
      <c r="K28">
        <v>686.77995799999997</v>
      </c>
      <c r="L28">
        <v>653.15250000000003</v>
      </c>
      <c r="M28">
        <v>89</v>
      </c>
      <c r="N28">
        <v>118.125</v>
      </c>
      <c r="O28">
        <v>123.66562500000001</v>
      </c>
      <c r="P28">
        <v>125.58750000000001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354.375</v>
      </c>
      <c r="V28">
        <v>14.253199</v>
      </c>
      <c r="W28">
        <v>98.34375</v>
      </c>
      <c r="X28">
        <v>0</v>
      </c>
      <c r="Y28">
        <v>0</v>
      </c>
      <c r="Z28">
        <v>13.1076</v>
      </c>
      <c r="AA28">
        <v>42.106999999999999</v>
      </c>
      <c r="AB28">
        <v>13.0634</v>
      </c>
      <c r="AC28">
        <v>19.35568</v>
      </c>
      <c r="AD28">
        <v>18.229800000000001</v>
      </c>
      <c r="AE28">
        <v>30.792000000000002</v>
      </c>
      <c r="AF28">
        <v>8.8740000000000006</v>
      </c>
      <c r="AG28">
        <v>40.797600000000003</v>
      </c>
      <c r="AH28">
        <v>46.781799999999997</v>
      </c>
      <c r="AI28">
        <v>33.097999999999999</v>
      </c>
      <c r="AJ28">
        <v>0</v>
      </c>
      <c r="AK28">
        <v>52.029000000000003</v>
      </c>
      <c r="AL28">
        <v>34.86</v>
      </c>
      <c r="AM28">
        <v>10.557359999999999</v>
      </c>
      <c r="AN28">
        <v>0.95650000000000002</v>
      </c>
      <c r="AO28">
        <v>12.936</v>
      </c>
      <c r="AP28">
        <v>1.7934000000000001</v>
      </c>
      <c r="AQ28">
        <v>34.398000000000003</v>
      </c>
      <c r="AR28">
        <v>31.897383000000001</v>
      </c>
      <c r="AS28">
        <v>0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2935.0563810000003</v>
      </c>
    </row>
    <row r="29" spans="1:53">
      <c r="A29" t="s">
        <v>71</v>
      </c>
      <c r="B29">
        <v>0</v>
      </c>
      <c r="C29">
        <v>42</v>
      </c>
      <c r="D29">
        <v>0.52500000000000002</v>
      </c>
      <c r="E29">
        <v>0</v>
      </c>
      <c r="F29">
        <v>47.783999999999999</v>
      </c>
      <c r="G29">
        <v>0</v>
      </c>
      <c r="H29">
        <v>0</v>
      </c>
      <c r="I29">
        <v>21.92</v>
      </c>
      <c r="J29">
        <v>12.055999999999999</v>
      </c>
      <c r="K29">
        <v>686.77995799999997</v>
      </c>
      <c r="L29">
        <v>653.15250000000003</v>
      </c>
      <c r="M29">
        <v>89</v>
      </c>
      <c r="N29">
        <v>118.125</v>
      </c>
      <c r="O29">
        <v>123.66562500000001</v>
      </c>
      <c r="P29">
        <v>125.58750000000001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376.875</v>
      </c>
      <c r="V29">
        <v>14.253199</v>
      </c>
      <c r="W29">
        <v>98.34375</v>
      </c>
      <c r="X29">
        <v>0</v>
      </c>
      <c r="Y29">
        <v>0</v>
      </c>
      <c r="Z29">
        <v>13.1076</v>
      </c>
      <c r="AA29">
        <v>42.106999999999999</v>
      </c>
      <c r="AB29">
        <v>26.34008</v>
      </c>
      <c r="AC29">
        <v>19.35568</v>
      </c>
      <c r="AD29">
        <v>18.229800000000001</v>
      </c>
      <c r="AE29">
        <v>30.792000000000002</v>
      </c>
      <c r="AF29">
        <v>8.8740000000000006</v>
      </c>
      <c r="AG29">
        <v>40.797600000000003</v>
      </c>
      <c r="AH29">
        <v>46.781799999999997</v>
      </c>
      <c r="AI29">
        <v>33.097999999999999</v>
      </c>
      <c r="AJ29">
        <v>0</v>
      </c>
      <c r="AK29">
        <v>52.029000000000003</v>
      </c>
      <c r="AL29">
        <v>46.48</v>
      </c>
      <c r="AM29">
        <v>10.557359999999999</v>
      </c>
      <c r="AN29">
        <v>0.95650000000000002</v>
      </c>
      <c r="AO29">
        <v>12.759600000000001</v>
      </c>
      <c r="AP29">
        <v>1.7934000000000001</v>
      </c>
      <c r="AQ29">
        <v>34.398000000000003</v>
      </c>
      <c r="AR29">
        <v>31.897383000000001</v>
      </c>
      <c r="AS29">
        <v>0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2982.2766609999999</v>
      </c>
    </row>
    <row r="30" spans="1:53">
      <c r="A30" t="s">
        <v>72</v>
      </c>
      <c r="B30">
        <v>0</v>
      </c>
      <c r="C30">
        <v>41.475000000000001</v>
      </c>
      <c r="D30">
        <v>0.52500000000000002</v>
      </c>
      <c r="E30">
        <v>0</v>
      </c>
      <c r="F30">
        <v>47.783999999999999</v>
      </c>
      <c r="G30">
        <v>0</v>
      </c>
      <c r="H30">
        <v>0</v>
      </c>
      <c r="I30">
        <v>21.92</v>
      </c>
      <c r="J30">
        <v>12.055999999999999</v>
      </c>
      <c r="K30">
        <v>686.77995799999997</v>
      </c>
      <c r="L30">
        <v>653.15250000000003</v>
      </c>
      <c r="M30">
        <v>89</v>
      </c>
      <c r="N30">
        <v>118.125</v>
      </c>
      <c r="O30">
        <v>123.66562500000001</v>
      </c>
      <c r="P30">
        <v>125.58750000000001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383.625</v>
      </c>
      <c r="V30">
        <v>14.253199</v>
      </c>
      <c r="W30">
        <v>98.34375</v>
      </c>
      <c r="X30">
        <v>0</v>
      </c>
      <c r="Y30">
        <v>0</v>
      </c>
      <c r="Z30">
        <v>13.1076</v>
      </c>
      <c r="AA30">
        <v>42.106999999999999</v>
      </c>
      <c r="AB30">
        <v>26.34008</v>
      </c>
      <c r="AC30">
        <v>19.35568</v>
      </c>
      <c r="AD30">
        <v>18.229800000000001</v>
      </c>
      <c r="AE30">
        <v>30.792000000000002</v>
      </c>
      <c r="AF30">
        <v>8.8740000000000006</v>
      </c>
      <c r="AG30">
        <v>40.797600000000003</v>
      </c>
      <c r="AH30">
        <v>46.781799999999997</v>
      </c>
      <c r="AI30">
        <v>33.097999999999999</v>
      </c>
      <c r="AJ30">
        <v>0</v>
      </c>
      <c r="AK30">
        <v>52.029000000000003</v>
      </c>
      <c r="AL30">
        <v>46.48</v>
      </c>
      <c r="AM30">
        <v>10.557359999999999</v>
      </c>
      <c r="AN30">
        <v>0.95650000000000002</v>
      </c>
      <c r="AO30">
        <v>12.700799999999999</v>
      </c>
      <c r="AP30">
        <v>1.7934000000000001</v>
      </c>
      <c r="AQ30">
        <v>34.398000000000003</v>
      </c>
      <c r="AR30">
        <v>31.897383000000001</v>
      </c>
      <c r="AS30">
        <v>0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2988.442861</v>
      </c>
    </row>
    <row r="31" spans="1:53">
      <c r="A31" t="s">
        <v>73</v>
      </c>
      <c r="B31">
        <v>0</v>
      </c>
      <c r="C31">
        <v>41.475000000000001</v>
      </c>
      <c r="D31">
        <v>0.52500000000000002</v>
      </c>
      <c r="E31">
        <v>0</v>
      </c>
      <c r="F31">
        <v>47.783999999999999</v>
      </c>
      <c r="G31">
        <v>0</v>
      </c>
      <c r="H31">
        <v>0</v>
      </c>
      <c r="I31">
        <v>21.92</v>
      </c>
      <c r="J31">
        <v>12.055999999999999</v>
      </c>
      <c r="K31">
        <v>686.77995799999997</v>
      </c>
      <c r="L31">
        <v>653.15250000000003</v>
      </c>
      <c r="M31">
        <v>89</v>
      </c>
      <c r="N31">
        <v>118.125</v>
      </c>
      <c r="O31">
        <v>123.66562500000001</v>
      </c>
      <c r="P31">
        <v>125.58750000000001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390.375</v>
      </c>
      <c r="V31">
        <v>14.253199</v>
      </c>
      <c r="W31">
        <v>98.34375</v>
      </c>
      <c r="X31">
        <v>0</v>
      </c>
      <c r="Y31">
        <v>0</v>
      </c>
      <c r="Z31">
        <v>13.1076</v>
      </c>
      <c r="AA31">
        <v>42.106999999999999</v>
      </c>
      <c r="AB31">
        <v>26.34008</v>
      </c>
      <c r="AC31">
        <v>19.35568</v>
      </c>
      <c r="AD31">
        <v>18.229800000000001</v>
      </c>
      <c r="AE31">
        <v>30.792000000000002</v>
      </c>
      <c r="AF31">
        <v>8.8740000000000006</v>
      </c>
      <c r="AG31">
        <v>40.797600000000003</v>
      </c>
      <c r="AH31">
        <v>46.781799999999997</v>
      </c>
      <c r="AI31">
        <v>5.0919999999999996</v>
      </c>
      <c r="AJ31">
        <v>0</v>
      </c>
      <c r="AK31">
        <v>52.029000000000003</v>
      </c>
      <c r="AL31">
        <v>58.1</v>
      </c>
      <c r="AM31">
        <v>10.557359999999999</v>
      </c>
      <c r="AN31">
        <v>0.95650000000000002</v>
      </c>
      <c r="AO31">
        <v>12.5832</v>
      </c>
      <c r="AP31">
        <v>8.1983999999999995</v>
      </c>
      <c r="AQ31">
        <v>34.398000000000003</v>
      </c>
      <c r="AR31">
        <v>31.897383000000001</v>
      </c>
      <c r="AS31">
        <v>0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2985.0942610000002</v>
      </c>
    </row>
    <row r="32" spans="1:53">
      <c r="A32" t="s">
        <v>74</v>
      </c>
      <c r="B32">
        <v>0</v>
      </c>
      <c r="C32">
        <v>40.950000000000003</v>
      </c>
      <c r="D32">
        <v>0.52500000000000002</v>
      </c>
      <c r="E32">
        <v>0</v>
      </c>
      <c r="F32">
        <v>47.783999999999999</v>
      </c>
      <c r="G32">
        <v>0</v>
      </c>
      <c r="H32">
        <v>0</v>
      </c>
      <c r="I32">
        <v>21.92</v>
      </c>
      <c r="J32">
        <v>12.055999999999999</v>
      </c>
      <c r="K32">
        <v>686.77995799999997</v>
      </c>
      <c r="L32">
        <v>653.15250000000003</v>
      </c>
      <c r="M32">
        <v>89</v>
      </c>
      <c r="N32">
        <v>118.125</v>
      </c>
      <c r="O32">
        <v>123.66562500000001</v>
      </c>
      <c r="P32">
        <v>125.58750000000001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397.125</v>
      </c>
      <c r="V32">
        <v>14.253199</v>
      </c>
      <c r="W32">
        <v>98.34375</v>
      </c>
      <c r="X32">
        <v>0</v>
      </c>
      <c r="Y32">
        <v>0</v>
      </c>
      <c r="Z32">
        <v>13.1076</v>
      </c>
      <c r="AA32">
        <v>42.106999999999999</v>
      </c>
      <c r="AB32">
        <v>26.34008</v>
      </c>
      <c r="AC32">
        <v>19.35568</v>
      </c>
      <c r="AD32">
        <v>18.229800000000001</v>
      </c>
      <c r="AE32">
        <v>30.792000000000002</v>
      </c>
      <c r="AF32">
        <v>8.8740000000000006</v>
      </c>
      <c r="AG32">
        <v>40.797600000000003</v>
      </c>
      <c r="AH32">
        <v>46.781799999999997</v>
      </c>
      <c r="AI32">
        <v>2.5459999999999998</v>
      </c>
      <c r="AJ32">
        <v>0</v>
      </c>
      <c r="AK32">
        <v>52.029000000000003</v>
      </c>
      <c r="AL32">
        <v>58.1</v>
      </c>
      <c r="AM32">
        <v>10.557359999999999</v>
      </c>
      <c r="AN32">
        <v>0.95650000000000002</v>
      </c>
      <c r="AO32">
        <v>12.5244</v>
      </c>
      <c r="AP32">
        <v>8.1983999999999995</v>
      </c>
      <c r="AQ32">
        <v>23.184000000000001</v>
      </c>
      <c r="AR32">
        <v>31.897383000000001</v>
      </c>
      <c r="AS32">
        <v>0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2977.5004609999996</v>
      </c>
    </row>
    <row r="33" spans="1:53">
      <c r="A33" t="s">
        <v>75</v>
      </c>
      <c r="B33">
        <v>0</v>
      </c>
      <c r="C33">
        <v>40.950000000000003</v>
      </c>
      <c r="D33">
        <v>0.52500000000000002</v>
      </c>
      <c r="E33">
        <v>0</v>
      </c>
      <c r="F33">
        <v>47.783999999999999</v>
      </c>
      <c r="G33">
        <v>0</v>
      </c>
      <c r="H33">
        <v>0</v>
      </c>
      <c r="I33">
        <v>21.92</v>
      </c>
      <c r="J33">
        <v>12.055999999999999</v>
      </c>
      <c r="K33">
        <v>686.77995799999997</v>
      </c>
      <c r="L33">
        <v>653.15250000000003</v>
      </c>
      <c r="M33">
        <v>89</v>
      </c>
      <c r="N33">
        <v>118.125</v>
      </c>
      <c r="O33">
        <v>123.66562500000001</v>
      </c>
      <c r="P33">
        <v>125.58750000000001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403.875</v>
      </c>
      <c r="V33">
        <v>14.253199</v>
      </c>
      <c r="W33">
        <v>98.34375</v>
      </c>
      <c r="X33">
        <v>0</v>
      </c>
      <c r="Y33">
        <v>0</v>
      </c>
      <c r="Z33">
        <v>13.1076</v>
      </c>
      <c r="AA33">
        <v>42.106999999999999</v>
      </c>
      <c r="AB33">
        <v>26.34008</v>
      </c>
      <c r="AC33">
        <v>19.35568</v>
      </c>
      <c r="AD33">
        <v>18.229800000000001</v>
      </c>
      <c r="AE33">
        <v>30.792000000000002</v>
      </c>
      <c r="AF33">
        <v>8.8740000000000006</v>
      </c>
      <c r="AG33">
        <v>40.797600000000003</v>
      </c>
      <c r="AH33">
        <v>46.781799999999997</v>
      </c>
      <c r="AI33">
        <v>0</v>
      </c>
      <c r="AJ33">
        <v>0</v>
      </c>
      <c r="AK33">
        <v>52.029000000000003</v>
      </c>
      <c r="AL33">
        <v>58.1</v>
      </c>
      <c r="AM33">
        <v>10.557359999999999</v>
      </c>
      <c r="AN33">
        <v>0.95650000000000002</v>
      </c>
      <c r="AO33">
        <v>12.4068</v>
      </c>
      <c r="AP33">
        <v>8.1983999999999995</v>
      </c>
      <c r="AQ33">
        <v>11.592000000000001</v>
      </c>
      <c r="AR33">
        <v>31.897383000000001</v>
      </c>
      <c r="AS33">
        <v>0</v>
      </c>
      <c r="AT33">
        <v>13.7608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2972.508061</v>
      </c>
    </row>
    <row r="34" spans="1:53">
      <c r="A34" t="s">
        <v>76</v>
      </c>
      <c r="B34">
        <v>0</v>
      </c>
      <c r="C34">
        <v>40.424999999999997</v>
      </c>
      <c r="D34">
        <v>0.52500000000000002</v>
      </c>
      <c r="E34">
        <v>0</v>
      </c>
      <c r="F34">
        <v>47.783999999999999</v>
      </c>
      <c r="G34">
        <v>0</v>
      </c>
      <c r="H34">
        <v>0</v>
      </c>
      <c r="I34">
        <v>21.92</v>
      </c>
      <c r="J34">
        <v>12.055999999999999</v>
      </c>
      <c r="K34">
        <v>686.77995799999997</v>
      </c>
      <c r="L34">
        <v>653.15250000000003</v>
      </c>
      <c r="M34">
        <v>89</v>
      </c>
      <c r="N34">
        <v>118.125</v>
      </c>
      <c r="O34">
        <v>123.66562500000001</v>
      </c>
      <c r="P34">
        <v>125.58750000000001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410.625</v>
      </c>
      <c r="V34">
        <v>14.253199</v>
      </c>
      <c r="W34">
        <v>98.34375</v>
      </c>
      <c r="X34">
        <v>0</v>
      </c>
      <c r="Y34">
        <v>0</v>
      </c>
      <c r="Z34">
        <v>13.1076</v>
      </c>
      <c r="AA34">
        <v>42.106999999999999</v>
      </c>
      <c r="AB34">
        <v>26.34008</v>
      </c>
      <c r="AC34">
        <v>19.35568</v>
      </c>
      <c r="AD34">
        <v>18.229800000000001</v>
      </c>
      <c r="AE34">
        <v>30.792000000000002</v>
      </c>
      <c r="AF34">
        <v>8.8740000000000006</v>
      </c>
      <c r="AG34">
        <v>40.797600000000003</v>
      </c>
      <c r="AH34">
        <v>46.781799999999997</v>
      </c>
      <c r="AI34">
        <v>0</v>
      </c>
      <c r="AJ34">
        <v>0</v>
      </c>
      <c r="AK34">
        <v>52.029000000000003</v>
      </c>
      <c r="AL34">
        <v>58.1</v>
      </c>
      <c r="AM34">
        <v>10.557359999999999</v>
      </c>
      <c r="AN34">
        <v>0.95650000000000002</v>
      </c>
      <c r="AO34">
        <v>12.3774</v>
      </c>
      <c r="AP34">
        <v>8.1983999999999995</v>
      </c>
      <c r="AQ34">
        <v>0</v>
      </c>
      <c r="AR34">
        <v>31.897383000000001</v>
      </c>
      <c r="AS34">
        <v>0</v>
      </c>
      <c r="AT34">
        <v>14.3376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2967.6884609999997</v>
      </c>
    </row>
    <row r="35" spans="1:53">
      <c r="A35" t="s">
        <v>77</v>
      </c>
      <c r="B35">
        <v>0</v>
      </c>
      <c r="C35">
        <v>40.424999999999997</v>
      </c>
      <c r="D35">
        <v>0.52500000000000002</v>
      </c>
      <c r="E35">
        <v>0</v>
      </c>
      <c r="F35">
        <v>47.783999999999999</v>
      </c>
      <c r="G35">
        <v>0</v>
      </c>
      <c r="H35">
        <v>0</v>
      </c>
      <c r="I35">
        <v>21.92</v>
      </c>
      <c r="J35">
        <v>12.055999999999999</v>
      </c>
      <c r="K35">
        <v>686.77995799999997</v>
      </c>
      <c r="L35">
        <v>653.15250000000003</v>
      </c>
      <c r="M35">
        <v>89</v>
      </c>
      <c r="N35">
        <v>118.125</v>
      </c>
      <c r="O35">
        <v>123.66562500000001</v>
      </c>
      <c r="P35">
        <v>125.58750000000001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418.77</v>
      </c>
      <c r="V35">
        <v>14.253199</v>
      </c>
      <c r="W35">
        <v>98.34375</v>
      </c>
      <c r="X35">
        <v>0</v>
      </c>
      <c r="Y35">
        <v>0</v>
      </c>
      <c r="Z35">
        <v>13.1076</v>
      </c>
      <c r="AA35">
        <v>28.045000000000002</v>
      </c>
      <c r="AB35">
        <v>26.34008</v>
      </c>
      <c r="AC35">
        <v>19.35568</v>
      </c>
      <c r="AD35">
        <v>18.229800000000001</v>
      </c>
      <c r="AE35">
        <v>28.225999999999999</v>
      </c>
      <c r="AF35">
        <v>8.8740000000000006</v>
      </c>
      <c r="AG35">
        <v>40.797600000000003</v>
      </c>
      <c r="AH35">
        <v>46.781799999999997</v>
      </c>
      <c r="AI35">
        <v>0</v>
      </c>
      <c r="AJ35">
        <v>0</v>
      </c>
      <c r="AK35">
        <v>52.029000000000003</v>
      </c>
      <c r="AL35">
        <v>59.843000000000004</v>
      </c>
      <c r="AM35">
        <v>10.557359999999999</v>
      </c>
      <c r="AN35">
        <v>0.95650000000000002</v>
      </c>
      <c r="AO35">
        <v>12.348000000000001</v>
      </c>
      <c r="AP35">
        <v>8.1983999999999995</v>
      </c>
      <c r="AQ35">
        <v>0</v>
      </c>
      <c r="AR35">
        <v>31.897383000000001</v>
      </c>
      <c r="AS35">
        <v>0</v>
      </c>
      <c r="AT35">
        <v>14.3376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2960.9190609999996</v>
      </c>
    </row>
    <row r="36" spans="1:53">
      <c r="A36" t="s">
        <v>78</v>
      </c>
      <c r="B36">
        <v>0</v>
      </c>
      <c r="C36">
        <v>40.424999999999997</v>
      </c>
      <c r="D36">
        <v>0.52500000000000002</v>
      </c>
      <c r="E36">
        <v>0</v>
      </c>
      <c r="F36">
        <v>47.783999999999999</v>
      </c>
      <c r="G36">
        <v>0</v>
      </c>
      <c r="H36">
        <v>0</v>
      </c>
      <c r="I36">
        <v>21.92</v>
      </c>
      <c r="J36">
        <v>12.055999999999999</v>
      </c>
      <c r="K36">
        <v>686.77995799999997</v>
      </c>
      <c r="L36">
        <v>653.15250000000003</v>
      </c>
      <c r="M36">
        <v>89</v>
      </c>
      <c r="N36">
        <v>118.125</v>
      </c>
      <c r="O36">
        <v>123.66562500000001</v>
      </c>
      <c r="P36">
        <v>125.58750000000001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418.77</v>
      </c>
      <c r="V36">
        <v>14.253199</v>
      </c>
      <c r="W36">
        <v>98.34375</v>
      </c>
      <c r="X36">
        <v>0</v>
      </c>
      <c r="Y36">
        <v>0</v>
      </c>
      <c r="Z36">
        <v>13.1076</v>
      </c>
      <c r="AA36">
        <v>28.045000000000002</v>
      </c>
      <c r="AB36">
        <v>26.34008</v>
      </c>
      <c r="AC36">
        <v>19.35568</v>
      </c>
      <c r="AD36">
        <v>18.229800000000001</v>
      </c>
      <c r="AE36">
        <v>28.225999999999999</v>
      </c>
      <c r="AF36">
        <v>8.8740000000000006</v>
      </c>
      <c r="AG36">
        <v>40.797600000000003</v>
      </c>
      <c r="AH36">
        <v>46.781799999999997</v>
      </c>
      <c r="AI36">
        <v>0</v>
      </c>
      <c r="AJ36">
        <v>0</v>
      </c>
      <c r="AK36">
        <v>52.029000000000003</v>
      </c>
      <c r="AL36">
        <v>59.843000000000004</v>
      </c>
      <c r="AM36">
        <v>10.557359999999999</v>
      </c>
      <c r="AN36">
        <v>0.95650000000000002</v>
      </c>
      <c r="AO36">
        <v>12.348000000000001</v>
      </c>
      <c r="AP36">
        <v>2.4339</v>
      </c>
      <c r="AQ36">
        <v>0</v>
      </c>
      <c r="AR36">
        <v>31.897383000000001</v>
      </c>
      <c r="AS36">
        <v>0</v>
      </c>
      <c r="AT36">
        <v>14.3376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2955.1545609999994</v>
      </c>
    </row>
    <row r="37" spans="1:53">
      <c r="A37" t="s">
        <v>79</v>
      </c>
      <c r="B37">
        <v>0</v>
      </c>
      <c r="C37">
        <v>40.424999999999997</v>
      </c>
      <c r="D37">
        <v>0.52500000000000002</v>
      </c>
      <c r="E37">
        <v>0</v>
      </c>
      <c r="F37">
        <v>47.783999999999999</v>
      </c>
      <c r="G37">
        <v>0</v>
      </c>
      <c r="H37">
        <v>0</v>
      </c>
      <c r="I37">
        <v>21.92</v>
      </c>
      <c r="J37">
        <v>12.055999999999999</v>
      </c>
      <c r="K37">
        <v>686.77995799999997</v>
      </c>
      <c r="L37">
        <v>653.15250000000003</v>
      </c>
      <c r="M37">
        <v>89</v>
      </c>
      <c r="N37">
        <v>118.125</v>
      </c>
      <c r="O37">
        <v>123.66562500000001</v>
      </c>
      <c r="P37">
        <v>125.58750000000001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418.77</v>
      </c>
      <c r="V37">
        <v>14.253199</v>
      </c>
      <c r="W37">
        <v>98.34375</v>
      </c>
      <c r="X37">
        <v>0</v>
      </c>
      <c r="Y37">
        <v>0</v>
      </c>
      <c r="Z37">
        <v>13.1076</v>
      </c>
      <c r="AA37">
        <v>26.86</v>
      </c>
      <c r="AB37">
        <v>26.34008</v>
      </c>
      <c r="AC37">
        <v>19.35568</v>
      </c>
      <c r="AD37">
        <v>18.229800000000001</v>
      </c>
      <c r="AE37">
        <v>28.225999999999999</v>
      </c>
      <c r="AF37">
        <v>8.8740000000000006</v>
      </c>
      <c r="AG37">
        <v>40.797600000000003</v>
      </c>
      <c r="AH37">
        <v>24.337900000000001</v>
      </c>
      <c r="AI37">
        <v>0</v>
      </c>
      <c r="AJ37">
        <v>0</v>
      </c>
      <c r="AK37">
        <v>52.029000000000003</v>
      </c>
      <c r="AL37">
        <v>59.843000000000004</v>
      </c>
      <c r="AM37">
        <v>10.557359999999999</v>
      </c>
      <c r="AN37">
        <v>0.95650000000000002</v>
      </c>
      <c r="AO37">
        <v>12.3186</v>
      </c>
      <c r="AP37">
        <v>1.7934000000000001</v>
      </c>
      <c r="AQ37">
        <v>0</v>
      </c>
      <c r="AR37">
        <v>31.897383000000001</v>
      </c>
      <c r="AS37">
        <v>0</v>
      </c>
      <c r="AT37">
        <v>14.3376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2930.8557609999993</v>
      </c>
    </row>
    <row r="38" spans="1:53">
      <c r="A38" t="s">
        <v>80</v>
      </c>
      <c r="B38">
        <v>0</v>
      </c>
      <c r="C38">
        <v>40.424999999999997</v>
      </c>
      <c r="D38">
        <v>0.52500000000000002</v>
      </c>
      <c r="E38">
        <v>0</v>
      </c>
      <c r="F38">
        <v>47.783999999999999</v>
      </c>
      <c r="G38">
        <v>0</v>
      </c>
      <c r="H38">
        <v>0</v>
      </c>
      <c r="I38">
        <v>21.92</v>
      </c>
      <c r="J38">
        <v>12.055999999999999</v>
      </c>
      <c r="K38">
        <v>686.77995799999997</v>
      </c>
      <c r="L38">
        <v>653.15250000000003</v>
      </c>
      <c r="M38">
        <v>89</v>
      </c>
      <c r="N38">
        <v>118.125</v>
      </c>
      <c r="O38">
        <v>123.66562500000001</v>
      </c>
      <c r="P38">
        <v>125.58750000000001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418.77</v>
      </c>
      <c r="V38">
        <v>14.253199</v>
      </c>
      <c r="W38">
        <v>98.34375</v>
      </c>
      <c r="X38">
        <v>0</v>
      </c>
      <c r="Y38">
        <v>0</v>
      </c>
      <c r="Z38">
        <v>13.1076</v>
      </c>
      <c r="AA38">
        <v>12.007999999999999</v>
      </c>
      <c r="AB38">
        <v>26.34008</v>
      </c>
      <c r="AC38">
        <v>19.35568</v>
      </c>
      <c r="AD38">
        <v>18.229800000000001</v>
      </c>
      <c r="AE38">
        <v>28.225999999999999</v>
      </c>
      <c r="AF38">
        <v>8.8740000000000006</v>
      </c>
      <c r="AG38">
        <v>40.797600000000003</v>
      </c>
      <c r="AH38">
        <v>18.940000000000001</v>
      </c>
      <c r="AI38">
        <v>0</v>
      </c>
      <c r="AJ38">
        <v>0</v>
      </c>
      <c r="AK38">
        <v>52.029000000000003</v>
      </c>
      <c r="AL38">
        <v>59.843000000000004</v>
      </c>
      <c r="AM38">
        <v>10.557359999999999</v>
      </c>
      <c r="AN38">
        <v>0.95650000000000002</v>
      </c>
      <c r="AO38">
        <v>12.3186</v>
      </c>
      <c r="AP38">
        <v>1.7934000000000001</v>
      </c>
      <c r="AQ38">
        <v>0</v>
      </c>
      <c r="AR38">
        <v>31.897383000000001</v>
      </c>
      <c r="AS38">
        <v>0</v>
      </c>
      <c r="AT38">
        <v>14.3376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2910.6058609999991</v>
      </c>
    </row>
    <row r="39" spans="1:53">
      <c r="A39" t="s">
        <v>81</v>
      </c>
      <c r="B39">
        <v>0</v>
      </c>
      <c r="C39">
        <v>39.9</v>
      </c>
      <c r="D39">
        <v>0.52500000000000002</v>
      </c>
      <c r="E39">
        <v>0</v>
      </c>
      <c r="F39">
        <v>47.783999999999999</v>
      </c>
      <c r="G39">
        <v>0</v>
      </c>
      <c r="H39">
        <v>0</v>
      </c>
      <c r="I39">
        <v>21.92</v>
      </c>
      <c r="J39">
        <v>12.055999999999999</v>
      </c>
      <c r="K39">
        <v>686.77995799999997</v>
      </c>
      <c r="L39">
        <v>653.15250000000003</v>
      </c>
      <c r="M39">
        <v>89</v>
      </c>
      <c r="N39">
        <v>118.125</v>
      </c>
      <c r="O39">
        <v>123.66562500000001</v>
      </c>
      <c r="P39">
        <v>125.58750000000001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418.77</v>
      </c>
      <c r="V39">
        <v>14.253199</v>
      </c>
      <c r="W39">
        <v>98.34375</v>
      </c>
      <c r="X39">
        <v>0</v>
      </c>
      <c r="Y39">
        <v>0</v>
      </c>
      <c r="Z39">
        <v>13.1076</v>
      </c>
      <c r="AA39">
        <v>0</v>
      </c>
      <c r="AB39">
        <v>26.34008</v>
      </c>
      <c r="AC39">
        <v>19.35568</v>
      </c>
      <c r="AD39">
        <v>18.229800000000001</v>
      </c>
      <c r="AE39">
        <v>28.225999999999999</v>
      </c>
      <c r="AF39">
        <v>8.8740000000000006</v>
      </c>
      <c r="AG39">
        <v>40.797600000000003</v>
      </c>
      <c r="AH39">
        <v>18.940000000000001</v>
      </c>
      <c r="AI39">
        <v>0</v>
      </c>
      <c r="AJ39">
        <v>0</v>
      </c>
      <c r="AK39">
        <v>52.029000000000003</v>
      </c>
      <c r="AL39">
        <v>59.843000000000004</v>
      </c>
      <c r="AM39">
        <v>10.557359999999999</v>
      </c>
      <c r="AN39">
        <v>0.95650000000000002</v>
      </c>
      <c r="AO39">
        <v>12.201000000000001</v>
      </c>
      <c r="AP39">
        <v>1.7934000000000001</v>
      </c>
      <c r="AQ39">
        <v>0</v>
      </c>
      <c r="AR39">
        <v>31.897383000000001</v>
      </c>
      <c r="AS39">
        <v>0</v>
      </c>
      <c r="AT39">
        <v>14.3376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2897.9552609999996</v>
      </c>
    </row>
    <row r="40" spans="1:53">
      <c r="A40" t="s">
        <v>82</v>
      </c>
      <c r="B40">
        <v>0</v>
      </c>
      <c r="C40">
        <v>39.9</v>
      </c>
      <c r="D40">
        <v>0.52500000000000002</v>
      </c>
      <c r="E40">
        <v>0</v>
      </c>
      <c r="F40">
        <v>47.783999999999999</v>
      </c>
      <c r="G40">
        <v>0</v>
      </c>
      <c r="H40">
        <v>0</v>
      </c>
      <c r="I40">
        <v>21.92</v>
      </c>
      <c r="J40">
        <v>12.055999999999999</v>
      </c>
      <c r="K40">
        <v>686.77995799999997</v>
      </c>
      <c r="L40">
        <v>653.15250000000003</v>
      </c>
      <c r="M40">
        <v>89</v>
      </c>
      <c r="N40">
        <v>118.125</v>
      </c>
      <c r="O40">
        <v>123.66562500000001</v>
      </c>
      <c r="P40">
        <v>125.58750000000001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418.77</v>
      </c>
      <c r="V40">
        <v>14.253199</v>
      </c>
      <c r="W40">
        <v>98.34375</v>
      </c>
      <c r="X40">
        <v>0</v>
      </c>
      <c r="Y40">
        <v>0</v>
      </c>
      <c r="Z40">
        <v>13.1076</v>
      </c>
      <c r="AA40">
        <v>0</v>
      </c>
      <c r="AB40">
        <v>26.34008</v>
      </c>
      <c r="AC40">
        <v>19.35568</v>
      </c>
      <c r="AD40">
        <v>18.229800000000001</v>
      </c>
      <c r="AE40">
        <v>28.225999999999999</v>
      </c>
      <c r="AF40">
        <v>8.8740000000000006</v>
      </c>
      <c r="AG40">
        <v>40.797600000000003</v>
      </c>
      <c r="AH40">
        <v>18.940000000000001</v>
      </c>
      <c r="AI40">
        <v>0</v>
      </c>
      <c r="AJ40">
        <v>0</v>
      </c>
      <c r="AK40">
        <v>52.029000000000003</v>
      </c>
      <c r="AL40">
        <v>59.843000000000004</v>
      </c>
      <c r="AM40">
        <v>10.557359999999999</v>
      </c>
      <c r="AN40">
        <v>0.95650000000000002</v>
      </c>
      <c r="AO40">
        <v>12.1716</v>
      </c>
      <c r="AP40">
        <v>1.7934000000000001</v>
      </c>
      <c r="AQ40">
        <v>0</v>
      </c>
      <c r="AR40">
        <v>31.897383000000001</v>
      </c>
      <c r="AS40">
        <v>0</v>
      </c>
      <c r="AT40">
        <v>14.3376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2897.9258609999997</v>
      </c>
    </row>
    <row r="41" spans="1:53">
      <c r="A41" t="s">
        <v>83</v>
      </c>
      <c r="B41">
        <v>0</v>
      </c>
      <c r="C41">
        <v>39.9</v>
      </c>
      <c r="D41">
        <v>0.52500000000000002</v>
      </c>
      <c r="E41">
        <v>0</v>
      </c>
      <c r="F41">
        <v>47.783999999999999</v>
      </c>
      <c r="G41">
        <v>0</v>
      </c>
      <c r="H41">
        <v>0</v>
      </c>
      <c r="I41">
        <v>21.92</v>
      </c>
      <c r="J41">
        <v>12.055999999999999</v>
      </c>
      <c r="K41">
        <v>686.77995799999997</v>
      </c>
      <c r="L41">
        <v>653.15250000000003</v>
      </c>
      <c r="M41">
        <v>89</v>
      </c>
      <c r="N41">
        <v>118.125</v>
      </c>
      <c r="O41">
        <v>123.66562500000001</v>
      </c>
      <c r="P41">
        <v>125.58750000000001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418.77</v>
      </c>
      <c r="V41">
        <v>14.253199</v>
      </c>
      <c r="W41">
        <v>98.34375</v>
      </c>
      <c r="X41">
        <v>0</v>
      </c>
      <c r="Y41">
        <v>0</v>
      </c>
      <c r="Z41">
        <v>13.1076</v>
      </c>
      <c r="AA41">
        <v>0</v>
      </c>
      <c r="AB41">
        <v>26.34008</v>
      </c>
      <c r="AC41">
        <v>19.35568</v>
      </c>
      <c r="AD41">
        <v>18.229800000000001</v>
      </c>
      <c r="AE41">
        <v>28.225999999999999</v>
      </c>
      <c r="AF41">
        <v>8.8740000000000006</v>
      </c>
      <c r="AG41">
        <v>40.797600000000003</v>
      </c>
      <c r="AH41">
        <v>18.940000000000001</v>
      </c>
      <c r="AI41">
        <v>0</v>
      </c>
      <c r="AJ41">
        <v>0</v>
      </c>
      <c r="AK41">
        <v>52.029000000000003</v>
      </c>
      <c r="AL41">
        <v>59.843000000000004</v>
      </c>
      <c r="AM41">
        <v>10.557359999999999</v>
      </c>
      <c r="AN41">
        <v>0.95650000000000002</v>
      </c>
      <c r="AO41">
        <v>12.230399999999999</v>
      </c>
      <c r="AP41">
        <v>1.7934000000000001</v>
      </c>
      <c r="AQ41">
        <v>0</v>
      </c>
      <c r="AR41">
        <v>31.897383000000001</v>
      </c>
      <c r="AS41">
        <v>0</v>
      </c>
      <c r="AT41">
        <v>14.3376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2897.9846609999995</v>
      </c>
    </row>
    <row r="42" spans="1:53">
      <c r="A42" t="s">
        <v>84</v>
      </c>
      <c r="B42">
        <v>0</v>
      </c>
      <c r="C42">
        <v>39.9</v>
      </c>
      <c r="D42">
        <v>0.52500000000000002</v>
      </c>
      <c r="E42">
        <v>0</v>
      </c>
      <c r="F42">
        <v>47.783999999999999</v>
      </c>
      <c r="G42">
        <v>0</v>
      </c>
      <c r="H42">
        <v>0</v>
      </c>
      <c r="I42">
        <v>21.92</v>
      </c>
      <c r="J42">
        <v>12.055999999999999</v>
      </c>
      <c r="K42">
        <v>686.77995799999997</v>
      </c>
      <c r="L42">
        <v>653.15250000000003</v>
      </c>
      <c r="M42">
        <v>89</v>
      </c>
      <c r="N42">
        <v>118.125</v>
      </c>
      <c r="O42">
        <v>123.66562500000001</v>
      </c>
      <c r="P42">
        <v>125.58750000000001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418.77</v>
      </c>
      <c r="V42">
        <v>14.253199</v>
      </c>
      <c r="W42">
        <v>98.34375</v>
      </c>
      <c r="X42">
        <v>0</v>
      </c>
      <c r="Y42">
        <v>0</v>
      </c>
      <c r="Z42">
        <v>13.1076</v>
      </c>
      <c r="AA42">
        <v>0</v>
      </c>
      <c r="AB42">
        <v>26.34008</v>
      </c>
      <c r="AC42">
        <v>19.35568</v>
      </c>
      <c r="AD42">
        <v>18.229800000000001</v>
      </c>
      <c r="AE42">
        <v>28.225999999999999</v>
      </c>
      <c r="AF42">
        <v>8.8740000000000006</v>
      </c>
      <c r="AG42">
        <v>40.797600000000003</v>
      </c>
      <c r="AH42">
        <v>18.940000000000001</v>
      </c>
      <c r="AI42">
        <v>0</v>
      </c>
      <c r="AJ42">
        <v>0</v>
      </c>
      <c r="AK42">
        <v>52.029000000000003</v>
      </c>
      <c r="AL42">
        <v>59.843000000000004</v>
      </c>
      <c r="AM42">
        <v>10.557359999999999</v>
      </c>
      <c r="AN42">
        <v>0.95650000000000002</v>
      </c>
      <c r="AO42">
        <v>12.2598</v>
      </c>
      <c r="AP42">
        <v>1.7934000000000001</v>
      </c>
      <c r="AQ42">
        <v>0</v>
      </c>
      <c r="AR42">
        <v>31.897383000000001</v>
      </c>
      <c r="AS42">
        <v>0</v>
      </c>
      <c r="AT42">
        <v>14.3376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2898.0140609999994</v>
      </c>
    </row>
    <row r="43" spans="1:53">
      <c r="A43" t="s">
        <v>85</v>
      </c>
      <c r="B43">
        <v>0</v>
      </c>
      <c r="C43">
        <v>39.9</v>
      </c>
      <c r="D43">
        <v>0.52500000000000002</v>
      </c>
      <c r="E43">
        <v>0</v>
      </c>
      <c r="F43">
        <v>47.783999999999999</v>
      </c>
      <c r="G43">
        <v>0</v>
      </c>
      <c r="H43">
        <v>0</v>
      </c>
      <c r="I43">
        <v>21.92</v>
      </c>
      <c r="J43">
        <v>12.055999999999999</v>
      </c>
      <c r="K43">
        <v>686.77995799999997</v>
      </c>
      <c r="L43">
        <v>653.15250000000003</v>
      </c>
      <c r="M43">
        <v>89</v>
      </c>
      <c r="N43">
        <v>118.125</v>
      </c>
      <c r="O43">
        <v>123.66562500000001</v>
      </c>
      <c r="P43">
        <v>125.58750000000001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418.77</v>
      </c>
      <c r="V43">
        <v>14.253199</v>
      </c>
      <c r="W43">
        <v>98.34375</v>
      </c>
      <c r="X43">
        <v>0</v>
      </c>
      <c r="Y43">
        <v>0</v>
      </c>
      <c r="Z43">
        <v>13.1076</v>
      </c>
      <c r="AA43">
        <v>0</v>
      </c>
      <c r="AB43">
        <v>26.34008</v>
      </c>
      <c r="AC43">
        <v>19.35568</v>
      </c>
      <c r="AD43">
        <v>0</v>
      </c>
      <c r="AE43">
        <v>28.225999999999999</v>
      </c>
      <c r="AF43">
        <v>8.8740000000000006</v>
      </c>
      <c r="AG43">
        <v>40.797600000000003</v>
      </c>
      <c r="AH43">
        <v>18.940000000000001</v>
      </c>
      <c r="AI43">
        <v>0</v>
      </c>
      <c r="AJ43">
        <v>0</v>
      </c>
      <c r="AK43">
        <v>52.029000000000003</v>
      </c>
      <c r="AL43">
        <v>59.843000000000004</v>
      </c>
      <c r="AM43">
        <v>10.557359999999999</v>
      </c>
      <c r="AN43">
        <v>0.95650000000000002</v>
      </c>
      <c r="AO43">
        <v>12.5832</v>
      </c>
      <c r="AP43">
        <v>1.7934000000000001</v>
      </c>
      <c r="AQ43">
        <v>0</v>
      </c>
      <c r="AR43">
        <v>31.897383000000001</v>
      </c>
      <c r="AS43">
        <v>0</v>
      </c>
      <c r="AT43">
        <v>14.3376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2880.1076609999996</v>
      </c>
    </row>
    <row r="44" spans="1:53">
      <c r="A44" t="s">
        <v>86</v>
      </c>
      <c r="B44">
        <v>0</v>
      </c>
      <c r="C44">
        <v>39.9</v>
      </c>
      <c r="D44">
        <v>0.52500000000000002</v>
      </c>
      <c r="E44">
        <v>0</v>
      </c>
      <c r="F44">
        <v>47.783999999999999</v>
      </c>
      <c r="G44">
        <v>0</v>
      </c>
      <c r="H44">
        <v>0</v>
      </c>
      <c r="I44">
        <v>21.92</v>
      </c>
      <c r="J44">
        <v>12.055999999999999</v>
      </c>
      <c r="K44">
        <v>686.77995799999997</v>
      </c>
      <c r="L44">
        <v>653.15250000000003</v>
      </c>
      <c r="M44">
        <v>89</v>
      </c>
      <c r="N44">
        <v>118.125</v>
      </c>
      <c r="O44">
        <v>123.66562500000001</v>
      </c>
      <c r="P44">
        <v>125.58750000000001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418.77</v>
      </c>
      <c r="V44">
        <v>14.253199</v>
      </c>
      <c r="W44">
        <v>98.34375</v>
      </c>
      <c r="X44">
        <v>0</v>
      </c>
      <c r="Y44">
        <v>0</v>
      </c>
      <c r="Z44">
        <v>13.1076</v>
      </c>
      <c r="AA44">
        <v>0</v>
      </c>
      <c r="AB44">
        <v>26.34008</v>
      </c>
      <c r="AC44">
        <v>19.35568</v>
      </c>
      <c r="AD44">
        <v>0</v>
      </c>
      <c r="AE44">
        <v>14.113</v>
      </c>
      <c r="AF44">
        <v>8.8740000000000006</v>
      </c>
      <c r="AG44">
        <v>40.797600000000003</v>
      </c>
      <c r="AH44">
        <v>18.940000000000001</v>
      </c>
      <c r="AI44">
        <v>0</v>
      </c>
      <c r="AJ44">
        <v>0</v>
      </c>
      <c r="AK44">
        <v>52.029000000000003</v>
      </c>
      <c r="AL44">
        <v>46.48</v>
      </c>
      <c r="AM44">
        <v>10.557359999999999</v>
      </c>
      <c r="AN44">
        <v>0.95650000000000002</v>
      </c>
      <c r="AO44">
        <v>12.5832</v>
      </c>
      <c r="AP44">
        <v>1.7934000000000001</v>
      </c>
      <c r="AQ44">
        <v>0</v>
      </c>
      <c r="AR44">
        <v>31.897383000000001</v>
      </c>
      <c r="AS44">
        <v>0</v>
      </c>
      <c r="AT44">
        <v>14.3376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2852.6316609999994</v>
      </c>
    </row>
    <row r="45" spans="1:53">
      <c r="A45" t="s">
        <v>87</v>
      </c>
      <c r="B45">
        <v>0</v>
      </c>
      <c r="C45">
        <v>39.9</v>
      </c>
      <c r="D45">
        <v>0.52500000000000002</v>
      </c>
      <c r="E45">
        <v>0</v>
      </c>
      <c r="F45">
        <v>47.783999999999999</v>
      </c>
      <c r="G45">
        <v>0</v>
      </c>
      <c r="H45">
        <v>0</v>
      </c>
      <c r="I45">
        <v>21.92</v>
      </c>
      <c r="J45">
        <v>12.055999999999999</v>
      </c>
      <c r="K45">
        <v>686.77995799999997</v>
      </c>
      <c r="L45">
        <v>653.15250000000003</v>
      </c>
      <c r="M45">
        <v>89</v>
      </c>
      <c r="N45">
        <v>118.125</v>
      </c>
      <c r="O45">
        <v>123.66562500000001</v>
      </c>
      <c r="P45">
        <v>125.58750000000001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418.77</v>
      </c>
      <c r="V45">
        <v>14.253199</v>
      </c>
      <c r="W45">
        <v>98.34375</v>
      </c>
      <c r="X45">
        <v>0</v>
      </c>
      <c r="Y45">
        <v>0</v>
      </c>
      <c r="Z45">
        <v>13.1076</v>
      </c>
      <c r="AA45">
        <v>0</v>
      </c>
      <c r="AB45">
        <v>26.260100000000001</v>
      </c>
      <c r="AC45">
        <v>19.35568</v>
      </c>
      <c r="AD45">
        <v>0</v>
      </c>
      <c r="AE45">
        <v>14.113</v>
      </c>
      <c r="AF45">
        <v>8.8740000000000006</v>
      </c>
      <c r="AG45">
        <v>40.797600000000003</v>
      </c>
      <c r="AH45">
        <v>18.940000000000001</v>
      </c>
      <c r="AI45">
        <v>0</v>
      </c>
      <c r="AJ45">
        <v>0</v>
      </c>
      <c r="AK45">
        <v>52.029000000000003</v>
      </c>
      <c r="AL45">
        <v>46.48</v>
      </c>
      <c r="AM45">
        <v>0</v>
      </c>
      <c r="AN45">
        <v>0.95650000000000002</v>
      </c>
      <c r="AO45">
        <v>12.553800000000001</v>
      </c>
      <c r="AP45">
        <v>1.7934000000000001</v>
      </c>
      <c r="AQ45">
        <v>0</v>
      </c>
      <c r="AR45">
        <v>31.897383000000001</v>
      </c>
      <c r="AS45">
        <v>0</v>
      </c>
      <c r="AT45">
        <v>14.3376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2841.9649209999998</v>
      </c>
    </row>
    <row r="46" spans="1:53">
      <c r="A46" t="s">
        <v>88</v>
      </c>
      <c r="B46">
        <v>0</v>
      </c>
      <c r="C46">
        <v>39.9</v>
      </c>
      <c r="D46">
        <v>0.52500000000000002</v>
      </c>
      <c r="E46">
        <v>0</v>
      </c>
      <c r="F46">
        <v>47.783999999999999</v>
      </c>
      <c r="G46">
        <v>0</v>
      </c>
      <c r="H46">
        <v>0</v>
      </c>
      <c r="I46">
        <v>21.92</v>
      </c>
      <c r="J46">
        <v>12.055999999999999</v>
      </c>
      <c r="K46">
        <v>686.77995799999997</v>
      </c>
      <c r="L46">
        <v>653.15250000000003</v>
      </c>
      <c r="M46">
        <v>89</v>
      </c>
      <c r="N46">
        <v>118.125</v>
      </c>
      <c r="O46">
        <v>123.66562500000001</v>
      </c>
      <c r="P46">
        <v>125.58750000000001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418.77</v>
      </c>
      <c r="V46">
        <v>14.253199</v>
      </c>
      <c r="W46">
        <v>98.34375</v>
      </c>
      <c r="X46">
        <v>0</v>
      </c>
      <c r="Y46">
        <v>0</v>
      </c>
      <c r="Z46">
        <v>13.1076</v>
      </c>
      <c r="AA46">
        <v>0</v>
      </c>
      <c r="AB46">
        <v>26.260100000000001</v>
      </c>
      <c r="AC46">
        <v>19.35568</v>
      </c>
      <c r="AD46">
        <v>0</v>
      </c>
      <c r="AE46">
        <v>14.113</v>
      </c>
      <c r="AF46">
        <v>8.8740000000000006</v>
      </c>
      <c r="AG46">
        <v>40.797600000000003</v>
      </c>
      <c r="AH46">
        <v>18.940000000000001</v>
      </c>
      <c r="AI46">
        <v>0</v>
      </c>
      <c r="AJ46">
        <v>0</v>
      </c>
      <c r="AK46">
        <v>52.029000000000003</v>
      </c>
      <c r="AL46">
        <v>46.48</v>
      </c>
      <c r="AM46">
        <v>0</v>
      </c>
      <c r="AN46">
        <v>0.95650000000000002</v>
      </c>
      <c r="AO46">
        <v>12.494999999999999</v>
      </c>
      <c r="AP46">
        <v>1.7934000000000001</v>
      </c>
      <c r="AQ46">
        <v>0</v>
      </c>
      <c r="AR46">
        <v>31.897383000000001</v>
      </c>
      <c r="AS46">
        <v>0</v>
      </c>
      <c r="AT46">
        <v>14.3376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2841.9061209999995</v>
      </c>
    </row>
    <row r="47" spans="1:53">
      <c r="A47" t="s">
        <v>89</v>
      </c>
      <c r="B47">
        <v>0</v>
      </c>
      <c r="C47">
        <v>39.375</v>
      </c>
      <c r="D47">
        <v>0.52500000000000002</v>
      </c>
      <c r="E47">
        <v>0</v>
      </c>
      <c r="F47">
        <v>47.783999999999999</v>
      </c>
      <c r="G47">
        <v>0</v>
      </c>
      <c r="H47">
        <v>0</v>
      </c>
      <c r="I47">
        <v>21.92</v>
      </c>
      <c r="J47">
        <v>12.055999999999999</v>
      </c>
      <c r="K47">
        <v>686.77995799999997</v>
      </c>
      <c r="L47">
        <v>653.15250000000003</v>
      </c>
      <c r="M47">
        <v>89</v>
      </c>
      <c r="N47">
        <v>118.125</v>
      </c>
      <c r="O47">
        <v>123.66562500000001</v>
      </c>
      <c r="P47">
        <v>125.58750000000001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418.77</v>
      </c>
      <c r="V47">
        <v>14.253199</v>
      </c>
      <c r="W47">
        <v>98.34375</v>
      </c>
      <c r="X47">
        <v>0</v>
      </c>
      <c r="Y47">
        <v>0</v>
      </c>
      <c r="Z47">
        <v>13.1076</v>
      </c>
      <c r="AA47">
        <v>0</v>
      </c>
      <c r="AB47">
        <v>26.260100000000001</v>
      </c>
      <c r="AC47">
        <v>19.35568</v>
      </c>
      <c r="AD47">
        <v>0</v>
      </c>
      <c r="AE47">
        <v>14.113</v>
      </c>
      <c r="AF47">
        <v>8.8740000000000006</v>
      </c>
      <c r="AG47">
        <v>40.797600000000003</v>
      </c>
      <c r="AH47">
        <v>18.940000000000001</v>
      </c>
      <c r="AI47">
        <v>0</v>
      </c>
      <c r="AJ47">
        <v>0</v>
      </c>
      <c r="AK47">
        <v>52.029000000000003</v>
      </c>
      <c r="AL47">
        <v>46.48</v>
      </c>
      <c r="AM47">
        <v>0</v>
      </c>
      <c r="AN47">
        <v>0.95650000000000002</v>
      </c>
      <c r="AO47">
        <v>12.553800000000001</v>
      </c>
      <c r="AP47">
        <v>1.7934000000000001</v>
      </c>
      <c r="AQ47">
        <v>0</v>
      </c>
      <c r="AR47">
        <v>31.897383000000001</v>
      </c>
      <c r="AS47">
        <v>0</v>
      </c>
      <c r="AT47">
        <v>14.3376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2841.4399209999997</v>
      </c>
    </row>
    <row r="48" spans="1:53">
      <c r="A48" t="s">
        <v>90</v>
      </c>
      <c r="B48">
        <v>0</v>
      </c>
      <c r="C48">
        <v>39.375</v>
      </c>
      <c r="D48">
        <v>0.52500000000000002</v>
      </c>
      <c r="E48">
        <v>0</v>
      </c>
      <c r="F48">
        <v>47.783999999999999</v>
      </c>
      <c r="G48">
        <v>0</v>
      </c>
      <c r="H48">
        <v>0</v>
      </c>
      <c r="I48">
        <v>21.92</v>
      </c>
      <c r="J48">
        <v>12.055999999999999</v>
      </c>
      <c r="K48">
        <v>686.77995799999997</v>
      </c>
      <c r="L48">
        <v>653.15250000000003</v>
      </c>
      <c r="M48">
        <v>89</v>
      </c>
      <c r="N48">
        <v>118.125</v>
      </c>
      <c r="O48">
        <v>123.66562500000001</v>
      </c>
      <c r="P48">
        <v>125.58750000000001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418.77</v>
      </c>
      <c r="V48">
        <v>14.253199</v>
      </c>
      <c r="W48">
        <v>98.34375</v>
      </c>
      <c r="X48">
        <v>0</v>
      </c>
      <c r="Y48">
        <v>0</v>
      </c>
      <c r="Z48">
        <v>13.1076</v>
      </c>
      <c r="AA48">
        <v>0</v>
      </c>
      <c r="AB48">
        <v>26.260100000000001</v>
      </c>
      <c r="AC48">
        <v>9.6778399999999998</v>
      </c>
      <c r="AD48">
        <v>0</v>
      </c>
      <c r="AE48">
        <v>14.113</v>
      </c>
      <c r="AF48">
        <v>8.8740000000000006</v>
      </c>
      <c r="AG48">
        <v>40.797600000000003</v>
      </c>
      <c r="AH48">
        <v>18.940000000000001</v>
      </c>
      <c r="AI48">
        <v>0</v>
      </c>
      <c r="AJ48">
        <v>0</v>
      </c>
      <c r="AK48">
        <v>52.029000000000003</v>
      </c>
      <c r="AL48">
        <v>46.48</v>
      </c>
      <c r="AM48">
        <v>0</v>
      </c>
      <c r="AN48">
        <v>0.95650000000000002</v>
      </c>
      <c r="AO48">
        <v>12.4656</v>
      </c>
      <c r="AP48">
        <v>1.7934000000000001</v>
      </c>
      <c r="AQ48">
        <v>0</v>
      </c>
      <c r="AR48">
        <v>31.897383000000001</v>
      </c>
      <c r="AS48">
        <v>0</v>
      </c>
      <c r="AT48">
        <v>14.3376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2831.6738809999993</v>
      </c>
    </row>
    <row r="49" spans="1:53">
      <c r="A49" t="s">
        <v>91</v>
      </c>
      <c r="B49">
        <v>0</v>
      </c>
      <c r="C49">
        <v>39.375</v>
      </c>
      <c r="D49">
        <v>0.52500000000000002</v>
      </c>
      <c r="E49">
        <v>0</v>
      </c>
      <c r="F49">
        <v>47.783999999999999</v>
      </c>
      <c r="G49">
        <v>0</v>
      </c>
      <c r="H49">
        <v>0</v>
      </c>
      <c r="I49">
        <v>21.92</v>
      </c>
      <c r="J49">
        <v>12.055999999999999</v>
      </c>
      <c r="K49">
        <v>686.77995799999997</v>
      </c>
      <c r="L49">
        <v>653.15250000000003</v>
      </c>
      <c r="M49">
        <v>89</v>
      </c>
      <c r="N49">
        <v>118.125</v>
      </c>
      <c r="O49">
        <v>123.66562500000001</v>
      </c>
      <c r="P49">
        <v>125.58750000000001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418.77</v>
      </c>
      <c r="V49">
        <v>14.253199</v>
      </c>
      <c r="W49">
        <v>98.34375</v>
      </c>
      <c r="X49">
        <v>0</v>
      </c>
      <c r="Y49">
        <v>0</v>
      </c>
      <c r="Z49">
        <v>13.1076</v>
      </c>
      <c r="AA49">
        <v>0</v>
      </c>
      <c r="AB49">
        <v>13.0634</v>
      </c>
      <c r="AC49">
        <v>9.6778399999999998</v>
      </c>
      <c r="AD49">
        <v>0</v>
      </c>
      <c r="AE49">
        <v>14.113</v>
      </c>
      <c r="AF49">
        <v>8.8740000000000006</v>
      </c>
      <c r="AG49">
        <v>40.797600000000003</v>
      </c>
      <c r="AH49">
        <v>18.940000000000001</v>
      </c>
      <c r="AI49">
        <v>0</v>
      </c>
      <c r="AJ49">
        <v>0</v>
      </c>
      <c r="AK49">
        <v>52.029000000000003</v>
      </c>
      <c r="AL49">
        <v>46.48</v>
      </c>
      <c r="AM49">
        <v>0</v>
      </c>
      <c r="AN49">
        <v>0.95650000000000002</v>
      </c>
      <c r="AO49">
        <v>12.436199999999999</v>
      </c>
      <c r="AP49">
        <v>1.7934000000000001</v>
      </c>
      <c r="AQ49">
        <v>0</v>
      </c>
      <c r="AR49">
        <v>31.897383000000001</v>
      </c>
      <c r="AS49">
        <v>0</v>
      </c>
      <c r="AT49">
        <v>14.3376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2818.4477809999994</v>
      </c>
    </row>
    <row r="50" spans="1:53">
      <c r="A50" t="s">
        <v>92</v>
      </c>
      <c r="B50">
        <v>0</v>
      </c>
      <c r="C50">
        <v>39.375</v>
      </c>
      <c r="D50">
        <v>0.52500000000000002</v>
      </c>
      <c r="E50">
        <v>0</v>
      </c>
      <c r="F50">
        <v>47.783999999999999</v>
      </c>
      <c r="G50">
        <v>0</v>
      </c>
      <c r="H50">
        <v>0</v>
      </c>
      <c r="I50">
        <v>21.92</v>
      </c>
      <c r="J50">
        <v>12.055999999999999</v>
      </c>
      <c r="K50">
        <v>686.77995799999997</v>
      </c>
      <c r="L50">
        <v>653.15250000000003</v>
      </c>
      <c r="M50">
        <v>89</v>
      </c>
      <c r="N50">
        <v>118.125</v>
      </c>
      <c r="O50">
        <v>123.66562500000001</v>
      </c>
      <c r="P50">
        <v>125.58750000000001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418.77</v>
      </c>
      <c r="V50">
        <v>14.253199</v>
      </c>
      <c r="W50">
        <v>98.34375</v>
      </c>
      <c r="X50">
        <v>0</v>
      </c>
      <c r="Y50">
        <v>0</v>
      </c>
      <c r="Z50">
        <v>13.1076</v>
      </c>
      <c r="AA50">
        <v>0</v>
      </c>
      <c r="AB50">
        <v>13.0634</v>
      </c>
      <c r="AC50">
        <v>9.6778399999999998</v>
      </c>
      <c r="AD50">
        <v>0</v>
      </c>
      <c r="AE50">
        <v>14.113</v>
      </c>
      <c r="AF50">
        <v>8.8740000000000006</v>
      </c>
      <c r="AG50">
        <v>40.797600000000003</v>
      </c>
      <c r="AH50">
        <v>18.940000000000001</v>
      </c>
      <c r="AI50">
        <v>0</v>
      </c>
      <c r="AJ50">
        <v>0</v>
      </c>
      <c r="AK50">
        <v>52.029000000000003</v>
      </c>
      <c r="AL50">
        <v>46.48</v>
      </c>
      <c r="AM50">
        <v>0</v>
      </c>
      <c r="AN50">
        <v>0.95650000000000002</v>
      </c>
      <c r="AO50">
        <v>12.4068</v>
      </c>
      <c r="AP50">
        <v>1.7934000000000001</v>
      </c>
      <c r="AQ50">
        <v>0</v>
      </c>
      <c r="AR50">
        <v>31.897383000000001</v>
      </c>
      <c r="AS50">
        <v>0</v>
      </c>
      <c r="AT50">
        <v>14.3376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2818.4183809999995</v>
      </c>
    </row>
    <row r="51" spans="1:53">
      <c r="A51" t="s">
        <v>93</v>
      </c>
      <c r="B51">
        <v>0</v>
      </c>
      <c r="C51">
        <v>38.85</v>
      </c>
      <c r="D51">
        <v>0.52500000000000002</v>
      </c>
      <c r="E51">
        <v>0</v>
      </c>
      <c r="F51">
        <v>47.783999999999999</v>
      </c>
      <c r="G51">
        <v>0</v>
      </c>
      <c r="H51">
        <v>0</v>
      </c>
      <c r="I51">
        <v>21.92</v>
      </c>
      <c r="J51">
        <v>12.055999999999999</v>
      </c>
      <c r="K51">
        <v>686.77995799999997</v>
      </c>
      <c r="L51">
        <v>653.15250000000003</v>
      </c>
      <c r="M51">
        <v>89</v>
      </c>
      <c r="N51">
        <v>106.47</v>
      </c>
      <c r="O51">
        <v>123.66562500000001</v>
      </c>
      <c r="P51">
        <v>125.58750000000001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418.77</v>
      </c>
      <c r="V51">
        <v>14.253199</v>
      </c>
      <c r="W51">
        <v>98.34375</v>
      </c>
      <c r="X51">
        <v>0</v>
      </c>
      <c r="Y51">
        <v>0</v>
      </c>
      <c r="Z51">
        <v>13.1076</v>
      </c>
      <c r="AA51">
        <v>0</v>
      </c>
      <c r="AB51">
        <v>13.0634</v>
      </c>
      <c r="AC51">
        <v>9.6778399999999998</v>
      </c>
      <c r="AD51">
        <v>0</v>
      </c>
      <c r="AE51">
        <v>14.113</v>
      </c>
      <c r="AF51">
        <v>8.8740000000000006</v>
      </c>
      <c r="AG51">
        <v>40.797600000000003</v>
      </c>
      <c r="AH51">
        <v>18.940000000000001</v>
      </c>
      <c r="AI51">
        <v>0</v>
      </c>
      <c r="AJ51">
        <v>0</v>
      </c>
      <c r="AK51">
        <v>52.029000000000003</v>
      </c>
      <c r="AL51">
        <v>46.48</v>
      </c>
      <c r="AM51">
        <v>0</v>
      </c>
      <c r="AN51">
        <v>0.95650000000000002</v>
      </c>
      <c r="AO51">
        <v>12.494999999999999</v>
      </c>
      <c r="AP51">
        <v>1.7934000000000001</v>
      </c>
      <c r="AQ51">
        <v>0</v>
      </c>
      <c r="AR51">
        <v>31.897383000000001</v>
      </c>
      <c r="AS51">
        <v>0</v>
      </c>
      <c r="AT51">
        <v>14.3376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2806.3265809999994</v>
      </c>
    </row>
    <row r="52" spans="1:53">
      <c r="A52" t="s">
        <v>94</v>
      </c>
      <c r="B52">
        <v>0</v>
      </c>
      <c r="C52">
        <v>38.85</v>
      </c>
      <c r="D52">
        <v>0.52500000000000002</v>
      </c>
      <c r="E52">
        <v>0</v>
      </c>
      <c r="F52">
        <v>47.783999999999999</v>
      </c>
      <c r="G52">
        <v>0</v>
      </c>
      <c r="H52">
        <v>0</v>
      </c>
      <c r="I52">
        <v>21.92</v>
      </c>
      <c r="J52">
        <v>12.055999999999999</v>
      </c>
      <c r="K52">
        <v>686.77995799999997</v>
      </c>
      <c r="L52">
        <v>653.15250000000003</v>
      </c>
      <c r="M52">
        <v>89</v>
      </c>
      <c r="N52">
        <v>95.76</v>
      </c>
      <c r="O52">
        <v>123.66562500000001</v>
      </c>
      <c r="P52">
        <v>125.58750000000001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418.77</v>
      </c>
      <c r="V52">
        <v>14.253199</v>
      </c>
      <c r="W52">
        <v>98.34375</v>
      </c>
      <c r="X52">
        <v>0</v>
      </c>
      <c r="Y52">
        <v>0</v>
      </c>
      <c r="Z52">
        <v>13.1076</v>
      </c>
      <c r="AA52">
        <v>0</v>
      </c>
      <c r="AB52">
        <v>13.0634</v>
      </c>
      <c r="AC52">
        <v>9.6778399999999998</v>
      </c>
      <c r="AD52">
        <v>0</v>
      </c>
      <c r="AE52">
        <v>14.113</v>
      </c>
      <c r="AF52">
        <v>8.8740000000000006</v>
      </c>
      <c r="AG52">
        <v>40.797600000000003</v>
      </c>
      <c r="AH52">
        <v>18.940000000000001</v>
      </c>
      <c r="AI52">
        <v>0</v>
      </c>
      <c r="AJ52">
        <v>0</v>
      </c>
      <c r="AK52">
        <v>52.029000000000003</v>
      </c>
      <c r="AL52">
        <v>34.86</v>
      </c>
      <c r="AM52">
        <v>0</v>
      </c>
      <c r="AN52">
        <v>0.95650000000000002</v>
      </c>
      <c r="AO52">
        <v>12.494999999999999</v>
      </c>
      <c r="AP52">
        <v>1.7934000000000001</v>
      </c>
      <c r="AQ52">
        <v>0</v>
      </c>
      <c r="AR52">
        <v>31.897383000000001</v>
      </c>
      <c r="AS52">
        <v>0</v>
      </c>
      <c r="AT52">
        <v>14.3376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2783.9965809999994</v>
      </c>
    </row>
    <row r="53" spans="1:53">
      <c r="A53" t="s">
        <v>95</v>
      </c>
      <c r="B53">
        <v>0</v>
      </c>
      <c r="C53">
        <v>38.85</v>
      </c>
      <c r="D53">
        <v>0.52500000000000002</v>
      </c>
      <c r="E53">
        <v>0</v>
      </c>
      <c r="F53">
        <v>47.783999999999999</v>
      </c>
      <c r="G53">
        <v>0</v>
      </c>
      <c r="H53">
        <v>0</v>
      </c>
      <c r="I53">
        <v>21.92</v>
      </c>
      <c r="J53">
        <v>12.055999999999999</v>
      </c>
      <c r="K53">
        <v>686.77995799999997</v>
      </c>
      <c r="L53">
        <v>653.15250000000003</v>
      </c>
      <c r="M53">
        <v>89</v>
      </c>
      <c r="N53">
        <v>93.24</v>
      </c>
      <c r="O53">
        <v>111.46395</v>
      </c>
      <c r="P53">
        <v>125.58750000000001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418.77</v>
      </c>
      <c r="V53">
        <v>14.253199</v>
      </c>
      <c r="W53">
        <v>98.34375</v>
      </c>
      <c r="X53">
        <v>0</v>
      </c>
      <c r="Y53">
        <v>0</v>
      </c>
      <c r="Z53">
        <v>13.1076</v>
      </c>
      <c r="AA53">
        <v>0</v>
      </c>
      <c r="AB53">
        <v>13.0634</v>
      </c>
      <c r="AC53">
        <v>9.6778399999999998</v>
      </c>
      <c r="AD53">
        <v>0</v>
      </c>
      <c r="AE53">
        <v>14.113</v>
      </c>
      <c r="AF53">
        <v>8.8740000000000006</v>
      </c>
      <c r="AG53">
        <v>40.797600000000003</v>
      </c>
      <c r="AH53">
        <v>18.940000000000001</v>
      </c>
      <c r="AI53">
        <v>0</v>
      </c>
      <c r="AJ53">
        <v>0</v>
      </c>
      <c r="AK53">
        <v>52.029000000000003</v>
      </c>
      <c r="AL53">
        <v>46.48</v>
      </c>
      <c r="AM53">
        <v>0</v>
      </c>
      <c r="AN53">
        <v>0.93737000000000004</v>
      </c>
      <c r="AO53">
        <v>12.5832</v>
      </c>
      <c r="AP53">
        <v>1.7934000000000001</v>
      </c>
      <c r="AQ53">
        <v>0</v>
      </c>
      <c r="AR53">
        <v>31.897383000000001</v>
      </c>
      <c r="AS53">
        <v>0</v>
      </c>
      <c r="AT53">
        <v>14.3376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2780.9639759999995</v>
      </c>
    </row>
    <row r="54" spans="1:53">
      <c r="A54" t="s">
        <v>96</v>
      </c>
      <c r="B54">
        <v>0</v>
      </c>
      <c r="C54">
        <v>38.85</v>
      </c>
      <c r="D54">
        <v>0.52500000000000002</v>
      </c>
      <c r="E54">
        <v>0</v>
      </c>
      <c r="F54">
        <v>47.783999999999999</v>
      </c>
      <c r="G54">
        <v>0</v>
      </c>
      <c r="H54">
        <v>0</v>
      </c>
      <c r="I54">
        <v>21.92</v>
      </c>
      <c r="J54">
        <v>12.055999999999999</v>
      </c>
      <c r="K54">
        <v>686.77995799999997</v>
      </c>
      <c r="L54">
        <v>653.15250000000003</v>
      </c>
      <c r="M54">
        <v>89</v>
      </c>
      <c r="N54">
        <v>93.24</v>
      </c>
      <c r="O54">
        <v>100.2516</v>
      </c>
      <c r="P54">
        <v>125.58750000000001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418.77</v>
      </c>
      <c r="V54">
        <v>14.253199</v>
      </c>
      <c r="W54">
        <v>98.34375</v>
      </c>
      <c r="X54">
        <v>0</v>
      </c>
      <c r="Y54">
        <v>0</v>
      </c>
      <c r="Z54">
        <v>13.1076</v>
      </c>
      <c r="AA54">
        <v>0</v>
      </c>
      <c r="AB54">
        <v>13.0634</v>
      </c>
      <c r="AC54">
        <v>9.6778399999999998</v>
      </c>
      <c r="AD54">
        <v>0</v>
      </c>
      <c r="AE54">
        <v>28.225999999999999</v>
      </c>
      <c r="AF54">
        <v>8.8740000000000006</v>
      </c>
      <c r="AG54">
        <v>40.797600000000003</v>
      </c>
      <c r="AH54">
        <v>18.940000000000001</v>
      </c>
      <c r="AI54">
        <v>0</v>
      </c>
      <c r="AJ54">
        <v>0</v>
      </c>
      <c r="AK54">
        <v>52.029000000000003</v>
      </c>
      <c r="AL54">
        <v>46.48</v>
      </c>
      <c r="AM54">
        <v>0</v>
      </c>
      <c r="AN54">
        <v>0.93737000000000004</v>
      </c>
      <c r="AO54">
        <v>12.700799999999999</v>
      </c>
      <c r="AP54">
        <v>1.7934000000000001</v>
      </c>
      <c r="AQ54">
        <v>0</v>
      </c>
      <c r="AR54">
        <v>31.897383000000001</v>
      </c>
      <c r="AS54">
        <v>0</v>
      </c>
      <c r="AT54">
        <v>14.3376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2783.9822259999996</v>
      </c>
    </row>
    <row r="55" spans="1:53">
      <c r="A55" t="s">
        <v>97</v>
      </c>
      <c r="B55">
        <v>0</v>
      </c>
      <c r="C55">
        <v>38.85</v>
      </c>
      <c r="D55">
        <v>0.52500000000000002</v>
      </c>
      <c r="E55">
        <v>0</v>
      </c>
      <c r="F55">
        <v>47.783999999999999</v>
      </c>
      <c r="G55">
        <v>0</v>
      </c>
      <c r="H55">
        <v>0</v>
      </c>
      <c r="I55">
        <v>23.015999999999998</v>
      </c>
      <c r="J55">
        <v>10.96</v>
      </c>
      <c r="K55">
        <v>686.77995799999997</v>
      </c>
      <c r="L55">
        <v>653.15250000000003</v>
      </c>
      <c r="M55">
        <v>89</v>
      </c>
      <c r="N55">
        <v>93.24</v>
      </c>
      <c r="O55">
        <v>100.2516</v>
      </c>
      <c r="P55">
        <v>125.58750000000001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418.77</v>
      </c>
      <c r="V55">
        <v>14.253199</v>
      </c>
      <c r="W55">
        <v>98.34375</v>
      </c>
      <c r="X55">
        <v>0</v>
      </c>
      <c r="Y55">
        <v>0</v>
      </c>
      <c r="Z55">
        <v>13.1076</v>
      </c>
      <c r="AA55">
        <v>0</v>
      </c>
      <c r="AB55">
        <v>13.0634</v>
      </c>
      <c r="AC55">
        <v>9.6778399999999998</v>
      </c>
      <c r="AD55">
        <v>0</v>
      </c>
      <c r="AE55">
        <v>28.225999999999999</v>
      </c>
      <c r="AF55">
        <v>8.8740000000000006</v>
      </c>
      <c r="AG55">
        <v>40.797600000000003</v>
      </c>
      <c r="AH55">
        <v>18.940000000000001</v>
      </c>
      <c r="AI55">
        <v>0</v>
      </c>
      <c r="AJ55">
        <v>0</v>
      </c>
      <c r="AK55">
        <v>52.029000000000003</v>
      </c>
      <c r="AL55">
        <v>46.48</v>
      </c>
      <c r="AM55">
        <v>0</v>
      </c>
      <c r="AN55">
        <v>0.93737000000000004</v>
      </c>
      <c r="AO55">
        <v>12.759600000000001</v>
      </c>
      <c r="AP55">
        <v>1.7934000000000001</v>
      </c>
      <c r="AQ55">
        <v>0</v>
      </c>
      <c r="AR55">
        <v>31.897383000000001</v>
      </c>
      <c r="AS55">
        <v>0</v>
      </c>
      <c r="AT55">
        <v>14.667199999999999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2784.3706259999994</v>
      </c>
    </row>
    <row r="56" spans="1:53">
      <c r="A56" t="s">
        <v>98</v>
      </c>
      <c r="B56">
        <v>0</v>
      </c>
      <c r="C56">
        <v>38.85</v>
      </c>
      <c r="D56">
        <v>0.52500000000000002</v>
      </c>
      <c r="E56">
        <v>0</v>
      </c>
      <c r="F56">
        <v>47.783999999999999</v>
      </c>
      <c r="G56">
        <v>0</v>
      </c>
      <c r="H56">
        <v>0</v>
      </c>
      <c r="I56">
        <v>23.015999999999998</v>
      </c>
      <c r="J56">
        <v>10.96</v>
      </c>
      <c r="K56">
        <v>686.77995799999997</v>
      </c>
      <c r="L56">
        <v>653.15250000000003</v>
      </c>
      <c r="M56">
        <v>89</v>
      </c>
      <c r="N56">
        <v>93.24</v>
      </c>
      <c r="O56">
        <v>97.613399999999999</v>
      </c>
      <c r="P56">
        <v>125.58750000000001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418.77</v>
      </c>
      <c r="V56">
        <v>14.253199</v>
      </c>
      <c r="W56">
        <v>98.34375</v>
      </c>
      <c r="X56">
        <v>0</v>
      </c>
      <c r="Y56">
        <v>0</v>
      </c>
      <c r="Z56">
        <v>13.1076</v>
      </c>
      <c r="AA56">
        <v>0</v>
      </c>
      <c r="AB56">
        <v>13.0634</v>
      </c>
      <c r="AC56">
        <v>9.6778399999999998</v>
      </c>
      <c r="AD56">
        <v>8.5864999999999991</v>
      </c>
      <c r="AE56">
        <v>28.225999999999999</v>
      </c>
      <c r="AF56">
        <v>8.8740000000000006</v>
      </c>
      <c r="AG56">
        <v>40.797600000000003</v>
      </c>
      <c r="AH56">
        <v>18.940000000000001</v>
      </c>
      <c r="AI56">
        <v>0</v>
      </c>
      <c r="AJ56">
        <v>0</v>
      </c>
      <c r="AK56">
        <v>52.029000000000003</v>
      </c>
      <c r="AL56">
        <v>46.48</v>
      </c>
      <c r="AM56">
        <v>5.2786799999999996</v>
      </c>
      <c r="AN56">
        <v>0.93737000000000004</v>
      </c>
      <c r="AO56">
        <v>12.789</v>
      </c>
      <c r="AP56">
        <v>1.7934000000000001</v>
      </c>
      <c r="AQ56">
        <v>8.82</v>
      </c>
      <c r="AR56">
        <v>31.897383000000001</v>
      </c>
      <c r="AS56">
        <v>0</v>
      </c>
      <c r="AT56">
        <v>14.667199999999999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2804.4470059999999</v>
      </c>
    </row>
    <row r="57" spans="1:53">
      <c r="A57" t="s">
        <v>99</v>
      </c>
      <c r="B57">
        <v>0</v>
      </c>
      <c r="C57">
        <v>38.325000000000003</v>
      </c>
      <c r="D57">
        <v>0.52500000000000002</v>
      </c>
      <c r="E57">
        <v>0</v>
      </c>
      <c r="F57">
        <v>47.783999999999999</v>
      </c>
      <c r="G57">
        <v>0</v>
      </c>
      <c r="H57">
        <v>0</v>
      </c>
      <c r="I57">
        <v>23.015999999999998</v>
      </c>
      <c r="J57">
        <v>10.96</v>
      </c>
      <c r="K57">
        <v>686.77995799999997</v>
      </c>
      <c r="L57">
        <v>653.15250000000003</v>
      </c>
      <c r="M57">
        <v>89</v>
      </c>
      <c r="N57">
        <v>93.24</v>
      </c>
      <c r="O57">
        <v>97.613399999999999</v>
      </c>
      <c r="P57">
        <v>125.58750000000001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418.77</v>
      </c>
      <c r="V57">
        <v>14.253199</v>
      </c>
      <c r="W57">
        <v>98.34375</v>
      </c>
      <c r="X57">
        <v>0</v>
      </c>
      <c r="Y57">
        <v>0</v>
      </c>
      <c r="Z57">
        <v>13.1076</v>
      </c>
      <c r="AA57">
        <v>0</v>
      </c>
      <c r="AB57">
        <v>13.0634</v>
      </c>
      <c r="AC57">
        <v>9.6778399999999998</v>
      </c>
      <c r="AD57">
        <v>9.1149000000000004</v>
      </c>
      <c r="AE57">
        <v>28.225999999999999</v>
      </c>
      <c r="AF57">
        <v>8.8740000000000006</v>
      </c>
      <c r="AG57">
        <v>40.797600000000003</v>
      </c>
      <c r="AH57">
        <v>18.940000000000001</v>
      </c>
      <c r="AI57">
        <v>0</v>
      </c>
      <c r="AJ57">
        <v>0</v>
      </c>
      <c r="AK57">
        <v>52.029000000000003</v>
      </c>
      <c r="AL57">
        <v>46.48</v>
      </c>
      <c r="AM57">
        <v>10.557359999999999</v>
      </c>
      <c r="AN57">
        <v>0.93737000000000004</v>
      </c>
      <c r="AO57">
        <v>12.212759999999999</v>
      </c>
      <c r="AP57">
        <v>1.7934000000000001</v>
      </c>
      <c r="AQ57">
        <v>11.465999999999999</v>
      </c>
      <c r="AR57">
        <v>31.897383000000001</v>
      </c>
      <c r="AS57">
        <v>0</v>
      </c>
      <c r="AT57">
        <v>14.667199999999999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2811.7988459999992</v>
      </c>
    </row>
    <row r="58" spans="1:53">
      <c r="A58" t="s">
        <v>100</v>
      </c>
      <c r="B58">
        <v>0</v>
      </c>
      <c r="C58">
        <v>38.325000000000003</v>
      </c>
      <c r="D58">
        <v>0.52500000000000002</v>
      </c>
      <c r="E58">
        <v>0</v>
      </c>
      <c r="F58">
        <v>47.783999999999999</v>
      </c>
      <c r="G58">
        <v>0</v>
      </c>
      <c r="H58">
        <v>0</v>
      </c>
      <c r="I58">
        <v>23.015999999999998</v>
      </c>
      <c r="J58">
        <v>10.96</v>
      </c>
      <c r="K58">
        <v>686.77995799999997</v>
      </c>
      <c r="L58">
        <v>653.15250000000003</v>
      </c>
      <c r="M58">
        <v>89</v>
      </c>
      <c r="N58">
        <v>93.24</v>
      </c>
      <c r="O58">
        <v>97.613399999999999</v>
      </c>
      <c r="P58">
        <v>125.58750000000001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418.77</v>
      </c>
      <c r="V58">
        <v>14.253199</v>
      </c>
      <c r="W58">
        <v>98.34375</v>
      </c>
      <c r="X58">
        <v>0</v>
      </c>
      <c r="Y58">
        <v>0</v>
      </c>
      <c r="Z58">
        <v>13.1076</v>
      </c>
      <c r="AA58">
        <v>0</v>
      </c>
      <c r="AB58">
        <v>13.0634</v>
      </c>
      <c r="AC58">
        <v>9.6778399999999998</v>
      </c>
      <c r="AD58">
        <v>9.1149000000000004</v>
      </c>
      <c r="AE58">
        <v>28.225999999999999</v>
      </c>
      <c r="AF58">
        <v>8.8740000000000006</v>
      </c>
      <c r="AG58">
        <v>40.797600000000003</v>
      </c>
      <c r="AH58">
        <v>18.940000000000001</v>
      </c>
      <c r="AI58">
        <v>0</v>
      </c>
      <c r="AJ58">
        <v>0</v>
      </c>
      <c r="AK58">
        <v>52.029000000000003</v>
      </c>
      <c r="AL58">
        <v>46.48</v>
      </c>
      <c r="AM58">
        <v>10.557359999999999</v>
      </c>
      <c r="AN58">
        <v>0.93737000000000004</v>
      </c>
      <c r="AO58">
        <v>12.24216</v>
      </c>
      <c r="AP58">
        <v>1.7934000000000001</v>
      </c>
      <c r="AQ58">
        <v>11.465999999999999</v>
      </c>
      <c r="AR58">
        <v>31.897383000000001</v>
      </c>
      <c r="AS58">
        <v>0</v>
      </c>
      <c r="AT58">
        <v>14.667199999999999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2811.8282459999991</v>
      </c>
    </row>
    <row r="59" spans="1:53">
      <c r="A59" t="s">
        <v>101</v>
      </c>
      <c r="B59">
        <v>0</v>
      </c>
      <c r="C59">
        <v>37.799999999999997</v>
      </c>
      <c r="D59">
        <v>0.52500000000000002</v>
      </c>
      <c r="E59">
        <v>0</v>
      </c>
      <c r="F59">
        <v>47.783999999999999</v>
      </c>
      <c r="G59">
        <v>0</v>
      </c>
      <c r="H59">
        <v>0</v>
      </c>
      <c r="I59">
        <v>23.015999999999998</v>
      </c>
      <c r="J59">
        <v>10.96</v>
      </c>
      <c r="K59">
        <v>686.77995799999997</v>
      </c>
      <c r="L59">
        <v>653.15250000000003</v>
      </c>
      <c r="M59">
        <v>89</v>
      </c>
      <c r="N59">
        <v>93.24</v>
      </c>
      <c r="O59">
        <v>97.613399999999999</v>
      </c>
      <c r="P59">
        <v>125.58750000000001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418.77</v>
      </c>
      <c r="V59">
        <v>14.253199</v>
      </c>
      <c r="W59">
        <v>98.34375</v>
      </c>
      <c r="X59">
        <v>0</v>
      </c>
      <c r="Y59">
        <v>0</v>
      </c>
      <c r="Z59">
        <v>13.1076</v>
      </c>
      <c r="AA59">
        <v>13.983000000000001</v>
      </c>
      <c r="AB59">
        <v>13.0634</v>
      </c>
      <c r="AC59">
        <v>9.6778399999999998</v>
      </c>
      <c r="AD59">
        <v>9.1149000000000004</v>
      </c>
      <c r="AE59">
        <v>28.225999999999999</v>
      </c>
      <c r="AF59">
        <v>8.8740000000000006</v>
      </c>
      <c r="AG59">
        <v>40.797600000000003</v>
      </c>
      <c r="AH59">
        <v>23.390899999999998</v>
      </c>
      <c r="AI59">
        <v>0</v>
      </c>
      <c r="AJ59">
        <v>0</v>
      </c>
      <c r="AK59">
        <v>52.029000000000003</v>
      </c>
      <c r="AL59">
        <v>46.48</v>
      </c>
      <c r="AM59">
        <v>10.557359999999999</v>
      </c>
      <c r="AN59">
        <v>0.93737000000000004</v>
      </c>
      <c r="AO59">
        <v>12.271559999999999</v>
      </c>
      <c r="AP59">
        <v>6.2769000000000004</v>
      </c>
      <c r="AQ59">
        <v>17.388000000000002</v>
      </c>
      <c r="AR59">
        <v>31.897383000000001</v>
      </c>
      <c r="AS59">
        <v>0</v>
      </c>
      <c r="AT59">
        <v>14.667199999999999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2840.1720459999997</v>
      </c>
    </row>
    <row r="60" spans="1:53">
      <c r="A60" t="s">
        <v>102</v>
      </c>
      <c r="B60">
        <v>0</v>
      </c>
      <c r="C60">
        <v>37.799999999999997</v>
      </c>
      <c r="D60">
        <v>0.52500000000000002</v>
      </c>
      <c r="E60">
        <v>0</v>
      </c>
      <c r="F60">
        <v>47.783999999999999</v>
      </c>
      <c r="G60">
        <v>0</v>
      </c>
      <c r="H60">
        <v>0</v>
      </c>
      <c r="I60">
        <v>23.015999999999998</v>
      </c>
      <c r="J60">
        <v>10.96</v>
      </c>
      <c r="K60">
        <v>686.77995799999997</v>
      </c>
      <c r="L60">
        <v>653.15250000000003</v>
      </c>
      <c r="M60">
        <v>89</v>
      </c>
      <c r="N60">
        <v>93.24</v>
      </c>
      <c r="O60">
        <v>97.613399999999999</v>
      </c>
      <c r="P60">
        <v>125.58750000000001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418.77</v>
      </c>
      <c r="V60">
        <v>14.253199</v>
      </c>
      <c r="W60">
        <v>98.34375</v>
      </c>
      <c r="X60">
        <v>0</v>
      </c>
      <c r="Y60">
        <v>0</v>
      </c>
      <c r="Z60">
        <v>13.1076</v>
      </c>
      <c r="AA60">
        <v>28.045000000000002</v>
      </c>
      <c r="AB60">
        <v>13.0634</v>
      </c>
      <c r="AC60">
        <v>9.6778399999999998</v>
      </c>
      <c r="AD60">
        <v>9.1149000000000004</v>
      </c>
      <c r="AE60">
        <v>28.225999999999999</v>
      </c>
      <c r="AF60">
        <v>8.8740000000000006</v>
      </c>
      <c r="AG60">
        <v>40.797600000000003</v>
      </c>
      <c r="AH60">
        <v>45.456000000000003</v>
      </c>
      <c r="AI60">
        <v>0</v>
      </c>
      <c r="AJ60">
        <v>0</v>
      </c>
      <c r="AK60">
        <v>52.029000000000003</v>
      </c>
      <c r="AL60">
        <v>46.48</v>
      </c>
      <c r="AM60">
        <v>10.557359999999999</v>
      </c>
      <c r="AN60">
        <v>0.93737000000000004</v>
      </c>
      <c r="AO60">
        <v>12.330360000000001</v>
      </c>
      <c r="AP60">
        <v>6.2769000000000004</v>
      </c>
      <c r="AQ60">
        <v>34.020000000000003</v>
      </c>
      <c r="AR60">
        <v>31.897383000000001</v>
      </c>
      <c r="AS60">
        <v>0</v>
      </c>
      <c r="AT60">
        <v>14.667199999999999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2892.9899459999997</v>
      </c>
    </row>
    <row r="61" spans="1:53">
      <c r="A61" t="s">
        <v>103</v>
      </c>
      <c r="B61">
        <v>0</v>
      </c>
      <c r="C61">
        <v>37.799999999999997</v>
      </c>
      <c r="D61">
        <v>0.52500000000000002</v>
      </c>
      <c r="E61">
        <v>0</v>
      </c>
      <c r="F61">
        <v>47.783999999999999</v>
      </c>
      <c r="G61">
        <v>0</v>
      </c>
      <c r="H61">
        <v>0</v>
      </c>
      <c r="I61">
        <v>23.015999999999998</v>
      </c>
      <c r="J61">
        <v>10.96</v>
      </c>
      <c r="K61">
        <v>686.77995799999997</v>
      </c>
      <c r="L61">
        <v>653.15250000000003</v>
      </c>
      <c r="M61">
        <v>89</v>
      </c>
      <c r="N61">
        <v>93.24</v>
      </c>
      <c r="O61">
        <v>97.613399999999999</v>
      </c>
      <c r="P61">
        <v>125.58750000000001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418.77</v>
      </c>
      <c r="V61">
        <v>14.253199</v>
      </c>
      <c r="W61">
        <v>98.34375</v>
      </c>
      <c r="X61">
        <v>0</v>
      </c>
      <c r="Y61">
        <v>0</v>
      </c>
      <c r="Z61">
        <v>13.1076</v>
      </c>
      <c r="AA61">
        <v>42.106999999999999</v>
      </c>
      <c r="AB61">
        <v>13.0634</v>
      </c>
      <c r="AC61">
        <v>9.6778399999999998</v>
      </c>
      <c r="AD61">
        <v>9.1149000000000004</v>
      </c>
      <c r="AE61">
        <v>28.225999999999999</v>
      </c>
      <c r="AF61">
        <v>8.8740000000000006</v>
      </c>
      <c r="AG61">
        <v>40.797600000000003</v>
      </c>
      <c r="AH61">
        <v>46.781799999999997</v>
      </c>
      <c r="AI61">
        <v>0</v>
      </c>
      <c r="AJ61">
        <v>0</v>
      </c>
      <c r="AK61">
        <v>52.029000000000003</v>
      </c>
      <c r="AL61">
        <v>46.48</v>
      </c>
      <c r="AM61">
        <v>10.557359999999999</v>
      </c>
      <c r="AN61">
        <v>0.93737000000000004</v>
      </c>
      <c r="AO61">
        <v>12.330360000000001</v>
      </c>
      <c r="AP61">
        <v>6.2769000000000004</v>
      </c>
      <c r="AQ61">
        <v>34.020000000000003</v>
      </c>
      <c r="AR61">
        <v>31.897383000000001</v>
      </c>
      <c r="AS61">
        <v>0</v>
      </c>
      <c r="AT61">
        <v>14.667199999999999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2908.3777459999997</v>
      </c>
    </row>
    <row r="62" spans="1:53">
      <c r="A62" t="s">
        <v>104</v>
      </c>
      <c r="B62">
        <v>0</v>
      </c>
      <c r="C62">
        <v>37.799999999999997</v>
      </c>
      <c r="D62">
        <v>0.52500000000000002</v>
      </c>
      <c r="E62">
        <v>0</v>
      </c>
      <c r="F62">
        <v>47.783999999999999</v>
      </c>
      <c r="G62">
        <v>0</v>
      </c>
      <c r="H62">
        <v>0</v>
      </c>
      <c r="I62">
        <v>23.015999999999998</v>
      </c>
      <c r="J62">
        <v>10.96</v>
      </c>
      <c r="K62">
        <v>686.77995799999997</v>
      </c>
      <c r="L62">
        <v>653.15250000000003</v>
      </c>
      <c r="M62">
        <v>89</v>
      </c>
      <c r="N62">
        <v>93.24</v>
      </c>
      <c r="O62">
        <v>97.613399999999999</v>
      </c>
      <c r="P62">
        <v>125.58750000000001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418.77</v>
      </c>
      <c r="V62">
        <v>14.253199</v>
      </c>
      <c r="W62">
        <v>98.34375</v>
      </c>
      <c r="X62">
        <v>0</v>
      </c>
      <c r="Y62">
        <v>0</v>
      </c>
      <c r="Z62">
        <v>13.1076</v>
      </c>
      <c r="AA62">
        <v>42.106999999999999</v>
      </c>
      <c r="AB62">
        <v>13.0634</v>
      </c>
      <c r="AC62">
        <v>9.6778399999999998</v>
      </c>
      <c r="AD62">
        <v>9.1149000000000004</v>
      </c>
      <c r="AE62">
        <v>28.225999999999999</v>
      </c>
      <c r="AF62">
        <v>8.8740000000000006</v>
      </c>
      <c r="AG62">
        <v>40.797600000000003</v>
      </c>
      <c r="AH62">
        <v>46.781799999999997</v>
      </c>
      <c r="AI62">
        <v>0</v>
      </c>
      <c r="AJ62">
        <v>0</v>
      </c>
      <c r="AK62">
        <v>52.029000000000003</v>
      </c>
      <c r="AL62">
        <v>46.48</v>
      </c>
      <c r="AM62">
        <v>10.557359999999999</v>
      </c>
      <c r="AN62">
        <v>0.93737000000000004</v>
      </c>
      <c r="AO62">
        <v>12.271559999999999</v>
      </c>
      <c r="AP62">
        <v>6.2769000000000004</v>
      </c>
      <c r="AQ62">
        <v>34.020000000000003</v>
      </c>
      <c r="AR62">
        <v>31.897383000000001</v>
      </c>
      <c r="AS62">
        <v>0</v>
      </c>
      <c r="AT62">
        <v>14.667199999999999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2908.3189459999999</v>
      </c>
    </row>
    <row r="63" spans="1:53">
      <c r="A63" t="s">
        <v>105</v>
      </c>
      <c r="B63">
        <v>0</v>
      </c>
      <c r="C63">
        <v>37.799999999999997</v>
      </c>
      <c r="D63">
        <v>0.52500000000000002</v>
      </c>
      <c r="E63">
        <v>0</v>
      </c>
      <c r="F63">
        <v>47.783999999999999</v>
      </c>
      <c r="G63">
        <v>0</v>
      </c>
      <c r="H63">
        <v>0</v>
      </c>
      <c r="I63">
        <v>23.015999999999998</v>
      </c>
      <c r="J63">
        <v>10.96</v>
      </c>
      <c r="K63">
        <v>686.77995799999997</v>
      </c>
      <c r="L63">
        <v>653.15250000000003</v>
      </c>
      <c r="M63">
        <v>89</v>
      </c>
      <c r="N63">
        <v>93.24</v>
      </c>
      <c r="O63">
        <v>97.613399999999999</v>
      </c>
      <c r="P63">
        <v>125.58750000000001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418.77</v>
      </c>
      <c r="V63">
        <v>14.253199</v>
      </c>
      <c r="W63">
        <v>98.34375</v>
      </c>
      <c r="X63">
        <v>0</v>
      </c>
      <c r="Y63">
        <v>0</v>
      </c>
      <c r="Z63">
        <v>13.1076</v>
      </c>
      <c r="AA63">
        <v>42.106999999999999</v>
      </c>
      <c r="AB63">
        <v>13.0634</v>
      </c>
      <c r="AC63">
        <v>9.6778399999999998</v>
      </c>
      <c r="AD63">
        <v>9.1149000000000004</v>
      </c>
      <c r="AE63">
        <v>28.225999999999999</v>
      </c>
      <c r="AF63">
        <v>8.8740000000000006</v>
      </c>
      <c r="AG63">
        <v>40.797600000000003</v>
      </c>
      <c r="AH63">
        <v>46.781799999999997</v>
      </c>
      <c r="AI63">
        <v>0</v>
      </c>
      <c r="AJ63">
        <v>0</v>
      </c>
      <c r="AK63">
        <v>52.029000000000003</v>
      </c>
      <c r="AL63">
        <v>34.86</v>
      </c>
      <c r="AM63">
        <v>10.557359999999999</v>
      </c>
      <c r="AN63">
        <v>0.93737000000000004</v>
      </c>
      <c r="AO63">
        <v>11.659452</v>
      </c>
      <c r="AP63">
        <v>1.7934000000000001</v>
      </c>
      <c r="AQ63">
        <v>34.020000000000003</v>
      </c>
      <c r="AR63">
        <v>31.897383000000001</v>
      </c>
      <c r="AS63">
        <v>0</v>
      </c>
      <c r="AT63">
        <v>14.667199999999999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2891.6033379999999</v>
      </c>
    </row>
    <row r="64" spans="1:53">
      <c r="A64" t="s">
        <v>106</v>
      </c>
      <c r="B64">
        <v>0</v>
      </c>
      <c r="C64">
        <v>37.799999999999997</v>
      </c>
      <c r="D64">
        <v>0.52500000000000002</v>
      </c>
      <c r="E64">
        <v>0</v>
      </c>
      <c r="F64">
        <v>47.783999999999999</v>
      </c>
      <c r="G64">
        <v>0</v>
      </c>
      <c r="H64">
        <v>0</v>
      </c>
      <c r="I64">
        <v>23.015999999999998</v>
      </c>
      <c r="J64">
        <v>10.96</v>
      </c>
      <c r="K64">
        <v>686.77995799999997</v>
      </c>
      <c r="L64">
        <v>653.15250000000003</v>
      </c>
      <c r="M64">
        <v>89</v>
      </c>
      <c r="N64">
        <v>93.24</v>
      </c>
      <c r="O64">
        <v>97.613399999999999</v>
      </c>
      <c r="P64">
        <v>125.58750000000001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418.77</v>
      </c>
      <c r="V64">
        <v>14.253199</v>
      </c>
      <c r="W64">
        <v>98.34375</v>
      </c>
      <c r="X64">
        <v>0</v>
      </c>
      <c r="Y64">
        <v>0</v>
      </c>
      <c r="Z64">
        <v>13.1076</v>
      </c>
      <c r="AA64">
        <v>42.106999999999999</v>
      </c>
      <c r="AB64">
        <v>13.0634</v>
      </c>
      <c r="AC64">
        <v>9.6778399999999998</v>
      </c>
      <c r="AD64">
        <v>9.1149000000000004</v>
      </c>
      <c r="AE64">
        <v>28.225999999999999</v>
      </c>
      <c r="AF64">
        <v>8.8740000000000006</v>
      </c>
      <c r="AG64">
        <v>40.797600000000003</v>
      </c>
      <c r="AH64">
        <v>46.781799999999997</v>
      </c>
      <c r="AI64">
        <v>0</v>
      </c>
      <c r="AJ64">
        <v>0</v>
      </c>
      <c r="AK64">
        <v>52.029000000000003</v>
      </c>
      <c r="AL64">
        <v>34.86</v>
      </c>
      <c r="AM64">
        <v>10.557359999999999</v>
      </c>
      <c r="AN64">
        <v>0.93737000000000004</v>
      </c>
      <c r="AO64">
        <v>11.654748</v>
      </c>
      <c r="AP64">
        <v>1.7934000000000001</v>
      </c>
      <c r="AQ64">
        <v>34.020000000000003</v>
      </c>
      <c r="AR64">
        <v>31.897383000000001</v>
      </c>
      <c r="AS64">
        <v>0</v>
      </c>
      <c r="AT64">
        <v>14.667199999999999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2891.5986339999999</v>
      </c>
    </row>
    <row r="65" spans="1:53">
      <c r="A65" t="s">
        <v>107</v>
      </c>
      <c r="B65">
        <v>0</v>
      </c>
      <c r="C65">
        <v>37.799999999999997</v>
      </c>
      <c r="D65">
        <v>0.52500000000000002</v>
      </c>
      <c r="E65">
        <v>0</v>
      </c>
      <c r="F65">
        <v>47.783999999999999</v>
      </c>
      <c r="G65">
        <v>0</v>
      </c>
      <c r="H65">
        <v>0</v>
      </c>
      <c r="I65">
        <v>23.015999999999998</v>
      </c>
      <c r="J65">
        <v>10.96</v>
      </c>
      <c r="K65">
        <v>686.77995799999997</v>
      </c>
      <c r="L65">
        <v>653.15250000000003</v>
      </c>
      <c r="M65">
        <v>89</v>
      </c>
      <c r="N65">
        <v>93.24</v>
      </c>
      <c r="O65">
        <v>97.613399999999999</v>
      </c>
      <c r="P65">
        <v>125.58750000000001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418.77</v>
      </c>
      <c r="V65">
        <v>14.253199</v>
      </c>
      <c r="W65">
        <v>98.34375</v>
      </c>
      <c r="X65">
        <v>0</v>
      </c>
      <c r="Y65">
        <v>0</v>
      </c>
      <c r="Z65">
        <v>13.1076</v>
      </c>
      <c r="AA65">
        <v>42.106999999999999</v>
      </c>
      <c r="AB65">
        <v>13.0634</v>
      </c>
      <c r="AC65">
        <v>9.6778399999999998</v>
      </c>
      <c r="AD65">
        <v>9.1149000000000004</v>
      </c>
      <c r="AE65">
        <v>28.225999999999999</v>
      </c>
      <c r="AF65">
        <v>8.8740000000000006</v>
      </c>
      <c r="AG65">
        <v>40.797600000000003</v>
      </c>
      <c r="AH65">
        <v>46.781799999999997</v>
      </c>
      <c r="AI65">
        <v>0</v>
      </c>
      <c r="AJ65">
        <v>0</v>
      </c>
      <c r="AK65">
        <v>52.029000000000003</v>
      </c>
      <c r="AL65">
        <v>34.86</v>
      </c>
      <c r="AM65">
        <v>10.557359999999999</v>
      </c>
      <c r="AN65">
        <v>0.93737000000000004</v>
      </c>
      <c r="AO65">
        <v>11.56596</v>
      </c>
      <c r="AP65">
        <v>1.7934000000000001</v>
      </c>
      <c r="AQ65">
        <v>34.020000000000003</v>
      </c>
      <c r="AR65">
        <v>31.897383000000001</v>
      </c>
      <c r="AS65">
        <v>0</v>
      </c>
      <c r="AT65">
        <v>14.667199999999999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2891.5098459999999</v>
      </c>
    </row>
    <row r="66" spans="1:53">
      <c r="A66" t="s">
        <v>108</v>
      </c>
      <c r="B66">
        <v>0</v>
      </c>
      <c r="C66">
        <v>37.799999999999997</v>
      </c>
      <c r="D66">
        <v>0.52500000000000002</v>
      </c>
      <c r="E66">
        <v>0</v>
      </c>
      <c r="F66">
        <v>47.783999999999999</v>
      </c>
      <c r="G66">
        <v>0</v>
      </c>
      <c r="H66">
        <v>0</v>
      </c>
      <c r="I66">
        <v>23.015999999999998</v>
      </c>
      <c r="J66">
        <v>10.96</v>
      </c>
      <c r="K66">
        <v>686.77995799999997</v>
      </c>
      <c r="L66">
        <v>653.15250000000003</v>
      </c>
      <c r="M66">
        <v>89</v>
      </c>
      <c r="N66">
        <v>93.24</v>
      </c>
      <c r="O66">
        <v>97.613399999999999</v>
      </c>
      <c r="P66">
        <v>125.58750000000001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418.77</v>
      </c>
      <c r="V66">
        <v>14.253199</v>
      </c>
      <c r="W66">
        <v>98.34375</v>
      </c>
      <c r="X66">
        <v>0</v>
      </c>
      <c r="Y66">
        <v>0</v>
      </c>
      <c r="Z66">
        <v>13.1076</v>
      </c>
      <c r="AA66">
        <v>28.045000000000002</v>
      </c>
      <c r="AB66">
        <v>13.0634</v>
      </c>
      <c r="AC66">
        <v>9.6778399999999998</v>
      </c>
      <c r="AD66">
        <v>9.1149000000000004</v>
      </c>
      <c r="AE66">
        <v>28.225999999999999</v>
      </c>
      <c r="AF66">
        <v>8.8740000000000006</v>
      </c>
      <c r="AG66">
        <v>40.797600000000003</v>
      </c>
      <c r="AH66">
        <v>46.781799999999997</v>
      </c>
      <c r="AI66">
        <v>0</v>
      </c>
      <c r="AJ66">
        <v>0</v>
      </c>
      <c r="AK66">
        <v>52.029000000000003</v>
      </c>
      <c r="AL66">
        <v>34.86</v>
      </c>
      <c r="AM66">
        <v>10.557359999999999</v>
      </c>
      <c r="AN66">
        <v>0.93737000000000004</v>
      </c>
      <c r="AO66">
        <v>11.533620000000001</v>
      </c>
      <c r="AP66">
        <v>1.7934000000000001</v>
      </c>
      <c r="AQ66">
        <v>22.931999999999999</v>
      </c>
      <c r="AR66">
        <v>31.897383000000001</v>
      </c>
      <c r="AS66">
        <v>0</v>
      </c>
      <c r="AT66">
        <v>14.667199999999999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2866.3275060000001</v>
      </c>
    </row>
    <row r="67" spans="1:53">
      <c r="A67" t="s">
        <v>109</v>
      </c>
      <c r="B67">
        <v>0</v>
      </c>
      <c r="C67">
        <v>38.325000000000003</v>
      </c>
      <c r="D67">
        <v>0.52500000000000002</v>
      </c>
      <c r="E67">
        <v>0</v>
      </c>
      <c r="F67">
        <v>47.783999999999999</v>
      </c>
      <c r="G67">
        <v>0</v>
      </c>
      <c r="H67">
        <v>0</v>
      </c>
      <c r="I67">
        <v>23.015999999999998</v>
      </c>
      <c r="J67">
        <v>10.96</v>
      </c>
      <c r="K67">
        <v>686.77995799999997</v>
      </c>
      <c r="L67">
        <v>653.15250000000003</v>
      </c>
      <c r="M67">
        <v>89</v>
      </c>
      <c r="N67">
        <v>93.24</v>
      </c>
      <c r="O67">
        <v>97.613399999999999</v>
      </c>
      <c r="P67">
        <v>125.58750000000001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418.77</v>
      </c>
      <c r="V67">
        <v>14.253199</v>
      </c>
      <c r="W67">
        <v>98.34375</v>
      </c>
      <c r="X67">
        <v>0</v>
      </c>
      <c r="Y67">
        <v>0</v>
      </c>
      <c r="Z67">
        <v>13.1076</v>
      </c>
      <c r="AA67">
        <v>21.093</v>
      </c>
      <c r="AB67">
        <v>13.0634</v>
      </c>
      <c r="AC67">
        <v>9.6778399999999998</v>
      </c>
      <c r="AD67">
        <v>9.1149000000000004</v>
      </c>
      <c r="AE67">
        <v>28.225999999999999</v>
      </c>
      <c r="AF67">
        <v>8.8740000000000006</v>
      </c>
      <c r="AG67">
        <v>40.797600000000003</v>
      </c>
      <c r="AH67">
        <v>46.781799999999997</v>
      </c>
      <c r="AI67">
        <v>0</v>
      </c>
      <c r="AJ67">
        <v>0</v>
      </c>
      <c r="AK67">
        <v>52.029000000000003</v>
      </c>
      <c r="AL67">
        <v>34.86</v>
      </c>
      <c r="AM67">
        <v>10.557359999999999</v>
      </c>
      <c r="AN67">
        <v>0.93737000000000004</v>
      </c>
      <c r="AO67">
        <v>11.437775999999999</v>
      </c>
      <c r="AP67">
        <v>1.7934000000000001</v>
      </c>
      <c r="AQ67">
        <v>22.931999999999999</v>
      </c>
      <c r="AR67">
        <v>31.897383000000001</v>
      </c>
      <c r="AS67">
        <v>0</v>
      </c>
      <c r="AT67">
        <v>14.667199999999999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2859.8046619999996</v>
      </c>
    </row>
    <row r="68" spans="1:53">
      <c r="A68" t="s">
        <v>110</v>
      </c>
      <c r="B68">
        <v>0</v>
      </c>
      <c r="C68">
        <v>38.325000000000003</v>
      </c>
      <c r="D68">
        <v>0.52500000000000002</v>
      </c>
      <c r="E68">
        <v>0</v>
      </c>
      <c r="F68">
        <v>47.783999999999999</v>
      </c>
      <c r="G68">
        <v>0</v>
      </c>
      <c r="H68">
        <v>0</v>
      </c>
      <c r="I68">
        <v>23.015999999999998</v>
      </c>
      <c r="J68">
        <v>10.96</v>
      </c>
      <c r="K68">
        <v>686.77995799999997</v>
      </c>
      <c r="L68">
        <v>653.15250000000003</v>
      </c>
      <c r="M68">
        <v>89</v>
      </c>
      <c r="N68">
        <v>93.24</v>
      </c>
      <c r="O68">
        <v>97.613399999999999</v>
      </c>
      <c r="P68">
        <v>125.58750000000001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418.77</v>
      </c>
      <c r="V68">
        <v>14.253199</v>
      </c>
      <c r="W68">
        <v>98.34375</v>
      </c>
      <c r="X68">
        <v>0</v>
      </c>
      <c r="Y68">
        <v>0</v>
      </c>
      <c r="Z68">
        <v>13.1076</v>
      </c>
      <c r="AA68">
        <v>13.983000000000001</v>
      </c>
      <c r="AB68">
        <v>13.0634</v>
      </c>
      <c r="AC68">
        <v>9.6778399999999998</v>
      </c>
      <c r="AD68">
        <v>9.1149000000000004</v>
      </c>
      <c r="AE68">
        <v>28.225999999999999</v>
      </c>
      <c r="AF68">
        <v>8.8740000000000006</v>
      </c>
      <c r="AG68">
        <v>40.797600000000003</v>
      </c>
      <c r="AH68">
        <v>23.390899999999998</v>
      </c>
      <c r="AI68">
        <v>0</v>
      </c>
      <c r="AJ68">
        <v>0</v>
      </c>
      <c r="AK68">
        <v>52.029000000000003</v>
      </c>
      <c r="AL68">
        <v>34.86</v>
      </c>
      <c r="AM68">
        <v>10.557359999999999</v>
      </c>
      <c r="AN68">
        <v>0.93737000000000004</v>
      </c>
      <c r="AO68">
        <v>11.4513</v>
      </c>
      <c r="AP68">
        <v>1.7934000000000001</v>
      </c>
      <c r="AQ68">
        <v>21.167999999999999</v>
      </c>
      <c r="AR68">
        <v>31.897383000000001</v>
      </c>
      <c r="AS68">
        <v>0</v>
      </c>
      <c r="AT68">
        <v>14.667199999999999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8" si="1">SUM(B68:AZ68)</f>
        <v>2827.5532859999998</v>
      </c>
    </row>
    <row r="69" spans="1:53">
      <c r="A69" t="s">
        <v>111</v>
      </c>
      <c r="B69">
        <v>0</v>
      </c>
      <c r="C69">
        <v>38.325000000000003</v>
      </c>
      <c r="D69">
        <v>0.52500000000000002</v>
      </c>
      <c r="E69">
        <v>0</v>
      </c>
      <c r="F69">
        <v>47.783999999999999</v>
      </c>
      <c r="G69">
        <v>0</v>
      </c>
      <c r="H69">
        <v>0</v>
      </c>
      <c r="I69">
        <v>23.015999999999998</v>
      </c>
      <c r="J69">
        <v>10.96</v>
      </c>
      <c r="K69">
        <v>686.77995799999997</v>
      </c>
      <c r="L69">
        <v>653.15250000000003</v>
      </c>
      <c r="M69">
        <v>89</v>
      </c>
      <c r="N69">
        <v>90.09</v>
      </c>
      <c r="O69">
        <v>97.613399999999999</v>
      </c>
      <c r="P69">
        <v>125.58750000000001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418.77</v>
      </c>
      <c r="V69">
        <v>14.253199</v>
      </c>
      <c r="W69">
        <v>98.34375</v>
      </c>
      <c r="X69">
        <v>0</v>
      </c>
      <c r="Y69">
        <v>0</v>
      </c>
      <c r="Z69">
        <v>13.1076</v>
      </c>
      <c r="AA69">
        <v>14.04936</v>
      </c>
      <c r="AB69">
        <v>13.0634</v>
      </c>
      <c r="AC69">
        <v>9.6778399999999998</v>
      </c>
      <c r="AD69">
        <v>9.1149000000000004</v>
      </c>
      <c r="AE69">
        <v>28.225999999999999</v>
      </c>
      <c r="AF69">
        <v>8.8740000000000006</v>
      </c>
      <c r="AG69">
        <v>40.797600000000003</v>
      </c>
      <c r="AH69">
        <v>18.940000000000001</v>
      </c>
      <c r="AI69">
        <v>0</v>
      </c>
      <c r="AJ69">
        <v>0</v>
      </c>
      <c r="AK69">
        <v>52.029000000000003</v>
      </c>
      <c r="AL69">
        <v>20.916</v>
      </c>
      <c r="AM69">
        <v>10.557359999999999</v>
      </c>
      <c r="AN69">
        <v>0.93737000000000004</v>
      </c>
      <c r="AO69">
        <v>6.4862279999999997</v>
      </c>
      <c r="AP69">
        <v>1.7934000000000001</v>
      </c>
      <c r="AQ69">
        <v>21.167999999999999</v>
      </c>
      <c r="AR69">
        <v>31.897383000000001</v>
      </c>
      <c r="AS69">
        <v>0</v>
      </c>
      <c r="AT69">
        <v>14.667199999999999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2801.1096739999998</v>
      </c>
    </row>
    <row r="70" spans="1:53">
      <c r="A70" t="s">
        <v>112</v>
      </c>
      <c r="B70">
        <v>0</v>
      </c>
      <c r="C70">
        <v>38.325000000000003</v>
      </c>
      <c r="D70">
        <v>0.52500000000000002</v>
      </c>
      <c r="E70">
        <v>0</v>
      </c>
      <c r="F70">
        <v>47.783999999999999</v>
      </c>
      <c r="G70">
        <v>0</v>
      </c>
      <c r="H70">
        <v>0</v>
      </c>
      <c r="I70">
        <v>23.015999999999998</v>
      </c>
      <c r="J70">
        <v>10.96</v>
      </c>
      <c r="K70">
        <v>686.77995799999997</v>
      </c>
      <c r="L70">
        <v>653.15250000000003</v>
      </c>
      <c r="M70">
        <v>89</v>
      </c>
      <c r="N70">
        <v>90.09</v>
      </c>
      <c r="O70">
        <v>97.613399999999999</v>
      </c>
      <c r="P70">
        <v>125.58750000000001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418.77</v>
      </c>
      <c r="V70">
        <v>14.253199</v>
      </c>
      <c r="W70">
        <v>98.34375</v>
      </c>
      <c r="X70">
        <v>0</v>
      </c>
      <c r="Y70">
        <v>0</v>
      </c>
      <c r="Z70">
        <v>13.1076</v>
      </c>
      <c r="AA70">
        <v>14.04936</v>
      </c>
      <c r="AB70">
        <v>13.0634</v>
      </c>
      <c r="AC70">
        <v>9.6778399999999998</v>
      </c>
      <c r="AD70">
        <v>9.1149000000000004</v>
      </c>
      <c r="AE70">
        <v>28.225999999999999</v>
      </c>
      <c r="AF70">
        <v>8.8740000000000006</v>
      </c>
      <c r="AG70">
        <v>40.797600000000003</v>
      </c>
      <c r="AH70">
        <v>18.940000000000001</v>
      </c>
      <c r="AI70">
        <v>0</v>
      </c>
      <c r="AJ70">
        <v>0</v>
      </c>
      <c r="AK70">
        <v>52.029000000000003</v>
      </c>
      <c r="AL70">
        <v>20.916</v>
      </c>
      <c r="AM70">
        <v>10.557359999999999</v>
      </c>
      <c r="AN70">
        <v>0.93737000000000004</v>
      </c>
      <c r="AO70">
        <v>6.4468319999999997</v>
      </c>
      <c r="AP70">
        <v>1.7934000000000001</v>
      </c>
      <c r="AQ70">
        <v>21.167999999999999</v>
      </c>
      <c r="AR70">
        <v>31.897383000000001</v>
      </c>
      <c r="AS70">
        <v>0</v>
      </c>
      <c r="AT70">
        <v>14.667199999999999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2801.0702779999997</v>
      </c>
    </row>
    <row r="71" spans="1:53">
      <c r="A71" t="s">
        <v>113</v>
      </c>
      <c r="B71">
        <v>0</v>
      </c>
      <c r="C71">
        <v>38.325000000000003</v>
      </c>
      <c r="D71">
        <v>0.52500000000000002</v>
      </c>
      <c r="E71">
        <v>0</v>
      </c>
      <c r="F71">
        <v>47.783999999999999</v>
      </c>
      <c r="G71">
        <v>0</v>
      </c>
      <c r="H71">
        <v>0</v>
      </c>
      <c r="I71">
        <v>16.440000000000001</v>
      </c>
      <c r="J71">
        <v>8.7680000000000007</v>
      </c>
      <c r="K71">
        <v>686.77995799999997</v>
      </c>
      <c r="L71">
        <v>653.15250000000003</v>
      </c>
      <c r="M71">
        <v>84</v>
      </c>
      <c r="N71">
        <v>90.09</v>
      </c>
      <c r="O71">
        <v>94.315650000000005</v>
      </c>
      <c r="P71">
        <v>125.58750000000001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418.77</v>
      </c>
      <c r="V71">
        <v>14.253199</v>
      </c>
      <c r="W71">
        <v>98.34375</v>
      </c>
      <c r="X71">
        <v>0</v>
      </c>
      <c r="Y71">
        <v>0</v>
      </c>
      <c r="Z71">
        <v>13.1076</v>
      </c>
      <c r="AA71">
        <v>14.04936</v>
      </c>
      <c r="AB71">
        <v>13.0634</v>
      </c>
      <c r="AC71">
        <v>9.6778399999999998</v>
      </c>
      <c r="AD71">
        <v>9.1149000000000004</v>
      </c>
      <c r="AE71">
        <v>28.225999999999999</v>
      </c>
      <c r="AF71">
        <v>8.8740000000000006</v>
      </c>
      <c r="AG71">
        <v>40.797600000000003</v>
      </c>
      <c r="AH71">
        <v>18.940000000000001</v>
      </c>
      <c r="AI71">
        <v>0</v>
      </c>
      <c r="AJ71">
        <v>0</v>
      </c>
      <c r="AK71">
        <v>52.029000000000003</v>
      </c>
      <c r="AL71">
        <v>20.916</v>
      </c>
      <c r="AM71">
        <v>10.557359999999999</v>
      </c>
      <c r="AN71">
        <v>0.93737000000000004</v>
      </c>
      <c r="AO71">
        <v>6.0311159999999999</v>
      </c>
      <c r="AP71">
        <v>1.7934000000000001</v>
      </c>
      <c r="AQ71">
        <v>21.167999999999999</v>
      </c>
      <c r="AR71">
        <v>31.897383000000001</v>
      </c>
      <c r="AS71">
        <v>0</v>
      </c>
      <c r="AT71">
        <v>14.667199999999999</v>
      </c>
      <c r="AU71">
        <v>0</v>
      </c>
      <c r="AV71">
        <v>0</v>
      </c>
      <c r="AW71">
        <v>0</v>
      </c>
      <c r="AX71">
        <v>8.7680000000000007</v>
      </c>
      <c r="AY71">
        <v>0</v>
      </c>
      <c r="AZ71">
        <v>0</v>
      </c>
      <c r="BA71">
        <f t="shared" si="1"/>
        <v>2792.3568119999995</v>
      </c>
    </row>
    <row r="72" spans="1:53">
      <c r="A72" t="s">
        <v>114</v>
      </c>
      <c r="B72">
        <v>0</v>
      </c>
      <c r="C72">
        <v>38.325000000000003</v>
      </c>
      <c r="D72">
        <v>0.52500000000000002</v>
      </c>
      <c r="E72">
        <v>0</v>
      </c>
      <c r="F72">
        <v>47.783999999999999</v>
      </c>
      <c r="G72">
        <v>0</v>
      </c>
      <c r="H72">
        <v>0</v>
      </c>
      <c r="I72">
        <v>16.440000000000001</v>
      </c>
      <c r="J72">
        <v>8.7680000000000007</v>
      </c>
      <c r="K72">
        <v>686.77995799999997</v>
      </c>
      <c r="L72">
        <v>653.15250000000003</v>
      </c>
      <c r="M72">
        <v>84</v>
      </c>
      <c r="N72">
        <v>90.09</v>
      </c>
      <c r="O72">
        <v>94.315650000000005</v>
      </c>
      <c r="P72">
        <v>125.58750000000001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418.77</v>
      </c>
      <c r="V72">
        <v>14.253199</v>
      </c>
      <c r="W72">
        <v>98.34375</v>
      </c>
      <c r="X72">
        <v>0</v>
      </c>
      <c r="Y72">
        <v>0</v>
      </c>
      <c r="Z72">
        <v>13.1076</v>
      </c>
      <c r="AA72">
        <v>14.04936</v>
      </c>
      <c r="AB72">
        <v>13.0634</v>
      </c>
      <c r="AC72">
        <v>9.6778399999999998</v>
      </c>
      <c r="AD72">
        <v>9.1149000000000004</v>
      </c>
      <c r="AE72">
        <v>28.225999999999999</v>
      </c>
      <c r="AF72">
        <v>8.8740000000000006</v>
      </c>
      <c r="AG72">
        <v>40.797600000000003</v>
      </c>
      <c r="AH72">
        <v>18.940000000000001</v>
      </c>
      <c r="AI72">
        <v>0</v>
      </c>
      <c r="AJ72">
        <v>0</v>
      </c>
      <c r="AK72">
        <v>52.029000000000003</v>
      </c>
      <c r="AL72">
        <v>20.916</v>
      </c>
      <c r="AM72">
        <v>10.557359999999999</v>
      </c>
      <c r="AN72">
        <v>0.93737000000000004</v>
      </c>
      <c r="AO72">
        <v>5.9017559999999998</v>
      </c>
      <c r="AP72">
        <v>1.7934000000000001</v>
      </c>
      <c r="AQ72">
        <v>21.167999999999999</v>
      </c>
      <c r="AR72">
        <v>31.897383000000001</v>
      </c>
      <c r="AS72">
        <v>0</v>
      </c>
      <c r="AT72">
        <v>14.667199999999999</v>
      </c>
      <c r="AU72">
        <v>0</v>
      </c>
      <c r="AV72">
        <v>0</v>
      </c>
      <c r="AW72">
        <v>0</v>
      </c>
      <c r="AX72">
        <v>8.7680000000000007</v>
      </c>
      <c r="AY72">
        <v>0</v>
      </c>
      <c r="AZ72">
        <v>0</v>
      </c>
      <c r="BA72">
        <f t="shared" si="1"/>
        <v>2792.2274519999996</v>
      </c>
    </row>
    <row r="73" spans="1:53">
      <c r="A73" t="s">
        <v>115</v>
      </c>
      <c r="B73">
        <v>0</v>
      </c>
      <c r="C73">
        <v>36.75</v>
      </c>
      <c r="D73">
        <v>2.1</v>
      </c>
      <c r="E73">
        <v>0</v>
      </c>
      <c r="F73">
        <v>47.783999999999999</v>
      </c>
      <c r="G73">
        <v>0</v>
      </c>
      <c r="H73">
        <v>0</v>
      </c>
      <c r="I73">
        <v>16.440000000000001</v>
      </c>
      <c r="J73">
        <v>8.7680000000000007</v>
      </c>
      <c r="K73">
        <v>686.77995799999997</v>
      </c>
      <c r="L73">
        <v>653.15250000000003</v>
      </c>
      <c r="M73">
        <v>84</v>
      </c>
      <c r="N73">
        <v>90.09</v>
      </c>
      <c r="O73">
        <v>94.315650000000005</v>
      </c>
      <c r="P73">
        <v>125.58750000000001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418.77</v>
      </c>
      <c r="V73">
        <v>14.253199</v>
      </c>
      <c r="W73">
        <v>98.34375</v>
      </c>
      <c r="X73">
        <v>0</v>
      </c>
      <c r="Y73">
        <v>0</v>
      </c>
      <c r="Z73">
        <v>13.1076</v>
      </c>
      <c r="AA73">
        <v>14.04936</v>
      </c>
      <c r="AB73">
        <v>13.0634</v>
      </c>
      <c r="AC73">
        <v>9.6778399999999998</v>
      </c>
      <c r="AD73">
        <v>9.1149000000000004</v>
      </c>
      <c r="AE73">
        <v>28.225999999999999</v>
      </c>
      <c r="AF73">
        <v>8.8740000000000006</v>
      </c>
      <c r="AG73">
        <v>40.797600000000003</v>
      </c>
      <c r="AH73">
        <v>23.390899999999998</v>
      </c>
      <c r="AI73">
        <v>0</v>
      </c>
      <c r="AJ73">
        <v>0</v>
      </c>
      <c r="AK73">
        <v>52.029000000000003</v>
      </c>
      <c r="AL73">
        <v>20.916</v>
      </c>
      <c r="AM73">
        <v>10.557359999999999</v>
      </c>
      <c r="AN73">
        <v>0.93737000000000004</v>
      </c>
      <c r="AO73">
        <v>5.7288839999999999</v>
      </c>
      <c r="AP73">
        <v>1.7934000000000001</v>
      </c>
      <c r="AQ73">
        <v>21.167999999999999</v>
      </c>
      <c r="AR73">
        <v>31.897383000000001</v>
      </c>
      <c r="AS73">
        <v>0</v>
      </c>
      <c r="AT73">
        <v>14.667199999999999</v>
      </c>
      <c r="AU73">
        <v>0</v>
      </c>
      <c r="AV73">
        <v>0</v>
      </c>
      <c r="AW73">
        <v>0</v>
      </c>
      <c r="AX73">
        <v>8.7680000000000007</v>
      </c>
      <c r="AY73">
        <v>0</v>
      </c>
      <c r="AZ73">
        <v>0</v>
      </c>
      <c r="BA73">
        <f t="shared" si="1"/>
        <v>2796.5054799999994</v>
      </c>
    </row>
    <row r="74" spans="1:53">
      <c r="A74" t="s">
        <v>116</v>
      </c>
      <c r="B74">
        <v>0</v>
      </c>
      <c r="C74">
        <v>34.65</v>
      </c>
      <c r="D74">
        <v>4.2</v>
      </c>
      <c r="E74">
        <v>0</v>
      </c>
      <c r="F74">
        <v>47.783999999999999</v>
      </c>
      <c r="G74">
        <v>0</v>
      </c>
      <c r="H74">
        <v>0</v>
      </c>
      <c r="I74">
        <v>16.440000000000001</v>
      </c>
      <c r="J74">
        <v>8.7680000000000007</v>
      </c>
      <c r="K74">
        <v>686.77995799999997</v>
      </c>
      <c r="L74">
        <v>653.15250000000003</v>
      </c>
      <c r="M74">
        <v>84</v>
      </c>
      <c r="N74">
        <v>96.39</v>
      </c>
      <c r="O74">
        <v>94.315650000000005</v>
      </c>
      <c r="P74">
        <v>125.58750000000001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418.77</v>
      </c>
      <c r="V74">
        <v>14.253199</v>
      </c>
      <c r="W74">
        <v>98.34375</v>
      </c>
      <c r="X74">
        <v>0</v>
      </c>
      <c r="Y74">
        <v>0</v>
      </c>
      <c r="Z74">
        <v>13.1076</v>
      </c>
      <c r="AA74">
        <v>24.173999999999999</v>
      </c>
      <c r="AB74">
        <v>13.0634</v>
      </c>
      <c r="AC74">
        <v>9.6778399999999998</v>
      </c>
      <c r="AD74">
        <v>9.1149000000000004</v>
      </c>
      <c r="AE74">
        <v>28.225999999999999</v>
      </c>
      <c r="AF74">
        <v>8.8740000000000006</v>
      </c>
      <c r="AG74">
        <v>40.797600000000003</v>
      </c>
      <c r="AH74">
        <v>18.940000000000001</v>
      </c>
      <c r="AI74">
        <v>0</v>
      </c>
      <c r="AJ74">
        <v>0</v>
      </c>
      <c r="AK74">
        <v>52.029000000000003</v>
      </c>
      <c r="AL74">
        <v>20.916</v>
      </c>
      <c r="AM74">
        <v>10.557359999999999</v>
      </c>
      <c r="AN74">
        <v>0.93737000000000004</v>
      </c>
      <c r="AO74">
        <v>5.4666360000000003</v>
      </c>
      <c r="AP74">
        <v>1.7934000000000001</v>
      </c>
      <c r="AQ74">
        <v>21.167999999999999</v>
      </c>
      <c r="AR74">
        <v>31.897383000000001</v>
      </c>
      <c r="AS74">
        <v>0</v>
      </c>
      <c r="AT74">
        <v>14.667199999999999</v>
      </c>
      <c r="AU74">
        <v>0</v>
      </c>
      <c r="AV74">
        <v>0</v>
      </c>
      <c r="AW74">
        <v>0</v>
      </c>
      <c r="AX74">
        <v>8.7680000000000007</v>
      </c>
      <c r="AY74">
        <v>0</v>
      </c>
      <c r="AZ74">
        <v>0</v>
      </c>
      <c r="BA74">
        <f t="shared" si="1"/>
        <v>2808.2169719999997</v>
      </c>
    </row>
    <row r="75" spans="1:53">
      <c r="A75" t="s">
        <v>117</v>
      </c>
      <c r="B75">
        <v>0</v>
      </c>
      <c r="C75">
        <v>38.325000000000003</v>
      </c>
      <c r="D75">
        <v>0</v>
      </c>
      <c r="E75">
        <v>0</v>
      </c>
      <c r="F75">
        <v>47.783999999999999</v>
      </c>
      <c r="G75">
        <v>0</v>
      </c>
      <c r="H75">
        <v>0</v>
      </c>
      <c r="I75">
        <v>16.440000000000001</v>
      </c>
      <c r="J75">
        <v>8.7680000000000007</v>
      </c>
      <c r="K75">
        <v>686.77995799999997</v>
      </c>
      <c r="L75">
        <v>653.15250000000003</v>
      </c>
      <c r="M75">
        <v>84</v>
      </c>
      <c r="N75">
        <v>103.32</v>
      </c>
      <c r="O75">
        <v>94.315650000000005</v>
      </c>
      <c r="P75">
        <v>125.58750000000001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418.77</v>
      </c>
      <c r="V75">
        <v>14.253199</v>
      </c>
      <c r="W75">
        <v>98.34375</v>
      </c>
      <c r="X75">
        <v>0</v>
      </c>
      <c r="Y75">
        <v>0</v>
      </c>
      <c r="Z75">
        <v>13.1076</v>
      </c>
      <c r="AA75">
        <v>28.09872</v>
      </c>
      <c r="AB75">
        <v>13.0634</v>
      </c>
      <c r="AC75">
        <v>19.35568</v>
      </c>
      <c r="AD75">
        <v>9.1149000000000004</v>
      </c>
      <c r="AE75">
        <v>28.225999999999999</v>
      </c>
      <c r="AF75">
        <v>8.8740000000000006</v>
      </c>
      <c r="AG75">
        <v>40.797600000000003</v>
      </c>
      <c r="AH75">
        <v>37.880000000000003</v>
      </c>
      <c r="AI75">
        <v>0</v>
      </c>
      <c r="AJ75">
        <v>0</v>
      </c>
      <c r="AK75">
        <v>52.029000000000003</v>
      </c>
      <c r="AL75">
        <v>20.916</v>
      </c>
      <c r="AM75">
        <v>10.557359999999999</v>
      </c>
      <c r="AN75">
        <v>0.93737000000000004</v>
      </c>
      <c r="AO75">
        <v>4.851</v>
      </c>
      <c r="AP75">
        <v>1.7934000000000001</v>
      </c>
      <c r="AQ75">
        <v>22.617000000000001</v>
      </c>
      <c r="AR75">
        <v>31.897383000000001</v>
      </c>
      <c r="AS75">
        <v>0</v>
      </c>
      <c r="AT75">
        <v>14.667199999999999</v>
      </c>
      <c r="AU75">
        <v>0</v>
      </c>
      <c r="AV75">
        <v>0</v>
      </c>
      <c r="AW75">
        <v>0</v>
      </c>
      <c r="AX75">
        <v>8.7680000000000007</v>
      </c>
      <c r="AY75">
        <v>0</v>
      </c>
      <c r="AZ75">
        <v>0</v>
      </c>
      <c r="BA75">
        <f t="shared" si="1"/>
        <v>2847.9978960000003</v>
      </c>
    </row>
    <row r="76" spans="1:53">
      <c r="A76" t="s">
        <v>118</v>
      </c>
      <c r="B76">
        <v>0</v>
      </c>
      <c r="C76">
        <v>38.85</v>
      </c>
      <c r="D76">
        <v>0</v>
      </c>
      <c r="E76">
        <v>0</v>
      </c>
      <c r="F76">
        <v>47.783999999999999</v>
      </c>
      <c r="G76">
        <v>0</v>
      </c>
      <c r="H76">
        <v>0</v>
      </c>
      <c r="I76">
        <v>16.440000000000001</v>
      </c>
      <c r="J76">
        <v>8.7680000000000007</v>
      </c>
      <c r="K76">
        <v>686.77995799999997</v>
      </c>
      <c r="L76">
        <v>653.15250000000003</v>
      </c>
      <c r="M76">
        <v>84</v>
      </c>
      <c r="N76">
        <v>110.88</v>
      </c>
      <c r="O76">
        <v>100.91115000000001</v>
      </c>
      <c r="P76">
        <v>125.58750000000001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418.77</v>
      </c>
      <c r="V76">
        <v>14.253199</v>
      </c>
      <c r="W76">
        <v>98.34375</v>
      </c>
      <c r="X76">
        <v>0</v>
      </c>
      <c r="Y76">
        <v>0</v>
      </c>
      <c r="Z76">
        <v>13.1076</v>
      </c>
      <c r="AA76">
        <v>42.14808</v>
      </c>
      <c r="AB76">
        <v>25.327000000000002</v>
      </c>
      <c r="AC76">
        <v>19.35568</v>
      </c>
      <c r="AD76">
        <v>9.1149000000000004</v>
      </c>
      <c r="AE76">
        <v>28.225999999999999</v>
      </c>
      <c r="AF76">
        <v>8.8740000000000006</v>
      </c>
      <c r="AG76">
        <v>40.797600000000003</v>
      </c>
      <c r="AH76">
        <v>59.1875</v>
      </c>
      <c r="AI76">
        <v>0</v>
      </c>
      <c r="AJ76">
        <v>0</v>
      </c>
      <c r="AK76">
        <v>52.029000000000003</v>
      </c>
      <c r="AL76">
        <v>20.916</v>
      </c>
      <c r="AM76">
        <v>15.836040000000001</v>
      </c>
      <c r="AN76">
        <v>0.93737000000000004</v>
      </c>
      <c r="AO76">
        <v>4.7598599999999998</v>
      </c>
      <c r="AP76">
        <v>1.7934000000000001</v>
      </c>
      <c r="AQ76">
        <v>22.931999999999999</v>
      </c>
      <c r="AR76">
        <v>31.897383000000001</v>
      </c>
      <c r="AS76">
        <v>0</v>
      </c>
      <c r="AT76">
        <v>14.667199999999999</v>
      </c>
      <c r="AU76">
        <v>0</v>
      </c>
      <c r="AV76">
        <v>0</v>
      </c>
      <c r="AW76">
        <v>0</v>
      </c>
      <c r="AX76">
        <v>8.7680000000000007</v>
      </c>
      <c r="AY76">
        <v>0</v>
      </c>
      <c r="AZ76">
        <v>0</v>
      </c>
      <c r="BA76">
        <f t="shared" si="1"/>
        <v>2915.8013960000003</v>
      </c>
    </row>
    <row r="77" spans="1:53">
      <c r="A77" t="s">
        <v>119</v>
      </c>
      <c r="B77">
        <v>0</v>
      </c>
      <c r="C77">
        <v>38.85</v>
      </c>
      <c r="D77">
        <v>0</v>
      </c>
      <c r="E77">
        <v>0</v>
      </c>
      <c r="F77">
        <v>47.783999999999999</v>
      </c>
      <c r="G77">
        <v>0</v>
      </c>
      <c r="H77">
        <v>0</v>
      </c>
      <c r="I77">
        <v>14.247999999999999</v>
      </c>
      <c r="J77">
        <v>6.5759999999999996</v>
      </c>
      <c r="K77">
        <v>686.77995799999997</v>
      </c>
      <c r="L77">
        <v>653.15250000000003</v>
      </c>
      <c r="M77">
        <v>84</v>
      </c>
      <c r="N77">
        <v>118.125</v>
      </c>
      <c r="O77">
        <v>108.1662</v>
      </c>
      <c r="P77">
        <v>125.58750000000001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418.77</v>
      </c>
      <c r="V77">
        <v>14.253199</v>
      </c>
      <c r="W77">
        <v>98.34375</v>
      </c>
      <c r="X77">
        <v>0</v>
      </c>
      <c r="Y77">
        <v>0</v>
      </c>
      <c r="Z77">
        <v>13.1076</v>
      </c>
      <c r="AA77">
        <v>42.14808</v>
      </c>
      <c r="AB77">
        <v>29.9925</v>
      </c>
      <c r="AC77">
        <v>19.35568</v>
      </c>
      <c r="AD77">
        <v>18.229800000000001</v>
      </c>
      <c r="AE77">
        <v>28.225999999999999</v>
      </c>
      <c r="AF77">
        <v>8.8740000000000006</v>
      </c>
      <c r="AG77">
        <v>40.797600000000003</v>
      </c>
      <c r="AH77">
        <v>82.862499999999997</v>
      </c>
      <c r="AI77">
        <v>2.5459999999999998</v>
      </c>
      <c r="AJ77">
        <v>0</v>
      </c>
      <c r="AK77">
        <v>52.029000000000003</v>
      </c>
      <c r="AL77">
        <v>10.458</v>
      </c>
      <c r="AM77">
        <v>15.836040000000001</v>
      </c>
      <c r="AN77">
        <v>0.93737000000000004</v>
      </c>
      <c r="AO77">
        <v>4.8345359999999999</v>
      </c>
      <c r="AP77">
        <v>1.7934000000000001</v>
      </c>
      <c r="AQ77">
        <v>22.931999999999999</v>
      </c>
      <c r="AR77">
        <v>31.897383000000001</v>
      </c>
      <c r="AS77">
        <v>0</v>
      </c>
      <c r="AT77">
        <v>14.667199999999999</v>
      </c>
      <c r="AU77">
        <v>0</v>
      </c>
      <c r="AV77">
        <v>0</v>
      </c>
      <c r="AW77">
        <v>0</v>
      </c>
      <c r="AX77">
        <v>13.151999999999999</v>
      </c>
      <c r="AY77">
        <v>0</v>
      </c>
      <c r="AZ77">
        <v>0</v>
      </c>
      <c r="BA77">
        <f t="shared" si="1"/>
        <v>2959.9195219999997</v>
      </c>
    </row>
    <row r="78" spans="1:53">
      <c r="A78" t="s">
        <v>120</v>
      </c>
      <c r="B78">
        <v>0</v>
      </c>
      <c r="C78">
        <v>39.375</v>
      </c>
      <c r="D78">
        <v>0</v>
      </c>
      <c r="E78">
        <v>0</v>
      </c>
      <c r="F78">
        <v>47.783999999999999</v>
      </c>
      <c r="G78">
        <v>0</v>
      </c>
      <c r="H78">
        <v>0</v>
      </c>
      <c r="I78">
        <v>14.247999999999999</v>
      </c>
      <c r="J78">
        <v>6.5759999999999996</v>
      </c>
      <c r="K78">
        <v>686.77995799999997</v>
      </c>
      <c r="L78">
        <v>653.15250000000003</v>
      </c>
      <c r="M78">
        <v>84</v>
      </c>
      <c r="N78">
        <v>118.125</v>
      </c>
      <c r="O78">
        <v>114.7617</v>
      </c>
      <c r="P78">
        <v>125.58750000000001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418.77</v>
      </c>
      <c r="V78">
        <v>14.253199</v>
      </c>
      <c r="W78">
        <v>98.34375</v>
      </c>
      <c r="X78">
        <v>0</v>
      </c>
      <c r="Y78">
        <v>0</v>
      </c>
      <c r="Z78">
        <v>13.1076</v>
      </c>
      <c r="AA78">
        <v>42.14808</v>
      </c>
      <c r="AB78">
        <v>39.456800000000001</v>
      </c>
      <c r="AC78">
        <v>29.062808</v>
      </c>
      <c r="AD78">
        <v>27.408107999999999</v>
      </c>
      <c r="AE78">
        <v>28.225999999999999</v>
      </c>
      <c r="AF78">
        <v>8.8740000000000006</v>
      </c>
      <c r="AG78">
        <v>40.797600000000003</v>
      </c>
      <c r="AH78">
        <v>123.6782</v>
      </c>
      <c r="AI78">
        <v>7.6379999999999999</v>
      </c>
      <c r="AJ78">
        <v>0</v>
      </c>
      <c r="AK78">
        <v>52.029000000000003</v>
      </c>
      <c r="AL78">
        <v>10.458</v>
      </c>
      <c r="AM78">
        <v>15.836040000000001</v>
      </c>
      <c r="AN78">
        <v>0.93737000000000004</v>
      </c>
      <c r="AO78">
        <v>4.9368480000000003</v>
      </c>
      <c r="AP78">
        <v>1.7934000000000001</v>
      </c>
      <c r="AQ78">
        <v>22.931999999999999</v>
      </c>
      <c r="AR78">
        <v>31.897383000000001</v>
      </c>
      <c r="AS78">
        <v>0</v>
      </c>
      <c r="AT78">
        <v>14.667199999999999</v>
      </c>
      <c r="AU78">
        <v>0</v>
      </c>
      <c r="AV78">
        <v>0</v>
      </c>
      <c r="AW78">
        <v>0</v>
      </c>
      <c r="AX78">
        <v>13.151999999999999</v>
      </c>
      <c r="AY78">
        <v>0</v>
      </c>
      <c r="AZ78">
        <v>0</v>
      </c>
      <c r="BA78">
        <f t="shared" si="1"/>
        <v>3041.3997699999995</v>
      </c>
    </row>
    <row r="79" spans="1:53">
      <c r="A79" t="s">
        <v>121</v>
      </c>
      <c r="B79">
        <v>0</v>
      </c>
      <c r="C79">
        <v>39.375</v>
      </c>
      <c r="D79">
        <v>0</v>
      </c>
      <c r="E79">
        <v>0</v>
      </c>
      <c r="F79">
        <v>47.783999999999999</v>
      </c>
      <c r="G79">
        <v>0</v>
      </c>
      <c r="H79">
        <v>0</v>
      </c>
      <c r="I79">
        <v>14.247999999999999</v>
      </c>
      <c r="J79">
        <v>6.5759999999999996</v>
      </c>
      <c r="K79">
        <v>686.77995799999997</v>
      </c>
      <c r="L79">
        <v>653.15250000000003</v>
      </c>
      <c r="M79">
        <v>84</v>
      </c>
      <c r="N79">
        <v>118.125</v>
      </c>
      <c r="O79">
        <v>123.66562500000001</v>
      </c>
      <c r="P79">
        <v>125.58750000000001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418.77</v>
      </c>
      <c r="V79">
        <v>14.253199</v>
      </c>
      <c r="W79">
        <v>98.34375</v>
      </c>
      <c r="X79">
        <v>0</v>
      </c>
      <c r="Y79">
        <v>0</v>
      </c>
      <c r="Z79">
        <v>13.1076</v>
      </c>
      <c r="AA79">
        <v>42.14808</v>
      </c>
      <c r="AB79">
        <v>39.510120000000001</v>
      </c>
      <c r="AC79">
        <v>29.062808</v>
      </c>
      <c r="AD79">
        <v>36.544144000000003</v>
      </c>
      <c r="AE79">
        <v>49.436556000000003</v>
      </c>
      <c r="AF79">
        <v>29.58</v>
      </c>
      <c r="AG79">
        <v>40.797600000000003</v>
      </c>
      <c r="AH79">
        <v>140.34540000000001</v>
      </c>
      <c r="AI79">
        <v>49.646999999999998</v>
      </c>
      <c r="AJ79">
        <v>0</v>
      </c>
      <c r="AK79">
        <v>52.029000000000003</v>
      </c>
      <c r="AL79">
        <v>20.916</v>
      </c>
      <c r="AM79">
        <v>15.836040000000001</v>
      </c>
      <c r="AN79">
        <v>0.93737000000000004</v>
      </c>
      <c r="AO79">
        <v>4.9621320000000004</v>
      </c>
      <c r="AP79">
        <v>6.1487999999999996</v>
      </c>
      <c r="AQ79">
        <v>34.398000000000003</v>
      </c>
      <c r="AR79">
        <v>31.897383000000001</v>
      </c>
      <c r="AS79">
        <v>0</v>
      </c>
      <c r="AT79">
        <v>14.667199999999999</v>
      </c>
      <c r="AU79">
        <v>0</v>
      </c>
      <c r="AV79">
        <v>0</v>
      </c>
      <c r="AW79">
        <v>0</v>
      </c>
      <c r="AX79">
        <v>13.151999999999999</v>
      </c>
      <c r="AY79">
        <v>0</v>
      </c>
      <c r="AZ79">
        <v>0</v>
      </c>
      <c r="BA79">
        <f t="shared" si="1"/>
        <v>3186.3904910000006</v>
      </c>
    </row>
    <row r="80" spans="1:53">
      <c r="A80" t="s">
        <v>122</v>
      </c>
      <c r="B80">
        <v>0</v>
      </c>
      <c r="C80">
        <v>39.375</v>
      </c>
      <c r="D80">
        <v>0</v>
      </c>
      <c r="E80">
        <v>0</v>
      </c>
      <c r="F80">
        <v>47.783999999999999</v>
      </c>
      <c r="G80">
        <v>0</v>
      </c>
      <c r="H80">
        <v>0</v>
      </c>
      <c r="I80">
        <v>14.247999999999999</v>
      </c>
      <c r="J80">
        <v>6.5759999999999996</v>
      </c>
      <c r="K80">
        <v>686.77995799999997</v>
      </c>
      <c r="L80">
        <v>653.15250000000003</v>
      </c>
      <c r="M80">
        <v>84</v>
      </c>
      <c r="N80">
        <v>118.125</v>
      </c>
      <c r="O80">
        <v>123.66562500000001</v>
      </c>
      <c r="P80">
        <v>125.58750000000001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418.77</v>
      </c>
      <c r="V80">
        <v>14.253199</v>
      </c>
      <c r="W80">
        <v>98.34375</v>
      </c>
      <c r="X80">
        <v>0</v>
      </c>
      <c r="Y80">
        <v>0</v>
      </c>
      <c r="Z80">
        <v>13.1076</v>
      </c>
      <c r="AA80">
        <v>42.14808</v>
      </c>
      <c r="AB80">
        <v>39.510120000000001</v>
      </c>
      <c r="AC80">
        <v>29.062808</v>
      </c>
      <c r="AD80">
        <v>36.544144000000003</v>
      </c>
      <c r="AE80">
        <v>49.436556000000003</v>
      </c>
      <c r="AF80">
        <v>29.58</v>
      </c>
      <c r="AG80">
        <v>40.797600000000003</v>
      </c>
      <c r="AH80">
        <v>140.34540000000001</v>
      </c>
      <c r="AI80">
        <v>49.646999999999998</v>
      </c>
      <c r="AJ80">
        <v>0</v>
      </c>
      <c r="AK80">
        <v>52.029000000000003</v>
      </c>
      <c r="AL80">
        <v>20.916</v>
      </c>
      <c r="AM80">
        <v>15.836040000000001</v>
      </c>
      <c r="AN80">
        <v>0.93737000000000004</v>
      </c>
      <c r="AO80">
        <v>5.1673439999999999</v>
      </c>
      <c r="AP80">
        <v>6.1487999999999996</v>
      </c>
      <c r="AQ80">
        <v>34.398000000000003</v>
      </c>
      <c r="AR80">
        <v>31.897383000000001</v>
      </c>
      <c r="AS80">
        <v>0</v>
      </c>
      <c r="AT80">
        <v>14.667199999999999</v>
      </c>
      <c r="AU80">
        <v>0</v>
      </c>
      <c r="AV80">
        <v>0</v>
      </c>
      <c r="AW80">
        <v>0</v>
      </c>
      <c r="AX80">
        <v>13.151999999999999</v>
      </c>
      <c r="AY80">
        <v>0</v>
      </c>
      <c r="AZ80">
        <v>0</v>
      </c>
      <c r="BA80">
        <f t="shared" si="1"/>
        <v>3186.5957030000004</v>
      </c>
    </row>
    <row r="81" spans="1:53">
      <c r="A81" t="s">
        <v>123</v>
      </c>
      <c r="B81">
        <v>0</v>
      </c>
      <c r="C81">
        <v>39.375</v>
      </c>
      <c r="D81">
        <v>0</v>
      </c>
      <c r="E81">
        <v>0</v>
      </c>
      <c r="F81">
        <v>47.783999999999999</v>
      </c>
      <c r="G81">
        <v>0</v>
      </c>
      <c r="H81">
        <v>0</v>
      </c>
      <c r="I81">
        <v>14.247999999999999</v>
      </c>
      <c r="J81">
        <v>6.5759999999999996</v>
      </c>
      <c r="K81">
        <v>686.77995799999997</v>
      </c>
      <c r="L81">
        <v>653.15250000000003</v>
      </c>
      <c r="M81">
        <v>84</v>
      </c>
      <c r="N81">
        <v>118.125</v>
      </c>
      <c r="O81">
        <v>123.66562500000001</v>
      </c>
      <c r="P81">
        <v>125.58750000000001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418.77</v>
      </c>
      <c r="V81">
        <v>14.253199</v>
      </c>
      <c r="W81">
        <v>98.34375</v>
      </c>
      <c r="X81">
        <v>0</v>
      </c>
      <c r="Y81">
        <v>0</v>
      </c>
      <c r="Z81">
        <v>13.1076</v>
      </c>
      <c r="AA81">
        <v>42.14808</v>
      </c>
      <c r="AB81">
        <v>39.510120000000001</v>
      </c>
      <c r="AC81">
        <v>29.062808</v>
      </c>
      <c r="AD81">
        <v>36.544144000000003</v>
      </c>
      <c r="AE81">
        <v>49.436556000000003</v>
      </c>
      <c r="AF81">
        <v>29.58</v>
      </c>
      <c r="AG81">
        <v>40.797600000000003</v>
      </c>
      <c r="AH81">
        <v>140.34540000000001</v>
      </c>
      <c r="AI81">
        <v>49.646999999999998</v>
      </c>
      <c r="AJ81">
        <v>0</v>
      </c>
      <c r="AK81">
        <v>52.029000000000003</v>
      </c>
      <c r="AL81">
        <v>34.86</v>
      </c>
      <c r="AM81">
        <v>15.836040000000001</v>
      </c>
      <c r="AN81">
        <v>0.93737000000000004</v>
      </c>
      <c r="AO81">
        <v>5.0803200000000004</v>
      </c>
      <c r="AP81">
        <v>6.1487999999999996</v>
      </c>
      <c r="AQ81">
        <v>34.398000000000003</v>
      </c>
      <c r="AR81">
        <v>31.897383000000001</v>
      </c>
      <c r="AS81">
        <v>0</v>
      </c>
      <c r="AT81">
        <v>14.667199999999999</v>
      </c>
      <c r="AU81">
        <v>0</v>
      </c>
      <c r="AV81">
        <v>0</v>
      </c>
      <c r="AW81">
        <v>0</v>
      </c>
      <c r="AX81">
        <v>13.151999999999999</v>
      </c>
      <c r="AY81">
        <v>0</v>
      </c>
      <c r="AZ81">
        <v>0</v>
      </c>
      <c r="BA81">
        <f t="shared" si="1"/>
        <v>3200.4526790000004</v>
      </c>
    </row>
    <row r="82" spans="1:53">
      <c r="A82" t="s">
        <v>124</v>
      </c>
      <c r="B82">
        <v>0</v>
      </c>
      <c r="C82">
        <v>39.375</v>
      </c>
      <c r="D82">
        <v>0</v>
      </c>
      <c r="E82">
        <v>0</v>
      </c>
      <c r="F82">
        <v>47.783999999999999</v>
      </c>
      <c r="G82">
        <v>0</v>
      </c>
      <c r="H82">
        <v>0</v>
      </c>
      <c r="I82">
        <v>14.247999999999999</v>
      </c>
      <c r="J82">
        <v>6.5759999999999996</v>
      </c>
      <c r="K82">
        <v>686.77995799999997</v>
      </c>
      <c r="L82">
        <v>653.15250000000003</v>
      </c>
      <c r="M82">
        <v>84</v>
      </c>
      <c r="N82">
        <v>118.125</v>
      </c>
      <c r="O82">
        <v>123.66562500000001</v>
      </c>
      <c r="P82">
        <v>125.58750000000001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418.77</v>
      </c>
      <c r="V82">
        <v>14.253199</v>
      </c>
      <c r="W82">
        <v>98.34375</v>
      </c>
      <c r="X82">
        <v>0</v>
      </c>
      <c r="Y82">
        <v>0</v>
      </c>
      <c r="Z82">
        <v>13.1076</v>
      </c>
      <c r="AA82">
        <v>42.14808</v>
      </c>
      <c r="AB82">
        <v>39.510120000000001</v>
      </c>
      <c r="AC82">
        <v>29.062808</v>
      </c>
      <c r="AD82">
        <v>36.544144000000003</v>
      </c>
      <c r="AE82">
        <v>49.436556000000003</v>
      </c>
      <c r="AF82">
        <v>29.58</v>
      </c>
      <c r="AG82">
        <v>40.797600000000003</v>
      </c>
      <c r="AH82">
        <v>140.34540000000001</v>
      </c>
      <c r="AI82">
        <v>49.646999999999998</v>
      </c>
      <c r="AJ82">
        <v>0</v>
      </c>
      <c r="AK82">
        <v>52.029000000000003</v>
      </c>
      <c r="AL82">
        <v>46.48</v>
      </c>
      <c r="AM82">
        <v>15.836040000000001</v>
      </c>
      <c r="AN82">
        <v>0.93737000000000004</v>
      </c>
      <c r="AO82">
        <v>5.153232</v>
      </c>
      <c r="AP82">
        <v>1.7934000000000001</v>
      </c>
      <c r="AQ82">
        <v>34.398000000000003</v>
      </c>
      <c r="AR82">
        <v>31.897383000000001</v>
      </c>
      <c r="AS82">
        <v>0</v>
      </c>
      <c r="AT82">
        <v>14.667199999999999</v>
      </c>
      <c r="AU82">
        <v>0</v>
      </c>
      <c r="AV82">
        <v>0</v>
      </c>
      <c r="AW82">
        <v>0</v>
      </c>
      <c r="AX82">
        <v>13.151999999999999</v>
      </c>
      <c r="AY82">
        <v>0</v>
      </c>
      <c r="AZ82">
        <v>0</v>
      </c>
      <c r="BA82">
        <f t="shared" si="1"/>
        <v>3207.7901910000005</v>
      </c>
    </row>
    <row r="83" spans="1:53">
      <c r="A83" t="s">
        <v>125</v>
      </c>
      <c r="B83">
        <v>0</v>
      </c>
      <c r="C83">
        <v>39.375</v>
      </c>
      <c r="D83">
        <v>0</v>
      </c>
      <c r="E83">
        <v>0</v>
      </c>
      <c r="F83">
        <v>47.783999999999999</v>
      </c>
      <c r="G83">
        <v>0</v>
      </c>
      <c r="H83">
        <v>0</v>
      </c>
      <c r="I83">
        <v>14.247999999999999</v>
      </c>
      <c r="J83">
        <v>6.5759999999999996</v>
      </c>
      <c r="K83">
        <v>686.77995799999997</v>
      </c>
      <c r="L83">
        <v>653.15250000000003</v>
      </c>
      <c r="M83">
        <v>84</v>
      </c>
      <c r="N83">
        <v>118.125</v>
      </c>
      <c r="O83">
        <v>123.66562500000001</v>
      </c>
      <c r="P83">
        <v>125.58750000000001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418.77</v>
      </c>
      <c r="V83">
        <v>14.253199</v>
      </c>
      <c r="W83">
        <v>98.34375</v>
      </c>
      <c r="X83">
        <v>0</v>
      </c>
      <c r="Y83">
        <v>0</v>
      </c>
      <c r="Z83">
        <v>13.1076</v>
      </c>
      <c r="AA83">
        <v>42.14808</v>
      </c>
      <c r="AB83">
        <v>39.510120000000001</v>
      </c>
      <c r="AC83">
        <v>29.062808</v>
      </c>
      <c r="AD83">
        <v>36.544144000000003</v>
      </c>
      <c r="AE83">
        <v>49.436556000000003</v>
      </c>
      <c r="AF83">
        <v>29.58</v>
      </c>
      <c r="AG83">
        <v>40.797600000000003</v>
      </c>
      <c r="AH83">
        <v>140.34540000000001</v>
      </c>
      <c r="AI83">
        <v>49.646999999999998</v>
      </c>
      <c r="AJ83">
        <v>0</v>
      </c>
      <c r="AK83">
        <v>52.029000000000003</v>
      </c>
      <c r="AL83">
        <v>46.48</v>
      </c>
      <c r="AM83">
        <v>15.836040000000001</v>
      </c>
      <c r="AN83">
        <v>0.93737000000000004</v>
      </c>
      <c r="AO83">
        <v>5.2149720000000004</v>
      </c>
      <c r="AP83">
        <v>2.4339</v>
      </c>
      <c r="AQ83">
        <v>34.398000000000003</v>
      </c>
      <c r="AR83">
        <v>31.897383000000001</v>
      </c>
      <c r="AS83">
        <v>0</v>
      </c>
      <c r="AT83">
        <v>14.667199999999999</v>
      </c>
      <c r="AU83">
        <v>0</v>
      </c>
      <c r="AV83">
        <v>0</v>
      </c>
      <c r="AW83">
        <v>0</v>
      </c>
      <c r="AX83">
        <v>13.151999999999999</v>
      </c>
      <c r="AY83">
        <v>0</v>
      </c>
      <c r="AZ83">
        <v>0</v>
      </c>
      <c r="BA83">
        <f t="shared" si="1"/>
        <v>3208.4924310000006</v>
      </c>
    </row>
    <row r="84" spans="1:53">
      <c r="A84" t="s">
        <v>126</v>
      </c>
      <c r="B84">
        <v>0</v>
      </c>
      <c r="C84">
        <v>39.375</v>
      </c>
      <c r="D84">
        <v>0</v>
      </c>
      <c r="E84">
        <v>0</v>
      </c>
      <c r="F84">
        <v>47.783999999999999</v>
      </c>
      <c r="G84">
        <v>0</v>
      </c>
      <c r="H84">
        <v>0</v>
      </c>
      <c r="I84">
        <v>14.247999999999999</v>
      </c>
      <c r="J84">
        <v>6.5759999999999996</v>
      </c>
      <c r="K84">
        <v>686.77995799999997</v>
      </c>
      <c r="L84">
        <v>653.15250000000003</v>
      </c>
      <c r="M84">
        <v>84</v>
      </c>
      <c r="N84">
        <v>118.125</v>
      </c>
      <c r="O84">
        <v>123.66562500000001</v>
      </c>
      <c r="P84">
        <v>125.58750000000001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418.77</v>
      </c>
      <c r="V84">
        <v>14.253199</v>
      </c>
      <c r="W84">
        <v>98.34375</v>
      </c>
      <c r="X84">
        <v>0</v>
      </c>
      <c r="Y84">
        <v>0</v>
      </c>
      <c r="Z84">
        <v>13.1076</v>
      </c>
      <c r="AA84">
        <v>42.14808</v>
      </c>
      <c r="AB84">
        <v>39.510120000000001</v>
      </c>
      <c r="AC84">
        <v>29.062808</v>
      </c>
      <c r="AD84">
        <v>36.544144000000003</v>
      </c>
      <c r="AE84">
        <v>49.436556000000003</v>
      </c>
      <c r="AF84">
        <v>29.58</v>
      </c>
      <c r="AG84">
        <v>40.797600000000003</v>
      </c>
      <c r="AH84">
        <v>140.34540000000001</v>
      </c>
      <c r="AI84">
        <v>49.646999999999998</v>
      </c>
      <c r="AJ84">
        <v>0</v>
      </c>
      <c r="AK84">
        <v>52.029000000000003</v>
      </c>
      <c r="AL84">
        <v>46.48</v>
      </c>
      <c r="AM84">
        <v>15.836040000000001</v>
      </c>
      <c r="AN84">
        <v>0.93737000000000004</v>
      </c>
      <c r="AO84">
        <v>5.7371160000000003</v>
      </c>
      <c r="AP84">
        <v>2.4339</v>
      </c>
      <c r="AQ84">
        <v>34.398000000000003</v>
      </c>
      <c r="AR84">
        <v>31.897383000000001</v>
      </c>
      <c r="AS84">
        <v>0</v>
      </c>
      <c r="AT84">
        <v>14.667199999999999</v>
      </c>
      <c r="AU84">
        <v>0</v>
      </c>
      <c r="AV84">
        <v>0</v>
      </c>
      <c r="AW84">
        <v>0</v>
      </c>
      <c r="AX84">
        <v>13.151999999999999</v>
      </c>
      <c r="AY84">
        <v>0</v>
      </c>
      <c r="AZ84">
        <v>0</v>
      </c>
      <c r="BA84">
        <f t="shared" si="1"/>
        <v>3209.0145750000001</v>
      </c>
    </row>
    <row r="85" spans="1:53">
      <c r="A85" t="s">
        <v>127</v>
      </c>
      <c r="B85">
        <v>0</v>
      </c>
      <c r="C85">
        <v>39.375</v>
      </c>
      <c r="D85">
        <v>0</v>
      </c>
      <c r="E85">
        <v>0</v>
      </c>
      <c r="F85">
        <v>47.783999999999999</v>
      </c>
      <c r="G85">
        <v>0</v>
      </c>
      <c r="H85">
        <v>0</v>
      </c>
      <c r="I85">
        <v>14.247999999999999</v>
      </c>
      <c r="J85">
        <v>6.5759999999999996</v>
      </c>
      <c r="K85">
        <v>686.77995799999997</v>
      </c>
      <c r="L85">
        <v>653.15250000000003</v>
      </c>
      <c r="M85">
        <v>84</v>
      </c>
      <c r="N85">
        <v>118.125</v>
      </c>
      <c r="O85">
        <v>123.66562500000001</v>
      </c>
      <c r="P85">
        <v>125.58750000000001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418.77</v>
      </c>
      <c r="V85">
        <v>14.253199</v>
      </c>
      <c r="W85">
        <v>98.34375</v>
      </c>
      <c r="X85">
        <v>0</v>
      </c>
      <c r="Y85">
        <v>0</v>
      </c>
      <c r="Z85">
        <v>13.1076</v>
      </c>
      <c r="AA85">
        <v>42.14808</v>
      </c>
      <c r="AB85">
        <v>39.510120000000001</v>
      </c>
      <c r="AC85">
        <v>29.062808</v>
      </c>
      <c r="AD85">
        <v>36.544144000000003</v>
      </c>
      <c r="AE85">
        <v>49.436556000000003</v>
      </c>
      <c r="AF85">
        <v>29.58</v>
      </c>
      <c r="AG85">
        <v>40.797600000000003</v>
      </c>
      <c r="AH85">
        <v>140.34540000000001</v>
      </c>
      <c r="AI85">
        <v>7.6379999999999999</v>
      </c>
      <c r="AJ85">
        <v>0</v>
      </c>
      <c r="AK85">
        <v>52.029000000000003</v>
      </c>
      <c r="AL85">
        <v>46.48</v>
      </c>
      <c r="AM85">
        <v>15.836040000000001</v>
      </c>
      <c r="AN85">
        <v>0.93737000000000004</v>
      </c>
      <c r="AO85">
        <v>5.8376640000000002</v>
      </c>
      <c r="AP85">
        <v>2.4339</v>
      </c>
      <c r="AQ85">
        <v>34.398000000000003</v>
      </c>
      <c r="AR85">
        <v>31.897383000000001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13.151999999999999</v>
      </c>
      <c r="AY85">
        <v>0</v>
      </c>
      <c r="AZ85">
        <v>0</v>
      </c>
      <c r="BA85">
        <f t="shared" si="1"/>
        <v>3167.4357230000005</v>
      </c>
    </row>
    <row r="86" spans="1:53">
      <c r="A86" t="s">
        <v>128</v>
      </c>
      <c r="B86">
        <v>0</v>
      </c>
      <c r="C86">
        <v>39.375</v>
      </c>
      <c r="D86">
        <v>0</v>
      </c>
      <c r="E86">
        <v>0</v>
      </c>
      <c r="F86">
        <v>47.783999999999999</v>
      </c>
      <c r="G86">
        <v>0</v>
      </c>
      <c r="H86">
        <v>0</v>
      </c>
      <c r="I86">
        <v>14.247999999999999</v>
      </c>
      <c r="J86">
        <v>6.5759999999999996</v>
      </c>
      <c r="K86">
        <v>686.77995799999997</v>
      </c>
      <c r="L86">
        <v>653.15250000000003</v>
      </c>
      <c r="M86">
        <v>84</v>
      </c>
      <c r="N86">
        <v>118.125</v>
      </c>
      <c r="O86">
        <v>123.66562500000001</v>
      </c>
      <c r="P86">
        <v>125.58750000000001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418.77</v>
      </c>
      <c r="V86">
        <v>14.253199</v>
      </c>
      <c r="W86">
        <v>98.34375</v>
      </c>
      <c r="X86">
        <v>0</v>
      </c>
      <c r="Y86">
        <v>0</v>
      </c>
      <c r="Z86">
        <v>13.1076</v>
      </c>
      <c r="AA86">
        <v>42.14808</v>
      </c>
      <c r="AB86">
        <v>39.510120000000001</v>
      </c>
      <c r="AC86">
        <v>29.062808</v>
      </c>
      <c r="AD86">
        <v>36.544144000000003</v>
      </c>
      <c r="AE86">
        <v>49.436556000000003</v>
      </c>
      <c r="AF86">
        <v>29.58</v>
      </c>
      <c r="AG86">
        <v>40.797600000000003</v>
      </c>
      <c r="AH86">
        <v>116.9545</v>
      </c>
      <c r="AI86">
        <v>2.5459999999999998</v>
      </c>
      <c r="AJ86">
        <v>0</v>
      </c>
      <c r="AK86">
        <v>52.029000000000003</v>
      </c>
      <c r="AL86">
        <v>46.48</v>
      </c>
      <c r="AM86">
        <v>15.836040000000001</v>
      </c>
      <c r="AN86">
        <v>0.93737000000000004</v>
      </c>
      <c r="AO86">
        <v>5.969964</v>
      </c>
      <c r="AP86">
        <v>2.4339</v>
      </c>
      <c r="AQ86">
        <v>34.398000000000003</v>
      </c>
      <c r="AR86">
        <v>31.897383000000001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13.151999999999999</v>
      </c>
      <c r="AY86">
        <v>0</v>
      </c>
      <c r="AZ86">
        <v>0</v>
      </c>
      <c r="BA86">
        <f t="shared" si="1"/>
        <v>3139.0851229999998</v>
      </c>
    </row>
    <row r="87" spans="1:53">
      <c r="A87" t="s">
        <v>129</v>
      </c>
      <c r="B87">
        <v>0</v>
      </c>
      <c r="C87">
        <v>39.375</v>
      </c>
      <c r="D87">
        <v>0</v>
      </c>
      <c r="E87">
        <v>0</v>
      </c>
      <c r="F87">
        <v>47.783999999999999</v>
      </c>
      <c r="G87">
        <v>0</v>
      </c>
      <c r="H87">
        <v>0</v>
      </c>
      <c r="I87">
        <v>14.247999999999999</v>
      </c>
      <c r="J87">
        <v>6.5759999999999996</v>
      </c>
      <c r="K87">
        <v>686.77995799999997</v>
      </c>
      <c r="L87">
        <v>653.15250000000003</v>
      </c>
      <c r="M87">
        <v>84</v>
      </c>
      <c r="N87">
        <v>118.125</v>
      </c>
      <c r="O87">
        <v>123.66562500000001</v>
      </c>
      <c r="P87">
        <v>125.58750000000001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418.77</v>
      </c>
      <c r="V87">
        <v>14.253199</v>
      </c>
      <c r="W87">
        <v>98.34375</v>
      </c>
      <c r="X87">
        <v>0</v>
      </c>
      <c r="Y87">
        <v>0</v>
      </c>
      <c r="Z87">
        <v>13.1076</v>
      </c>
      <c r="AA87">
        <v>42.14808</v>
      </c>
      <c r="AB87">
        <v>26.3934</v>
      </c>
      <c r="AC87">
        <v>19.35568</v>
      </c>
      <c r="AD87">
        <v>36.544144000000003</v>
      </c>
      <c r="AE87">
        <v>32.844799999999999</v>
      </c>
      <c r="AF87">
        <v>18.734000000000002</v>
      </c>
      <c r="AG87">
        <v>40.797600000000003</v>
      </c>
      <c r="AH87">
        <v>116.9545</v>
      </c>
      <c r="AI87">
        <v>0</v>
      </c>
      <c r="AJ87">
        <v>0</v>
      </c>
      <c r="AK87">
        <v>52.029000000000003</v>
      </c>
      <c r="AL87">
        <v>46.48</v>
      </c>
      <c r="AM87">
        <v>15.836040000000001</v>
      </c>
      <c r="AN87">
        <v>0.93737000000000004</v>
      </c>
      <c r="AO87">
        <v>6.1022639999999999</v>
      </c>
      <c r="AP87">
        <v>2.4339</v>
      </c>
      <c r="AQ87">
        <v>34.020000000000003</v>
      </c>
      <c r="AR87">
        <v>31.897383000000001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13.151999999999999</v>
      </c>
      <c r="AY87">
        <v>0</v>
      </c>
      <c r="AZ87">
        <v>0</v>
      </c>
      <c r="BA87">
        <f t="shared" si="1"/>
        <v>3086.0318189999998</v>
      </c>
    </row>
    <row r="88" spans="1:53">
      <c r="A88" t="s">
        <v>130</v>
      </c>
      <c r="B88">
        <v>0</v>
      </c>
      <c r="C88">
        <v>39.375</v>
      </c>
      <c r="D88">
        <v>0</v>
      </c>
      <c r="E88">
        <v>0</v>
      </c>
      <c r="F88">
        <v>47.783999999999999</v>
      </c>
      <c r="G88">
        <v>0</v>
      </c>
      <c r="H88">
        <v>0</v>
      </c>
      <c r="I88">
        <v>14.247999999999999</v>
      </c>
      <c r="J88">
        <v>6.5759999999999996</v>
      </c>
      <c r="K88">
        <v>686.77995799999997</v>
      </c>
      <c r="L88">
        <v>653.15250000000003</v>
      </c>
      <c r="M88">
        <v>84</v>
      </c>
      <c r="N88">
        <v>118.125</v>
      </c>
      <c r="O88">
        <v>123.66562500000001</v>
      </c>
      <c r="P88">
        <v>125.58750000000001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418.77</v>
      </c>
      <c r="V88">
        <v>14.253199</v>
      </c>
      <c r="W88">
        <v>98.34375</v>
      </c>
      <c r="X88">
        <v>0</v>
      </c>
      <c r="Y88">
        <v>0</v>
      </c>
      <c r="Z88">
        <v>13.1076</v>
      </c>
      <c r="AA88">
        <v>42.14808</v>
      </c>
      <c r="AB88">
        <v>26.3934</v>
      </c>
      <c r="AC88">
        <v>19.35568</v>
      </c>
      <c r="AD88">
        <v>36.544144000000003</v>
      </c>
      <c r="AE88">
        <v>32.844799999999999</v>
      </c>
      <c r="AF88">
        <v>18.734000000000002</v>
      </c>
      <c r="AG88">
        <v>40.797600000000003</v>
      </c>
      <c r="AH88">
        <v>116.9545</v>
      </c>
      <c r="AI88">
        <v>0</v>
      </c>
      <c r="AJ88">
        <v>0</v>
      </c>
      <c r="AK88">
        <v>52.029000000000003</v>
      </c>
      <c r="AL88">
        <v>34.86</v>
      </c>
      <c r="AM88">
        <v>15.836040000000001</v>
      </c>
      <c r="AN88">
        <v>0.93737000000000004</v>
      </c>
      <c r="AO88">
        <v>6.1510680000000004</v>
      </c>
      <c r="AP88">
        <v>2.4339</v>
      </c>
      <c r="AQ88">
        <v>34.020000000000003</v>
      </c>
      <c r="AR88">
        <v>31.897383000000001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13.151999999999999</v>
      </c>
      <c r="AY88">
        <v>0</v>
      </c>
      <c r="AZ88">
        <v>0</v>
      </c>
      <c r="BA88">
        <f t="shared" si="1"/>
        <v>3074.4606229999999</v>
      </c>
    </row>
    <row r="89" spans="1:53">
      <c r="A89" t="s">
        <v>131</v>
      </c>
      <c r="B89">
        <v>0</v>
      </c>
      <c r="C89">
        <v>39.9</v>
      </c>
      <c r="D89">
        <v>0</v>
      </c>
      <c r="E89">
        <v>0</v>
      </c>
      <c r="F89">
        <v>47.783999999999999</v>
      </c>
      <c r="G89">
        <v>0</v>
      </c>
      <c r="H89">
        <v>0</v>
      </c>
      <c r="I89">
        <v>14.247999999999999</v>
      </c>
      <c r="J89">
        <v>6.5759999999999996</v>
      </c>
      <c r="K89">
        <v>686.77995799999997</v>
      </c>
      <c r="L89">
        <v>653.15250000000003</v>
      </c>
      <c r="M89">
        <v>84</v>
      </c>
      <c r="N89">
        <v>118.125</v>
      </c>
      <c r="O89">
        <v>123.66562500000001</v>
      </c>
      <c r="P89">
        <v>125.58750000000001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418.77</v>
      </c>
      <c r="V89">
        <v>14.253199</v>
      </c>
      <c r="W89">
        <v>98.34375</v>
      </c>
      <c r="X89">
        <v>0</v>
      </c>
      <c r="Y89">
        <v>0</v>
      </c>
      <c r="Z89">
        <v>13.1076</v>
      </c>
      <c r="AA89">
        <v>42.14808</v>
      </c>
      <c r="AB89">
        <v>26.3934</v>
      </c>
      <c r="AC89">
        <v>19.35568</v>
      </c>
      <c r="AD89">
        <v>27.408107999999999</v>
      </c>
      <c r="AE89">
        <v>32.844799999999999</v>
      </c>
      <c r="AF89">
        <v>18.734000000000002</v>
      </c>
      <c r="AG89">
        <v>40.797600000000003</v>
      </c>
      <c r="AH89">
        <v>116.9545</v>
      </c>
      <c r="AI89">
        <v>0</v>
      </c>
      <c r="AJ89">
        <v>0</v>
      </c>
      <c r="AK89">
        <v>52.029000000000003</v>
      </c>
      <c r="AL89">
        <v>20.916</v>
      </c>
      <c r="AM89">
        <v>15.836040000000001</v>
      </c>
      <c r="AN89">
        <v>0.93737000000000004</v>
      </c>
      <c r="AO89">
        <v>6.2322119999999996</v>
      </c>
      <c r="AP89">
        <v>3.7149000000000001</v>
      </c>
      <c r="AQ89">
        <v>34.020000000000003</v>
      </c>
      <c r="AR89">
        <v>31.897383000000001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13.151999999999999</v>
      </c>
      <c r="AY89">
        <v>0</v>
      </c>
      <c r="AZ89">
        <v>0</v>
      </c>
      <c r="BA89">
        <f t="shared" si="1"/>
        <v>3053.2677309999999</v>
      </c>
    </row>
    <row r="90" spans="1:53">
      <c r="A90" t="s">
        <v>132</v>
      </c>
      <c r="B90">
        <v>0</v>
      </c>
      <c r="C90">
        <v>40.424999999999997</v>
      </c>
      <c r="D90">
        <v>0</v>
      </c>
      <c r="E90">
        <v>0</v>
      </c>
      <c r="F90">
        <v>47.783999999999999</v>
      </c>
      <c r="G90">
        <v>0</v>
      </c>
      <c r="H90">
        <v>0</v>
      </c>
      <c r="I90">
        <v>14.247999999999999</v>
      </c>
      <c r="J90">
        <v>6.5759999999999996</v>
      </c>
      <c r="K90">
        <v>686.77995799999997</v>
      </c>
      <c r="L90">
        <v>653.15250000000003</v>
      </c>
      <c r="M90">
        <v>84</v>
      </c>
      <c r="N90">
        <v>118.125</v>
      </c>
      <c r="O90">
        <v>123.66562500000001</v>
      </c>
      <c r="P90">
        <v>125.58750000000001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418.77</v>
      </c>
      <c r="V90">
        <v>14.253199</v>
      </c>
      <c r="W90">
        <v>98.34375</v>
      </c>
      <c r="X90">
        <v>0</v>
      </c>
      <c r="Y90">
        <v>0</v>
      </c>
      <c r="Z90">
        <v>13.1076</v>
      </c>
      <c r="AA90">
        <v>42.14808</v>
      </c>
      <c r="AB90">
        <v>26.3934</v>
      </c>
      <c r="AC90">
        <v>19.35568</v>
      </c>
      <c r="AD90">
        <v>27.408107999999999</v>
      </c>
      <c r="AE90">
        <v>32.844799999999999</v>
      </c>
      <c r="AF90">
        <v>18.734000000000002</v>
      </c>
      <c r="AG90">
        <v>40.797600000000003</v>
      </c>
      <c r="AH90">
        <v>116.9545</v>
      </c>
      <c r="AI90">
        <v>0</v>
      </c>
      <c r="AJ90">
        <v>0</v>
      </c>
      <c r="AK90">
        <v>52.029000000000003</v>
      </c>
      <c r="AL90">
        <v>20.916</v>
      </c>
      <c r="AM90">
        <v>15.836040000000001</v>
      </c>
      <c r="AN90">
        <v>0.93737000000000004</v>
      </c>
      <c r="AO90">
        <v>6.5197440000000002</v>
      </c>
      <c r="AP90">
        <v>3.7149000000000001</v>
      </c>
      <c r="AQ90">
        <v>34.020000000000003</v>
      </c>
      <c r="AR90">
        <v>31.897383000000001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13.151999999999999</v>
      </c>
      <c r="AY90">
        <v>0</v>
      </c>
      <c r="AZ90">
        <v>0</v>
      </c>
      <c r="BA90">
        <f t="shared" si="1"/>
        <v>3054.0802630000003</v>
      </c>
    </row>
    <row r="91" spans="1:53">
      <c r="A91" t="s">
        <v>133</v>
      </c>
      <c r="B91">
        <v>0</v>
      </c>
      <c r="C91">
        <v>40.950000000000003</v>
      </c>
      <c r="D91">
        <v>0</v>
      </c>
      <c r="E91">
        <v>0</v>
      </c>
      <c r="F91">
        <v>47.783999999999999</v>
      </c>
      <c r="G91">
        <v>0</v>
      </c>
      <c r="H91">
        <v>0</v>
      </c>
      <c r="I91">
        <v>14.247999999999999</v>
      </c>
      <c r="J91">
        <v>6.5759999999999996</v>
      </c>
      <c r="K91">
        <v>686.77995799999997</v>
      </c>
      <c r="L91">
        <v>653.15250000000003</v>
      </c>
      <c r="M91">
        <v>84</v>
      </c>
      <c r="N91">
        <v>118.125</v>
      </c>
      <c r="O91">
        <v>123.66562500000001</v>
      </c>
      <c r="P91">
        <v>125.58750000000001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418.77</v>
      </c>
      <c r="V91">
        <v>14.253199</v>
      </c>
      <c r="W91">
        <v>98.34375</v>
      </c>
      <c r="X91">
        <v>0</v>
      </c>
      <c r="Y91">
        <v>0</v>
      </c>
      <c r="Z91">
        <v>13.1076</v>
      </c>
      <c r="AA91">
        <v>42.14808</v>
      </c>
      <c r="AB91">
        <v>39.510120000000001</v>
      </c>
      <c r="AC91">
        <v>29.062808</v>
      </c>
      <c r="AD91">
        <v>27.408107999999999</v>
      </c>
      <c r="AE91">
        <v>49.436556000000003</v>
      </c>
      <c r="AF91">
        <v>29.58</v>
      </c>
      <c r="AG91">
        <v>40.797600000000003</v>
      </c>
      <c r="AH91">
        <v>140.34540000000001</v>
      </c>
      <c r="AI91">
        <v>0</v>
      </c>
      <c r="AJ91">
        <v>0</v>
      </c>
      <c r="AK91">
        <v>52.029000000000003</v>
      </c>
      <c r="AL91">
        <v>20.916</v>
      </c>
      <c r="AM91">
        <v>15.836040000000001</v>
      </c>
      <c r="AN91">
        <v>0.93737000000000004</v>
      </c>
      <c r="AO91">
        <v>6.4791720000000002</v>
      </c>
      <c r="AP91">
        <v>3.7149000000000001</v>
      </c>
      <c r="AQ91">
        <v>34.398000000000003</v>
      </c>
      <c r="AR91">
        <v>31.897383000000001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13.151999999999999</v>
      </c>
      <c r="AY91">
        <v>0</v>
      </c>
      <c r="AZ91">
        <v>0</v>
      </c>
      <c r="BA91">
        <f t="shared" si="1"/>
        <v>3128.5951950000003</v>
      </c>
    </row>
    <row r="92" spans="1:53">
      <c r="A92" t="s">
        <v>134</v>
      </c>
      <c r="B92">
        <v>0</v>
      </c>
      <c r="C92">
        <v>40.950000000000003</v>
      </c>
      <c r="D92">
        <v>0</v>
      </c>
      <c r="E92">
        <v>0</v>
      </c>
      <c r="F92">
        <v>47.783999999999999</v>
      </c>
      <c r="G92">
        <v>0</v>
      </c>
      <c r="H92">
        <v>0</v>
      </c>
      <c r="I92">
        <v>14.247999999999999</v>
      </c>
      <c r="J92">
        <v>6.5759999999999996</v>
      </c>
      <c r="K92">
        <v>686.77995799999997</v>
      </c>
      <c r="L92">
        <v>653.15250000000003</v>
      </c>
      <c r="M92">
        <v>84</v>
      </c>
      <c r="N92">
        <v>118.125</v>
      </c>
      <c r="O92">
        <v>123.66562500000001</v>
      </c>
      <c r="P92">
        <v>125.58750000000001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418.77</v>
      </c>
      <c r="V92">
        <v>14.253199</v>
      </c>
      <c r="W92">
        <v>98.34375</v>
      </c>
      <c r="X92">
        <v>0</v>
      </c>
      <c r="Y92">
        <v>0</v>
      </c>
      <c r="Z92">
        <v>13.1076</v>
      </c>
      <c r="AA92">
        <v>42.14808</v>
      </c>
      <c r="AB92">
        <v>39.510120000000001</v>
      </c>
      <c r="AC92">
        <v>29.062808</v>
      </c>
      <c r="AD92">
        <v>27.408107999999999</v>
      </c>
      <c r="AE92">
        <v>49.436556000000003</v>
      </c>
      <c r="AF92">
        <v>29.58</v>
      </c>
      <c r="AG92">
        <v>40.797600000000003</v>
      </c>
      <c r="AH92">
        <v>140.34540000000001</v>
      </c>
      <c r="AI92">
        <v>0</v>
      </c>
      <c r="AJ92">
        <v>0</v>
      </c>
      <c r="AK92">
        <v>52.029000000000003</v>
      </c>
      <c r="AL92">
        <v>20.916</v>
      </c>
      <c r="AM92">
        <v>15.836040000000001</v>
      </c>
      <c r="AN92">
        <v>0.93737000000000004</v>
      </c>
      <c r="AO92">
        <v>6.5938319999999999</v>
      </c>
      <c r="AP92">
        <v>3.7149000000000001</v>
      </c>
      <c r="AQ92">
        <v>34.398000000000003</v>
      </c>
      <c r="AR92">
        <v>31.897383000000001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13.151999999999999</v>
      </c>
      <c r="AY92">
        <v>0</v>
      </c>
      <c r="AZ92">
        <v>0</v>
      </c>
      <c r="BA92">
        <f t="shared" si="1"/>
        <v>3128.7098550000005</v>
      </c>
    </row>
    <row r="93" spans="1:53">
      <c r="A93" t="s">
        <v>135</v>
      </c>
      <c r="B93">
        <v>0</v>
      </c>
      <c r="C93">
        <v>40.950000000000003</v>
      </c>
      <c r="D93">
        <v>0</v>
      </c>
      <c r="E93">
        <v>0</v>
      </c>
      <c r="F93">
        <v>47.783999999999999</v>
      </c>
      <c r="G93">
        <v>0</v>
      </c>
      <c r="H93">
        <v>0</v>
      </c>
      <c r="I93">
        <v>14.247999999999999</v>
      </c>
      <c r="J93">
        <v>6.5759999999999996</v>
      </c>
      <c r="K93">
        <v>686.77995799999997</v>
      </c>
      <c r="L93">
        <v>653.15250000000003</v>
      </c>
      <c r="M93">
        <v>84</v>
      </c>
      <c r="N93">
        <v>118.125</v>
      </c>
      <c r="O93">
        <v>123.66562500000001</v>
      </c>
      <c r="P93">
        <v>125.58750000000001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418.77</v>
      </c>
      <c r="V93">
        <v>14.253199</v>
      </c>
      <c r="W93">
        <v>98.34375</v>
      </c>
      <c r="X93">
        <v>0</v>
      </c>
      <c r="Y93">
        <v>0</v>
      </c>
      <c r="Z93">
        <v>13.1076</v>
      </c>
      <c r="AA93">
        <v>42.14808</v>
      </c>
      <c r="AB93">
        <v>39.510120000000001</v>
      </c>
      <c r="AC93">
        <v>29.062808</v>
      </c>
      <c r="AD93">
        <v>27.408107999999999</v>
      </c>
      <c r="AE93">
        <v>49.436556000000003</v>
      </c>
      <c r="AF93">
        <v>29.58</v>
      </c>
      <c r="AG93">
        <v>40.797600000000003</v>
      </c>
      <c r="AH93">
        <v>116.9545</v>
      </c>
      <c r="AI93">
        <v>0</v>
      </c>
      <c r="AJ93">
        <v>0</v>
      </c>
      <c r="AK93">
        <v>52.029000000000003</v>
      </c>
      <c r="AL93">
        <v>20.916</v>
      </c>
      <c r="AM93">
        <v>15.836040000000001</v>
      </c>
      <c r="AN93">
        <v>0.93737000000000004</v>
      </c>
      <c r="AO93">
        <v>6.9013559999999998</v>
      </c>
      <c r="AP93">
        <v>3.7149000000000001</v>
      </c>
      <c r="AQ93">
        <v>34.398000000000003</v>
      </c>
      <c r="AR93">
        <v>31.897383000000001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13.151999999999999</v>
      </c>
      <c r="AY93">
        <v>0</v>
      </c>
      <c r="AZ93">
        <v>0</v>
      </c>
      <c r="BA93">
        <f t="shared" si="1"/>
        <v>3105.626479</v>
      </c>
    </row>
    <row r="94" spans="1:53">
      <c r="A94" t="s">
        <v>136</v>
      </c>
      <c r="B94">
        <v>0</v>
      </c>
      <c r="C94">
        <v>40.950000000000003</v>
      </c>
      <c r="D94">
        <v>0</v>
      </c>
      <c r="E94">
        <v>0</v>
      </c>
      <c r="F94">
        <v>47.783999999999999</v>
      </c>
      <c r="G94">
        <v>0</v>
      </c>
      <c r="H94">
        <v>0</v>
      </c>
      <c r="I94">
        <v>14.247999999999999</v>
      </c>
      <c r="J94">
        <v>6.5759999999999996</v>
      </c>
      <c r="K94">
        <v>686.77995799999997</v>
      </c>
      <c r="L94">
        <v>653.15250000000003</v>
      </c>
      <c r="M94">
        <v>84</v>
      </c>
      <c r="N94">
        <v>118.125</v>
      </c>
      <c r="O94">
        <v>123.66562500000001</v>
      </c>
      <c r="P94">
        <v>125.58750000000001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418.77</v>
      </c>
      <c r="V94">
        <v>14.253199</v>
      </c>
      <c r="W94">
        <v>98.34375</v>
      </c>
      <c r="X94">
        <v>0</v>
      </c>
      <c r="Y94">
        <v>0</v>
      </c>
      <c r="Z94">
        <v>13.1076</v>
      </c>
      <c r="AA94">
        <v>42.14808</v>
      </c>
      <c r="AB94">
        <v>39.510120000000001</v>
      </c>
      <c r="AC94">
        <v>29.062808</v>
      </c>
      <c r="AD94">
        <v>27.408107999999999</v>
      </c>
      <c r="AE94">
        <v>48.2408</v>
      </c>
      <c r="AF94">
        <v>29.58</v>
      </c>
      <c r="AG94">
        <v>40.797600000000003</v>
      </c>
      <c r="AH94">
        <v>93.563599999999994</v>
      </c>
      <c r="AI94">
        <v>0</v>
      </c>
      <c r="AJ94">
        <v>0</v>
      </c>
      <c r="AK94">
        <v>52.029000000000003</v>
      </c>
      <c r="AL94">
        <v>20.916</v>
      </c>
      <c r="AM94">
        <v>15.836040000000001</v>
      </c>
      <c r="AN94">
        <v>0.93737000000000004</v>
      </c>
      <c r="AO94">
        <v>7.054824</v>
      </c>
      <c r="AP94">
        <v>3.7149000000000001</v>
      </c>
      <c r="AQ94">
        <v>34.398000000000003</v>
      </c>
      <c r="AR94">
        <v>31.897383000000001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13.151999999999999</v>
      </c>
      <c r="AY94">
        <v>0</v>
      </c>
      <c r="AZ94">
        <v>0</v>
      </c>
      <c r="BA94">
        <f t="shared" si="1"/>
        <v>3081.193291</v>
      </c>
    </row>
    <row r="95" spans="1:53">
      <c r="A95" t="s">
        <v>137</v>
      </c>
      <c r="B95">
        <v>0</v>
      </c>
      <c r="C95">
        <v>41.475000000000001</v>
      </c>
      <c r="D95">
        <v>0</v>
      </c>
      <c r="E95">
        <v>0</v>
      </c>
      <c r="F95">
        <v>47.783999999999999</v>
      </c>
      <c r="G95">
        <v>0</v>
      </c>
      <c r="H95">
        <v>0</v>
      </c>
      <c r="I95">
        <v>14.247999999999999</v>
      </c>
      <c r="J95">
        <v>6.5759999999999996</v>
      </c>
      <c r="K95">
        <v>686.77995799999997</v>
      </c>
      <c r="L95">
        <v>653.15250000000003</v>
      </c>
      <c r="M95">
        <v>81</v>
      </c>
      <c r="N95">
        <v>118.125</v>
      </c>
      <c r="O95">
        <v>123.66562500000001</v>
      </c>
      <c r="P95">
        <v>125.58750000000001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418.77</v>
      </c>
      <c r="V95">
        <v>14.253199</v>
      </c>
      <c r="W95">
        <v>98.34375</v>
      </c>
      <c r="X95">
        <v>0</v>
      </c>
      <c r="Y95">
        <v>0</v>
      </c>
      <c r="Z95">
        <v>13.1076</v>
      </c>
      <c r="AA95">
        <v>42.14808</v>
      </c>
      <c r="AB95">
        <v>39.510120000000001</v>
      </c>
      <c r="AC95">
        <v>19.35568</v>
      </c>
      <c r="AD95">
        <v>27.408107999999999</v>
      </c>
      <c r="AE95">
        <v>30.792000000000002</v>
      </c>
      <c r="AF95">
        <v>8.8740000000000006</v>
      </c>
      <c r="AG95">
        <v>40.797600000000003</v>
      </c>
      <c r="AH95">
        <v>70.172700000000006</v>
      </c>
      <c r="AI95">
        <v>0</v>
      </c>
      <c r="AJ95">
        <v>0</v>
      </c>
      <c r="AK95">
        <v>52.029000000000003</v>
      </c>
      <c r="AL95">
        <v>20.916</v>
      </c>
      <c r="AM95">
        <v>15.836040000000001</v>
      </c>
      <c r="AN95">
        <v>0.93737000000000004</v>
      </c>
      <c r="AO95">
        <v>7.0889280000000001</v>
      </c>
      <c r="AP95">
        <v>3.7149000000000001</v>
      </c>
      <c r="AQ95">
        <v>31.751999999999999</v>
      </c>
      <c r="AR95">
        <v>31.897383000000001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13.151999999999999</v>
      </c>
      <c r="AY95">
        <v>0</v>
      </c>
      <c r="AZ95">
        <v>0</v>
      </c>
      <c r="BA95">
        <f t="shared" si="1"/>
        <v>3004.8535670000001</v>
      </c>
    </row>
    <row r="96" spans="1:53">
      <c r="A96" t="s">
        <v>138</v>
      </c>
      <c r="B96">
        <v>0</v>
      </c>
      <c r="C96">
        <v>41.475000000000001</v>
      </c>
      <c r="D96">
        <v>0</v>
      </c>
      <c r="E96">
        <v>0</v>
      </c>
      <c r="F96">
        <v>47.783999999999999</v>
      </c>
      <c r="G96">
        <v>0</v>
      </c>
      <c r="H96">
        <v>0</v>
      </c>
      <c r="I96">
        <v>14.247999999999999</v>
      </c>
      <c r="J96">
        <v>6.5759999999999996</v>
      </c>
      <c r="K96">
        <v>686.77995799999997</v>
      </c>
      <c r="L96">
        <v>653.15250000000003</v>
      </c>
      <c r="M96">
        <v>81</v>
      </c>
      <c r="N96">
        <v>118.125</v>
      </c>
      <c r="O96">
        <v>123.66562500000001</v>
      </c>
      <c r="P96">
        <v>125.58750000000001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418.77</v>
      </c>
      <c r="V96">
        <v>14.253199</v>
      </c>
      <c r="W96">
        <v>98.34375</v>
      </c>
      <c r="X96">
        <v>0</v>
      </c>
      <c r="Y96">
        <v>0</v>
      </c>
      <c r="Z96">
        <v>13.1076</v>
      </c>
      <c r="AA96">
        <v>39.5</v>
      </c>
      <c r="AB96">
        <v>34.658000000000001</v>
      </c>
      <c r="AC96">
        <v>19.35568</v>
      </c>
      <c r="AD96">
        <v>17.833500000000001</v>
      </c>
      <c r="AE96">
        <v>30.792000000000002</v>
      </c>
      <c r="AF96">
        <v>8.8740000000000006</v>
      </c>
      <c r="AG96">
        <v>40.797600000000003</v>
      </c>
      <c r="AH96">
        <v>50.853900000000003</v>
      </c>
      <c r="AI96">
        <v>0</v>
      </c>
      <c r="AJ96">
        <v>0</v>
      </c>
      <c r="AK96">
        <v>52.029000000000003</v>
      </c>
      <c r="AL96">
        <v>20.916</v>
      </c>
      <c r="AM96">
        <v>15.836040000000001</v>
      </c>
      <c r="AN96">
        <v>0.93737000000000004</v>
      </c>
      <c r="AO96">
        <v>7.1089200000000003</v>
      </c>
      <c r="AP96">
        <v>3.7149000000000001</v>
      </c>
      <c r="AQ96">
        <v>31.751999999999999</v>
      </c>
      <c r="AR96">
        <v>31.897383000000001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13.151999999999999</v>
      </c>
      <c r="AY96">
        <v>0</v>
      </c>
      <c r="AZ96">
        <v>0</v>
      </c>
      <c r="BA96">
        <f t="shared" si="1"/>
        <v>2968.4799510000003</v>
      </c>
    </row>
    <row r="97" spans="1:53">
      <c r="A97" t="s">
        <v>139</v>
      </c>
      <c r="B97">
        <v>0</v>
      </c>
      <c r="C97">
        <v>41.475000000000001</v>
      </c>
      <c r="D97">
        <v>0</v>
      </c>
      <c r="E97">
        <v>0</v>
      </c>
      <c r="F97">
        <v>47.783999999999999</v>
      </c>
      <c r="G97">
        <v>0</v>
      </c>
      <c r="H97">
        <v>0</v>
      </c>
      <c r="I97">
        <v>14.247999999999999</v>
      </c>
      <c r="J97">
        <v>6.5759999999999996</v>
      </c>
      <c r="K97">
        <v>686.77995799999997</v>
      </c>
      <c r="L97">
        <v>653.15250000000003</v>
      </c>
      <c r="M97">
        <v>81</v>
      </c>
      <c r="N97">
        <v>118.125</v>
      </c>
      <c r="O97">
        <v>123.66562500000001</v>
      </c>
      <c r="P97">
        <v>125.58750000000001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418.77</v>
      </c>
      <c r="V97">
        <v>14.253199</v>
      </c>
      <c r="W97">
        <v>98.34375</v>
      </c>
      <c r="X97">
        <v>0</v>
      </c>
      <c r="Y97">
        <v>0</v>
      </c>
      <c r="Z97">
        <v>13.1076</v>
      </c>
      <c r="AA97">
        <v>28.09872</v>
      </c>
      <c r="AB97">
        <v>25.327000000000002</v>
      </c>
      <c r="AC97">
        <v>19.35568</v>
      </c>
      <c r="AD97">
        <v>9.1149000000000004</v>
      </c>
      <c r="AE97">
        <v>30.792000000000002</v>
      </c>
      <c r="AF97">
        <v>8.8740000000000006</v>
      </c>
      <c r="AG97">
        <v>40.797600000000003</v>
      </c>
      <c r="AH97">
        <v>46.781799999999997</v>
      </c>
      <c r="AI97">
        <v>0</v>
      </c>
      <c r="AJ97">
        <v>0</v>
      </c>
      <c r="AK97">
        <v>52.029000000000003</v>
      </c>
      <c r="AL97">
        <v>20.916</v>
      </c>
      <c r="AM97">
        <v>15.836040000000001</v>
      </c>
      <c r="AN97">
        <v>0.93737000000000004</v>
      </c>
      <c r="AO97">
        <v>4.5834599999999996</v>
      </c>
      <c r="AP97">
        <v>6.2769000000000004</v>
      </c>
      <c r="AQ97">
        <v>31.751999999999999</v>
      </c>
      <c r="AR97">
        <v>31.897383000000001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13.151999999999999</v>
      </c>
      <c r="AY97">
        <v>0</v>
      </c>
      <c r="AZ97">
        <v>0</v>
      </c>
      <c r="BA97">
        <f t="shared" si="1"/>
        <v>2934.9935110000001</v>
      </c>
    </row>
    <row r="98" spans="1:53">
      <c r="A98" t="s">
        <v>140</v>
      </c>
      <c r="B98">
        <v>0</v>
      </c>
      <c r="C98">
        <v>42</v>
      </c>
      <c r="D98">
        <v>0</v>
      </c>
      <c r="E98">
        <v>0</v>
      </c>
      <c r="F98">
        <v>47.783999999999999</v>
      </c>
      <c r="G98">
        <v>0</v>
      </c>
      <c r="H98">
        <v>0</v>
      </c>
      <c r="I98">
        <v>14.247999999999999</v>
      </c>
      <c r="J98">
        <v>6.5759999999999996</v>
      </c>
      <c r="K98">
        <v>686.77995799999997</v>
      </c>
      <c r="L98">
        <v>653.15250000000003</v>
      </c>
      <c r="M98">
        <v>81</v>
      </c>
      <c r="N98">
        <v>118.125</v>
      </c>
      <c r="O98">
        <v>123.66562500000001</v>
      </c>
      <c r="P98">
        <v>125.58750000000001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418.77</v>
      </c>
      <c r="V98">
        <v>14.253199</v>
      </c>
      <c r="W98">
        <v>98.34375</v>
      </c>
      <c r="X98">
        <v>0</v>
      </c>
      <c r="Y98">
        <v>0</v>
      </c>
      <c r="Z98">
        <v>13.1076</v>
      </c>
      <c r="AA98">
        <v>28.09872</v>
      </c>
      <c r="AB98">
        <v>25.327000000000002</v>
      </c>
      <c r="AC98">
        <v>19.35568</v>
      </c>
      <c r="AD98">
        <v>9.1149000000000004</v>
      </c>
      <c r="AE98">
        <v>30.792000000000002</v>
      </c>
      <c r="AF98">
        <v>8.8740000000000006</v>
      </c>
      <c r="AG98">
        <v>40.797600000000003</v>
      </c>
      <c r="AH98">
        <v>23.390899999999998</v>
      </c>
      <c r="AI98">
        <v>0</v>
      </c>
      <c r="AJ98">
        <v>0</v>
      </c>
      <c r="AK98">
        <v>52.029000000000003</v>
      </c>
      <c r="AL98">
        <v>20.916</v>
      </c>
      <c r="AM98">
        <v>15.836040000000001</v>
      </c>
      <c r="AN98">
        <v>0.93737000000000004</v>
      </c>
      <c r="AO98">
        <v>4.5999239999999997</v>
      </c>
      <c r="AP98">
        <v>6.2769000000000004</v>
      </c>
      <c r="AQ98">
        <v>31.751999999999999</v>
      </c>
      <c r="AR98">
        <v>31.897383000000001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13.151999999999999</v>
      </c>
      <c r="AY98">
        <v>0</v>
      </c>
      <c r="AZ98">
        <v>0</v>
      </c>
      <c r="BA98">
        <f t="shared" si="1"/>
        <v>2912.1440750000002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0.96744374999999971</v>
      </c>
      <c r="D99">
        <f t="shared" si="2"/>
        <v>1.0762499999999989E-2</v>
      </c>
      <c r="E99">
        <f t="shared" si="2"/>
        <v>0</v>
      </c>
      <c r="F99">
        <f t="shared" si="2"/>
        <v>1.1468160000000007</v>
      </c>
      <c r="G99">
        <f t="shared" si="2"/>
        <v>0</v>
      </c>
      <c r="H99">
        <f t="shared" si="2"/>
        <v>0</v>
      </c>
      <c r="I99">
        <f t="shared" si="2"/>
        <v>0.45703200000000044</v>
      </c>
      <c r="J99">
        <f t="shared" si="2"/>
        <v>0.22906400000000024</v>
      </c>
      <c r="K99">
        <f t="shared" si="2"/>
        <v>15.179939457749985</v>
      </c>
      <c r="L99">
        <f t="shared" si="2"/>
        <v>15.675659999999962</v>
      </c>
      <c r="M99">
        <f t="shared" si="2"/>
        <v>2.0954999999999999</v>
      </c>
      <c r="N99">
        <f t="shared" si="2"/>
        <v>2.6809649999999992</v>
      </c>
      <c r="O99">
        <f t="shared" si="2"/>
        <v>2.8070447999999977</v>
      </c>
      <c r="P99">
        <f t="shared" si="2"/>
        <v>3.0140999999999951</v>
      </c>
      <c r="Q99">
        <f t="shared" si="2"/>
        <v>0.52376687999999882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9.5673824999999955</v>
      </c>
      <c r="V99">
        <f t="shared" si="2"/>
        <v>0.34207677599999992</v>
      </c>
      <c r="W99">
        <f t="shared" si="2"/>
        <v>2.3602500000000002</v>
      </c>
      <c r="X99">
        <f t="shared" si="2"/>
        <v>0</v>
      </c>
      <c r="Y99">
        <f t="shared" si="2"/>
        <v>0</v>
      </c>
      <c r="Z99">
        <f t="shared" si="2"/>
        <v>0.31458240000000059</v>
      </c>
      <c r="AA99">
        <f t="shared" si="2"/>
        <v>0.49769288999999944</v>
      </c>
      <c r="AB99">
        <f t="shared" si="2"/>
        <v>0.50453383499999949</v>
      </c>
      <c r="AC99">
        <f t="shared" si="2"/>
        <v>0.37027256599999925</v>
      </c>
      <c r="AD99">
        <f t="shared" si="2"/>
        <v>0.3897689760000001</v>
      </c>
      <c r="AE99">
        <f t="shared" si="2"/>
        <v>0.73318702900000132</v>
      </c>
      <c r="AF99">
        <f t="shared" si="2"/>
        <v>0.28495400000000037</v>
      </c>
      <c r="AG99">
        <f t="shared" si="2"/>
        <v>0.97914239999999919</v>
      </c>
      <c r="AH99">
        <f t="shared" si="2"/>
        <v>1.1648100000000003</v>
      </c>
      <c r="AI99">
        <f t="shared" si="2"/>
        <v>0.13302850000000002</v>
      </c>
      <c r="AJ99">
        <f t="shared" si="2"/>
        <v>0</v>
      </c>
      <c r="AK99">
        <f t="shared" si="2"/>
        <v>1.248696000000002</v>
      </c>
      <c r="AL99">
        <f t="shared" si="2"/>
        <v>0.999174750000001</v>
      </c>
      <c r="AM99">
        <f t="shared" si="2"/>
        <v>0.25337664000000026</v>
      </c>
      <c r="AN99">
        <f t="shared" si="2"/>
        <v>2.2659485E-2</v>
      </c>
      <c r="AO99">
        <f t="shared" si="2"/>
        <v>0.23959823999999996</v>
      </c>
      <c r="AP99">
        <f t="shared" si="2"/>
        <v>6.6003524999999966E-2</v>
      </c>
      <c r="AQ99">
        <f t="shared" si="2"/>
        <v>0.41642999999999974</v>
      </c>
      <c r="AR99">
        <f t="shared" si="2"/>
        <v>0.7683136829999998</v>
      </c>
      <c r="AS99">
        <f t="shared" si="2"/>
        <v>0</v>
      </c>
      <c r="AT99">
        <f t="shared" si="2"/>
        <v>0.32556239999999953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0.13535599999999998</v>
      </c>
      <c r="AY99">
        <f t="shared" si="2"/>
        <v>0</v>
      </c>
      <c r="AZ99">
        <f t="shared" si="2"/>
        <v>0</v>
      </c>
      <c r="BA99">
        <f>SUM(B99:AZ99)</f>
        <v>68.555741526749912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3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B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S3" sqref="AS3:AS98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4" ht="30">
      <c r="A2" s="21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368</v>
      </c>
      <c r="AU2" s="169"/>
      <c r="AV2" s="200" t="s">
        <v>375</v>
      </c>
      <c r="AW2" s="200" t="s">
        <v>376</v>
      </c>
      <c r="AX2" s="200" t="s">
        <v>377</v>
      </c>
      <c r="AY2" s="169"/>
      <c r="AZ2" s="169"/>
      <c r="BA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3.0249999999999999</v>
      </c>
      <c r="K3">
        <v>343.38626099999999</v>
      </c>
      <c r="L3">
        <v>653.15</v>
      </c>
      <c r="M3">
        <v>88</v>
      </c>
      <c r="N3">
        <v>118.125</v>
      </c>
      <c r="O3">
        <v>123.66562500000001</v>
      </c>
      <c r="P3">
        <v>125.58750000000001</v>
      </c>
      <c r="Q3">
        <v>21.82</v>
      </c>
      <c r="R3">
        <v>34.772399999999998</v>
      </c>
      <c r="S3">
        <v>26.3901</v>
      </c>
      <c r="T3">
        <v>0</v>
      </c>
      <c r="U3">
        <v>348.97500000000002</v>
      </c>
      <c r="V3">
        <v>14.25</v>
      </c>
      <c r="W3">
        <v>46.399079999999998</v>
      </c>
      <c r="X3">
        <v>98.34</v>
      </c>
      <c r="Y3">
        <v>0</v>
      </c>
      <c r="Z3">
        <v>13.1076</v>
      </c>
      <c r="AA3">
        <v>28.045000000000002</v>
      </c>
      <c r="AB3">
        <v>13.0634</v>
      </c>
      <c r="AC3">
        <v>9.6778399999999998</v>
      </c>
      <c r="AD3">
        <v>18.229800000000001</v>
      </c>
      <c r="AE3">
        <v>30.792000000000002</v>
      </c>
      <c r="AF3">
        <v>8.8740000000000006</v>
      </c>
      <c r="AG3">
        <v>40.797600000000003</v>
      </c>
      <c r="AH3">
        <v>46.781799999999997</v>
      </c>
      <c r="AI3">
        <v>0</v>
      </c>
      <c r="AJ3">
        <v>0</v>
      </c>
      <c r="AK3">
        <v>52.029000000000003</v>
      </c>
      <c r="AL3">
        <v>20.916</v>
      </c>
      <c r="AM3">
        <v>10.557359999999999</v>
      </c>
      <c r="AN3">
        <v>0.95650000000000002</v>
      </c>
      <c r="AO3">
        <v>6.4973999999999998</v>
      </c>
      <c r="AP3">
        <v>1.7934000000000001</v>
      </c>
      <c r="AQ3">
        <v>23.31</v>
      </c>
      <c r="AR3">
        <v>49.68</v>
      </c>
      <c r="AS3">
        <v>31.897383000000001</v>
      </c>
      <c r="AT3">
        <v>11.247579</v>
      </c>
      <c r="AU3">
        <v>0</v>
      </c>
      <c r="AV3">
        <v>0</v>
      </c>
      <c r="AW3">
        <v>0</v>
      </c>
      <c r="AX3">
        <v>5.4851999999999999</v>
      </c>
      <c r="AY3">
        <v>0</v>
      </c>
      <c r="AZ3">
        <v>0</v>
      </c>
      <c r="BA3">
        <f>SUM(B3:AZ3)</f>
        <v>2469.6248279999991</v>
      </c>
      <c r="BB3"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3.0249999999999999</v>
      </c>
      <c r="K4">
        <v>343.38626099999999</v>
      </c>
      <c r="L4">
        <v>653.15</v>
      </c>
      <c r="M4">
        <v>88</v>
      </c>
      <c r="N4">
        <v>118.125</v>
      </c>
      <c r="O4">
        <v>123.66562500000001</v>
      </c>
      <c r="P4">
        <v>125.58750000000001</v>
      </c>
      <c r="Q4">
        <v>21.82</v>
      </c>
      <c r="R4">
        <v>34.772399999999998</v>
      </c>
      <c r="S4">
        <v>26.3901</v>
      </c>
      <c r="T4">
        <v>0</v>
      </c>
      <c r="U4">
        <v>348.97500000000002</v>
      </c>
      <c r="V4">
        <v>14.25</v>
      </c>
      <c r="W4">
        <v>46.399079999999998</v>
      </c>
      <c r="X4">
        <v>98.34</v>
      </c>
      <c r="Y4">
        <v>0</v>
      </c>
      <c r="Z4">
        <v>13.1076</v>
      </c>
      <c r="AA4">
        <v>28.045000000000002</v>
      </c>
      <c r="AB4">
        <v>13.0634</v>
      </c>
      <c r="AC4">
        <v>9.6778399999999998</v>
      </c>
      <c r="AD4">
        <v>18.229800000000001</v>
      </c>
      <c r="AE4">
        <v>30.792000000000002</v>
      </c>
      <c r="AF4">
        <v>8.8740000000000006</v>
      </c>
      <c r="AG4">
        <v>40.797600000000003</v>
      </c>
      <c r="AH4">
        <v>23.390899999999998</v>
      </c>
      <c r="AI4">
        <v>0</v>
      </c>
      <c r="AJ4">
        <v>0</v>
      </c>
      <c r="AK4">
        <v>52.029000000000003</v>
      </c>
      <c r="AL4">
        <v>20.916</v>
      </c>
      <c r="AM4">
        <v>10.557359999999999</v>
      </c>
      <c r="AN4">
        <v>0.95650000000000002</v>
      </c>
      <c r="AO4">
        <v>6.468</v>
      </c>
      <c r="AP4">
        <v>1.7934000000000001</v>
      </c>
      <c r="AQ4">
        <v>23.31</v>
      </c>
      <c r="AR4">
        <v>49.68</v>
      </c>
      <c r="AS4">
        <v>31.897383000000001</v>
      </c>
      <c r="AT4">
        <v>11.247579</v>
      </c>
      <c r="AU4">
        <v>0</v>
      </c>
      <c r="AV4">
        <v>0</v>
      </c>
      <c r="AW4">
        <v>0</v>
      </c>
      <c r="AX4">
        <v>5.4851999999999999</v>
      </c>
      <c r="AY4">
        <v>0</v>
      </c>
      <c r="AZ4">
        <v>0</v>
      </c>
      <c r="BA4">
        <f t="shared" ref="BA4:BA67" si="0">SUM(B4:AZ4)</f>
        <v>2446.2045279999984</v>
      </c>
      <c r="BB4">
        <v>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3.0249999999999999</v>
      </c>
      <c r="K5">
        <v>343.38626099999999</v>
      </c>
      <c r="L5">
        <v>653.15</v>
      </c>
      <c r="M5">
        <v>88</v>
      </c>
      <c r="N5">
        <v>118.125</v>
      </c>
      <c r="O5">
        <v>123.66562500000001</v>
      </c>
      <c r="P5">
        <v>125.58750000000001</v>
      </c>
      <c r="Q5">
        <v>21.82</v>
      </c>
      <c r="R5">
        <v>34.772399999999998</v>
      </c>
      <c r="S5">
        <v>26.3901</v>
      </c>
      <c r="T5">
        <v>0</v>
      </c>
      <c r="U5">
        <v>348.97500000000002</v>
      </c>
      <c r="V5">
        <v>14.25</v>
      </c>
      <c r="W5">
        <v>46.399079999999998</v>
      </c>
      <c r="X5">
        <v>98.34</v>
      </c>
      <c r="Y5">
        <v>0</v>
      </c>
      <c r="Z5">
        <v>13.1076</v>
      </c>
      <c r="AA5">
        <v>28.045000000000002</v>
      </c>
      <c r="AB5">
        <v>13.0634</v>
      </c>
      <c r="AC5">
        <v>9.6778399999999998</v>
      </c>
      <c r="AD5">
        <v>18.229800000000001</v>
      </c>
      <c r="AE5">
        <v>30.792000000000002</v>
      </c>
      <c r="AF5">
        <v>8.8740000000000006</v>
      </c>
      <c r="AG5">
        <v>40.797600000000003</v>
      </c>
      <c r="AH5">
        <v>23.390899999999998</v>
      </c>
      <c r="AI5">
        <v>0</v>
      </c>
      <c r="AJ5">
        <v>0</v>
      </c>
      <c r="AK5">
        <v>52.029000000000003</v>
      </c>
      <c r="AL5">
        <v>20.916</v>
      </c>
      <c r="AM5">
        <v>10.557359999999999</v>
      </c>
      <c r="AN5">
        <v>0.93737000000000004</v>
      </c>
      <c r="AO5">
        <v>7.35</v>
      </c>
      <c r="AP5">
        <v>1.7934000000000001</v>
      </c>
      <c r="AQ5">
        <v>23.247</v>
      </c>
      <c r="AR5">
        <v>49.68</v>
      </c>
      <c r="AS5">
        <v>31.897383000000001</v>
      </c>
      <c r="AT5">
        <v>11.247579</v>
      </c>
      <c r="AU5">
        <v>0</v>
      </c>
      <c r="AV5">
        <v>0</v>
      </c>
      <c r="AW5">
        <v>0</v>
      </c>
      <c r="AX5">
        <v>5.4851999999999999</v>
      </c>
      <c r="AY5">
        <v>0</v>
      </c>
      <c r="AZ5">
        <v>0</v>
      </c>
      <c r="BA5">
        <f t="shared" si="0"/>
        <v>2447.0043979999987</v>
      </c>
      <c r="BB5">
        <v>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3.0249999999999999</v>
      </c>
      <c r="K6">
        <v>343.38626099999999</v>
      </c>
      <c r="L6">
        <v>653.15</v>
      </c>
      <c r="M6">
        <v>88</v>
      </c>
      <c r="N6">
        <v>118.125</v>
      </c>
      <c r="O6">
        <v>123.66562500000001</v>
      </c>
      <c r="P6">
        <v>125.58750000000001</v>
      </c>
      <c r="Q6">
        <v>21.82</v>
      </c>
      <c r="R6">
        <v>34.772399999999998</v>
      </c>
      <c r="S6">
        <v>26.3901</v>
      </c>
      <c r="T6">
        <v>0</v>
      </c>
      <c r="U6">
        <v>348.97500000000002</v>
      </c>
      <c r="V6">
        <v>14.25</v>
      </c>
      <c r="W6">
        <v>46.399079999999998</v>
      </c>
      <c r="X6">
        <v>98.34</v>
      </c>
      <c r="Y6">
        <v>0</v>
      </c>
      <c r="Z6">
        <v>13.1076</v>
      </c>
      <c r="AA6">
        <v>13.983000000000001</v>
      </c>
      <c r="AB6">
        <v>13.0634</v>
      </c>
      <c r="AC6">
        <v>9.6778399999999998</v>
      </c>
      <c r="AD6">
        <v>18.229800000000001</v>
      </c>
      <c r="AE6">
        <v>30.792000000000002</v>
      </c>
      <c r="AF6">
        <v>8.8740000000000006</v>
      </c>
      <c r="AG6">
        <v>40.797600000000003</v>
      </c>
      <c r="AH6">
        <v>23.390899999999998</v>
      </c>
      <c r="AI6">
        <v>0</v>
      </c>
      <c r="AJ6">
        <v>0</v>
      </c>
      <c r="AK6">
        <v>52.029000000000003</v>
      </c>
      <c r="AL6">
        <v>34.86</v>
      </c>
      <c r="AM6">
        <v>10.557359999999999</v>
      </c>
      <c r="AN6">
        <v>0.93737000000000004</v>
      </c>
      <c r="AO6">
        <v>7.3205999999999998</v>
      </c>
      <c r="AP6">
        <v>1.7934000000000001</v>
      </c>
      <c r="AQ6">
        <v>22.68</v>
      </c>
      <c r="AR6">
        <v>49.68</v>
      </c>
      <c r="AS6">
        <v>31.897383000000001</v>
      </c>
      <c r="AT6">
        <v>11.247579</v>
      </c>
      <c r="AU6">
        <v>0</v>
      </c>
      <c r="AV6">
        <v>0</v>
      </c>
      <c r="AW6">
        <v>0</v>
      </c>
      <c r="AX6">
        <v>5.4851999999999999</v>
      </c>
      <c r="AY6">
        <v>0</v>
      </c>
      <c r="AZ6">
        <v>0</v>
      </c>
      <c r="BA6">
        <f t="shared" si="0"/>
        <v>2446.2899979999988</v>
      </c>
      <c r="BB6">
        <v>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3.0249999999999999</v>
      </c>
      <c r="K7">
        <v>343.38626099999999</v>
      </c>
      <c r="L7">
        <v>653.15</v>
      </c>
      <c r="M7">
        <v>88</v>
      </c>
      <c r="N7">
        <v>118.125</v>
      </c>
      <c r="O7">
        <v>123.66562500000001</v>
      </c>
      <c r="P7">
        <v>125.58750000000001</v>
      </c>
      <c r="Q7">
        <v>21.82</v>
      </c>
      <c r="R7">
        <v>42.390099999999997</v>
      </c>
      <c r="S7">
        <v>26.3901</v>
      </c>
      <c r="T7">
        <v>0</v>
      </c>
      <c r="U7">
        <v>348.97500000000002</v>
      </c>
      <c r="V7">
        <v>14.25</v>
      </c>
      <c r="W7">
        <v>46.399079999999998</v>
      </c>
      <c r="X7">
        <v>98.34</v>
      </c>
      <c r="Y7">
        <v>0</v>
      </c>
      <c r="Z7">
        <v>13.1076</v>
      </c>
      <c r="AA7">
        <v>13.983000000000001</v>
      </c>
      <c r="AB7">
        <v>13.0634</v>
      </c>
      <c r="AC7">
        <v>9.6778399999999998</v>
      </c>
      <c r="AD7">
        <v>18.229800000000001</v>
      </c>
      <c r="AE7">
        <v>30.792000000000002</v>
      </c>
      <c r="AF7">
        <v>8.8740000000000006</v>
      </c>
      <c r="AG7">
        <v>40.797600000000003</v>
      </c>
      <c r="AH7">
        <v>23.390899999999998</v>
      </c>
      <c r="AI7">
        <v>0</v>
      </c>
      <c r="AJ7">
        <v>0</v>
      </c>
      <c r="AK7">
        <v>52.029000000000003</v>
      </c>
      <c r="AL7">
        <v>80.177999999999997</v>
      </c>
      <c r="AM7">
        <v>10.557359999999999</v>
      </c>
      <c r="AN7">
        <v>0.93737000000000004</v>
      </c>
      <c r="AO7">
        <v>7.3794000000000004</v>
      </c>
      <c r="AP7">
        <v>1.7934000000000001</v>
      </c>
      <c r="AQ7">
        <v>22.68</v>
      </c>
      <c r="AR7">
        <v>49.68</v>
      </c>
      <c r="AS7">
        <v>32.822879999999998</v>
      </c>
      <c r="AT7">
        <v>11.247579</v>
      </c>
      <c r="AU7">
        <v>0</v>
      </c>
      <c r="AV7">
        <v>0</v>
      </c>
      <c r="AW7">
        <v>0</v>
      </c>
      <c r="AX7">
        <v>5.4851999999999999</v>
      </c>
      <c r="AY7">
        <v>0</v>
      </c>
      <c r="AZ7">
        <v>0</v>
      </c>
      <c r="BA7">
        <f t="shared" si="0"/>
        <v>2500.2099949999988</v>
      </c>
      <c r="BB7">
        <v>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3.0249999999999999</v>
      </c>
      <c r="K8">
        <v>343.38626099999999</v>
      </c>
      <c r="L8">
        <v>653.15</v>
      </c>
      <c r="M8">
        <v>88</v>
      </c>
      <c r="N8">
        <v>118.125</v>
      </c>
      <c r="O8">
        <v>123.66562500000001</v>
      </c>
      <c r="P8">
        <v>125.58750000000001</v>
      </c>
      <c r="Q8">
        <v>21.82</v>
      </c>
      <c r="R8">
        <v>42.390099999999997</v>
      </c>
      <c r="S8">
        <v>26.3901</v>
      </c>
      <c r="T8">
        <v>0</v>
      </c>
      <c r="U8">
        <v>348.97500000000002</v>
      </c>
      <c r="V8">
        <v>14.25</v>
      </c>
      <c r="W8">
        <v>46.399079999999998</v>
      </c>
      <c r="X8">
        <v>98.34</v>
      </c>
      <c r="Y8">
        <v>0</v>
      </c>
      <c r="Z8">
        <v>13.1076</v>
      </c>
      <c r="AA8">
        <v>13.983000000000001</v>
      </c>
      <c r="AB8">
        <v>13.0634</v>
      </c>
      <c r="AC8">
        <v>9.6778399999999998</v>
      </c>
      <c r="AD8">
        <v>18.229800000000001</v>
      </c>
      <c r="AE8">
        <v>30.792000000000002</v>
      </c>
      <c r="AF8">
        <v>8.8740000000000006</v>
      </c>
      <c r="AG8">
        <v>40.797600000000003</v>
      </c>
      <c r="AH8">
        <v>23.390899999999998</v>
      </c>
      <c r="AI8">
        <v>0</v>
      </c>
      <c r="AJ8">
        <v>0</v>
      </c>
      <c r="AK8">
        <v>52.029000000000003</v>
      </c>
      <c r="AL8">
        <v>80.177999999999997</v>
      </c>
      <c r="AM8">
        <v>10.557359999999999</v>
      </c>
      <c r="AN8">
        <v>0.93737000000000004</v>
      </c>
      <c r="AO8">
        <v>7.3205999999999998</v>
      </c>
      <c r="AP8">
        <v>1.7934000000000001</v>
      </c>
      <c r="AQ8">
        <v>22.68</v>
      </c>
      <c r="AR8">
        <v>49.68</v>
      </c>
      <c r="AS8">
        <v>32.822879999999998</v>
      </c>
      <c r="AT8">
        <v>9.4683899999999994</v>
      </c>
      <c r="AU8">
        <v>0</v>
      </c>
      <c r="AV8">
        <v>0</v>
      </c>
      <c r="AW8">
        <v>0</v>
      </c>
      <c r="AX8">
        <v>5.4851999999999999</v>
      </c>
      <c r="AY8">
        <v>0</v>
      </c>
      <c r="AZ8">
        <v>0</v>
      </c>
      <c r="BA8">
        <f t="shared" si="0"/>
        <v>2498.3720059999991</v>
      </c>
      <c r="BB8">
        <v>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3.0249999999999999</v>
      </c>
      <c r="K9">
        <v>343.38626099999999</v>
      </c>
      <c r="L9">
        <v>653.15</v>
      </c>
      <c r="M9">
        <v>88</v>
      </c>
      <c r="N9">
        <v>118.125</v>
      </c>
      <c r="O9">
        <v>123.66562500000001</v>
      </c>
      <c r="P9">
        <v>125.58750000000001</v>
      </c>
      <c r="Q9">
        <v>21.82</v>
      </c>
      <c r="R9">
        <v>42.390099999999997</v>
      </c>
      <c r="S9">
        <v>26.3901</v>
      </c>
      <c r="T9">
        <v>0</v>
      </c>
      <c r="U9">
        <v>348.97500000000002</v>
      </c>
      <c r="V9">
        <v>14.25</v>
      </c>
      <c r="W9">
        <v>46.399079999999998</v>
      </c>
      <c r="X9">
        <v>98.34</v>
      </c>
      <c r="Y9">
        <v>0</v>
      </c>
      <c r="Z9">
        <v>13.1076</v>
      </c>
      <c r="AA9">
        <v>13.983000000000001</v>
      </c>
      <c r="AB9">
        <v>13.0634</v>
      </c>
      <c r="AC9">
        <v>9.6778399999999998</v>
      </c>
      <c r="AD9">
        <v>18.229800000000001</v>
      </c>
      <c r="AE9">
        <v>30.792000000000002</v>
      </c>
      <c r="AF9">
        <v>8.8740000000000006</v>
      </c>
      <c r="AG9">
        <v>40.797600000000003</v>
      </c>
      <c r="AH9">
        <v>23.390899999999998</v>
      </c>
      <c r="AI9">
        <v>0</v>
      </c>
      <c r="AJ9">
        <v>0</v>
      </c>
      <c r="AK9">
        <v>52.029000000000003</v>
      </c>
      <c r="AL9">
        <v>80.177999999999997</v>
      </c>
      <c r="AM9">
        <v>10.557359999999999</v>
      </c>
      <c r="AN9">
        <v>0.93737000000000004</v>
      </c>
      <c r="AO9">
        <v>7.3794000000000004</v>
      </c>
      <c r="AP9">
        <v>1.7934000000000001</v>
      </c>
      <c r="AQ9">
        <v>22.68</v>
      </c>
      <c r="AR9">
        <v>49.68</v>
      </c>
      <c r="AS9">
        <v>32.822879999999998</v>
      </c>
      <c r="AT9">
        <v>11.247579</v>
      </c>
      <c r="AU9">
        <v>0</v>
      </c>
      <c r="AV9">
        <v>0</v>
      </c>
      <c r="AW9">
        <v>0</v>
      </c>
      <c r="AX9">
        <v>5.4851999999999999</v>
      </c>
      <c r="AY9">
        <v>0</v>
      </c>
      <c r="AZ9">
        <v>0</v>
      </c>
      <c r="BA9">
        <f t="shared" si="0"/>
        <v>2500.2099949999988</v>
      </c>
      <c r="BB9">
        <v>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3.0249999999999999</v>
      </c>
      <c r="K10">
        <v>343.38626099999999</v>
      </c>
      <c r="L10">
        <v>653.15</v>
      </c>
      <c r="M10">
        <v>88</v>
      </c>
      <c r="N10">
        <v>118.125</v>
      </c>
      <c r="O10">
        <v>123.66562500000001</v>
      </c>
      <c r="P10">
        <v>125.58750000000001</v>
      </c>
      <c r="Q10">
        <v>21.82</v>
      </c>
      <c r="R10">
        <v>42.390099999999997</v>
      </c>
      <c r="S10">
        <v>26.3901</v>
      </c>
      <c r="T10">
        <v>0</v>
      </c>
      <c r="U10">
        <v>348.97500000000002</v>
      </c>
      <c r="V10">
        <v>14.25</v>
      </c>
      <c r="W10">
        <v>46.399079999999998</v>
      </c>
      <c r="X10">
        <v>98.34</v>
      </c>
      <c r="Y10">
        <v>0</v>
      </c>
      <c r="Z10">
        <v>13.1076</v>
      </c>
      <c r="AA10">
        <v>13.983000000000001</v>
      </c>
      <c r="AB10">
        <v>13.0634</v>
      </c>
      <c r="AC10">
        <v>9.6778399999999998</v>
      </c>
      <c r="AD10">
        <v>18.229800000000001</v>
      </c>
      <c r="AE10">
        <v>30.792000000000002</v>
      </c>
      <c r="AF10">
        <v>8.8740000000000006</v>
      </c>
      <c r="AG10">
        <v>40.797600000000003</v>
      </c>
      <c r="AH10">
        <v>23.390899999999998</v>
      </c>
      <c r="AI10">
        <v>0</v>
      </c>
      <c r="AJ10">
        <v>0</v>
      </c>
      <c r="AK10">
        <v>52.029000000000003</v>
      </c>
      <c r="AL10">
        <v>80.177999999999997</v>
      </c>
      <c r="AM10">
        <v>10.557359999999999</v>
      </c>
      <c r="AN10">
        <v>0.93737000000000004</v>
      </c>
      <c r="AO10">
        <v>7.3794000000000004</v>
      </c>
      <c r="AP10">
        <v>1.7934000000000001</v>
      </c>
      <c r="AQ10">
        <v>10.584</v>
      </c>
      <c r="AR10">
        <v>49.68</v>
      </c>
      <c r="AS10">
        <v>32.822879999999998</v>
      </c>
      <c r="AT10">
        <v>11.247579</v>
      </c>
      <c r="AU10">
        <v>0</v>
      </c>
      <c r="AV10">
        <v>0</v>
      </c>
      <c r="AW10">
        <v>0</v>
      </c>
      <c r="AX10">
        <v>5.4851999999999999</v>
      </c>
      <c r="AY10">
        <v>0</v>
      </c>
      <c r="AZ10">
        <v>0</v>
      </c>
      <c r="BA10">
        <f t="shared" si="0"/>
        <v>2488.1139949999988</v>
      </c>
      <c r="BB10">
        <v>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3.0249999999999999</v>
      </c>
      <c r="K11">
        <v>380.563761</v>
      </c>
      <c r="L11">
        <v>653.15</v>
      </c>
      <c r="M11">
        <v>88</v>
      </c>
      <c r="N11">
        <v>118.125</v>
      </c>
      <c r="O11">
        <v>123.66562500000001</v>
      </c>
      <c r="P11">
        <v>125.58750000000001</v>
      </c>
      <c r="Q11">
        <v>21.82</v>
      </c>
      <c r="R11">
        <v>42.390099999999997</v>
      </c>
      <c r="S11">
        <v>26.3901</v>
      </c>
      <c r="T11">
        <v>0</v>
      </c>
      <c r="U11">
        <v>348.97500000000002</v>
      </c>
      <c r="V11">
        <v>14.25</v>
      </c>
      <c r="W11">
        <v>46.399079999999998</v>
      </c>
      <c r="X11">
        <v>98.34</v>
      </c>
      <c r="Y11">
        <v>0</v>
      </c>
      <c r="Z11">
        <v>13.1076</v>
      </c>
      <c r="AA11">
        <v>13.983000000000001</v>
      </c>
      <c r="AB11">
        <v>13.0634</v>
      </c>
      <c r="AC11">
        <v>9.6778399999999998</v>
      </c>
      <c r="AD11">
        <v>18.229800000000001</v>
      </c>
      <c r="AE11">
        <v>30.792000000000002</v>
      </c>
      <c r="AF11">
        <v>8.8740000000000006</v>
      </c>
      <c r="AG11">
        <v>40.797600000000003</v>
      </c>
      <c r="AH11">
        <v>18.940000000000001</v>
      </c>
      <c r="AI11">
        <v>0</v>
      </c>
      <c r="AJ11">
        <v>0</v>
      </c>
      <c r="AK11">
        <v>52.029000000000003</v>
      </c>
      <c r="AL11">
        <v>80.177999999999997</v>
      </c>
      <c r="AM11">
        <v>10.557359999999999</v>
      </c>
      <c r="AN11">
        <v>0.93737000000000004</v>
      </c>
      <c r="AO11">
        <v>7.4088000000000003</v>
      </c>
      <c r="AP11">
        <v>1.7934000000000001</v>
      </c>
      <c r="AQ11">
        <v>10.584</v>
      </c>
      <c r="AR11">
        <v>49.68</v>
      </c>
      <c r="AS11">
        <v>32.822879999999998</v>
      </c>
      <c r="AT11">
        <v>11.2476</v>
      </c>
      <c r="AU11">
        <v>0</v>
      </c>
      <c r="AV11">
        <v>0</v>
      </c>
      <c r="AW11">
        <v>0</v>
      </c>
      <c r="AX11">
        <v>5.4851999999999999</v>
      </c>
      <c r="AY11">
        <v>0</v>
      </c>
      <c r="AZ11">
        <v>0</v>
      </c>
      <c r="BA11">
        <f t="shared" si="0"/>
        <v>2520.8700159999999</v>
      </c>
      <c r="BB11">
        <v>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3.0249999999999999</v>
      </c>
      <c r="K12">
        <v>410.30576100000002</v>
      </c>
      <c r="L12">
        <v>653.15</v>
      </c>
      <c r="M12">
        <v>88</v>
      </c>
      <c r="N12">
        <v>118.125</v>
      </c>
      <c r="O12">
        <v>123.66562500000001</v>
      </c>
      <c r="P12">
        <v>125.58750000000001</v>
      </c>
      <c r="Q12">
        <v>21.82</v>
      </c>
      <c r="R12">
        <v>42.390099999999997</v>
      </c>
      <c r="S12">
        <v>26.3901</v>
      </c>
      <c r="T12">
        <v>0</v>
      </c>
      <c r="U12">
        <v>348.97500000000002</v>
      </c>
      <c r="V12">
        <v>14.25</v>
      </c>
      <c r="W12">
        <v>46.399079999999998</v>
      </c>
      <c r="X12">
        <v>98.34</v>
      </c>
      <c r="Y12">
        <v>0</v>
      </c>
      <c r="Z12">
        <v>13.1076</v>
      </c>
      <c r="AA12">
        <v>0</v>
      </c>
      <c r="AB12">
        <v>13.0634</v>
      </c>
      <c r="AC12">
        <v>9.6778399999999998</v>
      </c>
      <c r="AD12">
        <v>18.229800000000001</v>
      </c>
      <c r="AE12">
        <v>30.792000000000002</v>
      </c>
      <c r="AF12">
        <v>8.8740000000000006</v>
      </c>
      <c r="AG12">
        <v>40.797600000000003</v>
      </c>
      <c r="AH12">
        <v>18.940000000000001</v>
      </c>
      <c r="AI12">
        <v>0</v>
      </c>
      <c r="AJ12">
        <v>0</v>
      </c>
      <c r="AK12">
        <v>52.029000000000003</v>
      </c>
      <c r="AL12">
        <v>80.177999999999997</v>
      </c>
      <c r="AM12">
        <v>10.557359999999999</v>
      </c>
      <c r="AN12">
        <v>0.93737000000000004</v>
      </c>
      <c r="AO12">
        <v>7.4676</v>
      </c>
      <c r="AP12">
        <v>1.7934000000000001</v>
      </c>
      <c r="AQ12">
        <v>10.584</v>
      </c>
      <c r="AR12">
        <v>49.68</v>
      </c>
      <c r="AS12">
        <v>32.822879999999998</v>
      </c>
      <c r="AT12">
        <v>11.2476</v>
      </c>
      <c r="AU12">
        <v>0</v>
      </c>
      <c r="AV12">
        <v>0</v>
      </c>
      <c r="AW12">
        <v>0</v>
      </c>
      <c r="AX12">
        <v>5.4851999999999999</v>
      </c>
      <c r="AY12">
        <v>0</v>
      </c>
      <c r="AZ12">
        <v>0</v>
      </c>
      <c r="BA12">
        <f t="shared" si="0"/>
        <v>2536.6878159999992</v>
      </c>
      <c r="BB12">
        <v>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2.6905999999999999</v>
      </c>
      <c r="K13">
        <v>384.21870000000001</v>
      </c>
      <c r="L13">
        <v>653.15</v>
      </c>
      <c r="M13">
        <v>88</v>
      </c>
      <c r="N13">
        <v>118.125</v>
      </c>
      <c r="O13">
        <v>123.66562500000001</v>
      </c>
      <c r="P13">
        <v>125.58750000000001</v>
      </c>
      <c r="Q13">
        <v>21.82</v>
      </c>
      <c r="R13">
        <v>42.390099999999997</v>
      </c>
      <c r="S13">
        <v>26.3901</v>
      </c>
      <c r="T13">
        <v>0</v>
      </c>
      <c r="U13">
        <v>348.97500000000002</v>
      </c>
      <c r="V13">
        <v>14.25</v>
      </c>
      <c r="W13">
        <v>46.399079999999998</v>
      </c>
      <c r="X13">
        <v>98.34</v>
      </c>
      <c r="Y13">
        <v>0</v>
      </c>
      <c r="Z13">
        <v>13.1076</v>
      </c>
      <c r="AA13">
        <v>0</v>
      </c>
      <c r="AB13">
        <v>13.0634</v>
      </c>
      <c r="AC13">
        <v>9.6778399999999998</v>
      </c>
      <c r="AD13">
        <v>18.229800000000001</v>
      </c>
      <c r="AE13">
        <v>30.792000000000002</v>
      </c>
      <c r="AF13">
        <v>8.8740000000000006</v>
      </c>
      <c r="AG13">
        <v>40.797600000000003</v>
      </c>
      <c r="AH13">
        <v>18.940000000000001</v>
      </c>
      <c r="AI13">
        <v>0</v>
      </c>
      <c r="AJ13">
        <v>0</v>
      </c>
      <c r="AK13">
        <v>52.029000000000003</v>
      </c>
      <c r="AL13">
        <v>34.86</v>
      </c>
      <c r="AM13">
        <v>10.557359999999999</v>
      </c>
      <c r="AN13">
        <v>0.93737000000000004</v>
      </c>
      <c r="AO13">
        <v>13.935600000000001</v>
      </c>
      <c r="AP13">
        <v>1.7934000000000001</v>
      </c>
      <c r="AQ13">
        <v>10.584</v>
      </c>
      <c r="AR13">
        <v>49.68</v>
      </c>
      <c r="AS13">
        <v>32.822879999999998</v>
      </c>
      <c r="AT13">
        <v>11.2476</v>
      </c>
      <c r="AU13">
        <v>0</v>
      </c>
      <c r="AV13">
        <v>0</v>
      </c>
      <c r="AW13">
        <v>0</v>
      </c>
      <c r="AX13">
        <v>5.0021000000000004</v>
      </c>
      <c r="AY13">
        <v>0</v>
      </c>
      <c r="AZ13">
        <v>0</v>
      </c>
      <c r="BA13">
        <f t="shared" si="0"/>
        <v>2470.9332549999995</v>
      </c>
      <c r="BB13">
        <v>10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2.6905999999999999</v>
      </c>
      <c r="K14">
        <v>421.77269999999999</v>
      </c>
      <c r="L14">
        <v>653.15</v>
      </c>
      <c r="M14">
        <v>88</v>
      </c>
      <c r="N14">
        <v>118.125</v>
      </c>
      <c r="O14">
        <v>123.66562500000001</v>
      </c>
      <c r="P14">
        <v>125.58750000000001</v>
      </c>
      <c r="Q14">
        <v>21.82</v>
      </c>
      <c r="R14">
        <v>42.390099999999997</v>
      </c>
      <c r="S14">
        <v>26.3901</v>
      </c>
      <c r="T14">
        <v>0</v>
      </c>
      <c r="U14">
        <v>348.97500000000002</v>
      </c>
      <c r="V14">
        <v>14.25</v>
      </c>
      <c r="W14">
        <v>46.399079999999998</v>
      </c>
      <c r="X14">
        <v>98.34</v>
      </c>
      <c r="Y14">
        <v>0</v>
      </c>
      <c r="Z14">
        <v>13.1076</v>
      </c>
      <c r="AA14">
        <v>0</v>
      </c>
      <c r="AB14">
        <v>13.0634</v>
      </c>
      <c r="AC14">
        <v>9.6778399999999998</v>
      </c>
      <c r="AD14">
        <v>18.229800000000001</v>
      </c>
      <c r="AE14">
        <v>30.792000000000002</v>
      </c>
      <c r="AF14">
        <v>8.8740000000000006</v>
      </c>
      <c r="AG14">
        <v>40.797600000000003</v>
      </c>
      <c r="AH14">
        <v>18.940000000000001</v>
      </c>
      <c r="AI14">
        <v>0</v>
      </c>
      <c r="AJ14">
        <v>0</v>
      </c>
      <c r="AK14">
        <v>52.029000000000003</v>
      </c>
      <c r="AL14">
        <v>34.86</v>
      </c>
      <c r="AM14">
        <v>10.557359999999999</v>
      </c>
      <c r="AN14">
        <v>0.93737000000000004</v>
      </c>
      <c r="AO14">
        <v>13.935600000000001</v>
      </c>
      <c r="AP14">
        <v>1.7934000000000001</v>
      </c>
      <c r="AQ14">
        <v>10.584</v>
      </c>
      <c r="AR14">
        <v>49.68</v>
      </c>
      <c r="AS14">
        <v>32.822879999999998</v>
      </c>
      <c r="AT14">
        <v>11.2476</v>
      </c>
      <c r="AU14">
        <v>0</v>
      </c>
      <c r="AV14">
        <v>0</v>
      </c>
      <c r="AW14">
        <v>0</v>
      </c>
      <c r="AX14">
        <v>5.0021000000000004</v>
      </c>
      <c r="AY14">
        <v>0</v>
      </c>
      <c r="AZ14">
        <v>0</v>
      </c>
      <c r="BA14">
        <f t="shared" si="0"/>
        <v>2508.4872549999995</v>
      </c>
      <c r="BB14">
        <v>11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2.6905999999999999</v>
      </c>
      <c r="K15">
        <v>440.04776099999998</v>
      </c>
      <c r="L15">
        <v>653.15</v>
      </c>
      <c r="M15">
        <v>88</v>
      </c>
      <c r="N15">
        <v>118.125</v>
      </c>
      <c r="O15">
        <v>123.66562500000001</v>
      </c>
      <c r="P15">
        <v>125.58750000000001</v>
      </c>
      <c r="Q15">
        <v>21.82</v>
      </c>
      <c r="R15">
        <v>42.390099999999997</v>
      </c>
      <c r="S15">
        <v>26.3901</v>
      </c>
      <c r="T15">
        <v>0</v>
      </c>
      <c r="U15">
        <v>348.97500000000002</v>
      </c>
      <c r="V15">
        <v>14.25</v>
      </c>
      <c r="W15">
        <v>46.399079999999998</v>
      </c>
      <c r="X15">
        <v>98.34</v>
      </c>
      <c r="Y15">
        <v>0</v>
      </c>
      <c r="Z15">
        <v>13.1076</v>
      </c>
      <c r="AA15">
        <v>0</v>
      </c>
      <c r="AB15">
        <v>13.0634</v>
      </c>
      <c r="AC15">
        <v>9.6778399999999998</v>
      </c>
      <c r="AD15">
        <v>18.229800000000001</v>
      </c>
      <c r="AE15">
        <v>30.792000000000002</v>
      </c>
      <c r="AF15">
        <v>8.8740000000000006</v>
      </c>
      <c r="AG15">
        <v>40.797600000000003</v>
      </c>
      <c r="AH15">
        <v>18.940000000000001</v>
      </c>
      <c r="AI15">
        <v>0</v>
      </c>
      <c r="AJ15">
        <v>0</v>
      </c>
      <c r="AK15">
        <v>52.029000000000003</v>
      </c>
      <c r="AL15">
        <v>60.423999999999999</v>
      </c>
      <c r="AM15">
        <v>10.557359999999999</v>
      </c>
      <c r="AN15">
        <v>0.93737000000000004</v>
      </c>
      <c r="AO15">
        <v>13.965</v>
      </c>
      <c r="AP15">
        <v>1.7934000000000001</v>
      </c>
      <c r="AQ15">
        <v>0</v>
      </c>
      <c r="AR15">
        <v>52.991999999999997</v>
      </c>
      <c r="AS15">
        <v>32.822879999999998</v>
      </c>
      <c r="AT15">
        <v>11.2476</v>
      </c>
      <c r="AU15">
        <v>0</v>
      </c>
      <c r="AV15">
        <v>0</v>
      </c>
      <c r="AW15">
        <v>0</v>
      </c>
      <c r="AX15">
        <v>1.3918999999999999</v>
      </c>
      <c r="AY15">
        <v>0</v>
      </c>
      <c r="AZ15">
        <v>0</v>
      </c>
      <c r="BA15">
        <f t="shared" si="0"/>
        <v>2541.4735160000005</v>
      </c>
      <c r="BB15">
        <v>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2.6905999999999999</v>
      </c>
      <c r="K16">
        <v>469.789761</v>
      </c>
      <c r="L16">
        <v>653.15</v>
      </c>
      <c r="M16">
        <v>88</v>
      </c>
      <c r="N16">
        <v>118.125</v>
      </c>
      <c r="O16">
        <v>123.66562500000001</v>
      </c>
      <c r="P16">
        <v>125.58750000000001</v>
      </c>
      <c r="Q16">
        <v>21.82</v>
      </c>
      <c r="R16">
        <v>42.390099999999997</v>
      </c>
      <c r="S16">
        <v>26.3901</v>
      </c>
      <c r="T16">
        <v>0</v>
      </c>
      <c r="U16">
        <v>348.97500000000002</v>
      </c>
      <c r="V16">
        <v>14.25</v>
      </c>
      <c r="W16">
        <v>46.399079999999998</v>
      </c>
      <c r="X16">
        <v>98.34</v>
      </c>
      <c r="Y16">
        <v>0</v>
      </c>
      <c r="Z16">
        <v>13.1076</v>
      </c>
      <c r="AA16">
        <v>0</v>
      </c>
      <c r="AB16">
        <v>13.0634</v>
      </c>
      <c r="AC16">
        <v>9.6778399999999998</v>
      </c>
      <c r="AD16">
        <v>18.229800000000001</v>
      </c>
      <c r="AE16">
        <v>30.792000000000002</v>
      </c>
      <c r="AF16">
        <v>8.8740000000000006</v>
      </c>
      <c r="AG16">
        <v>40.797600000000003</v>
      </c>
      <c r="AH16">
        <v>22.2545</v>
      </c>
      <c r="AI16">
        <v>0</v>
      </c>
      <c r="AJ16">
        <v>0</v>
      </c>
      <c r="AK16">
        <v>52.029000000000003</v>
      </c>
      <c r="AL16">
        <v>60.423999999999999</v>
      </c>
      <c r="AM16">
        <v>10.557359999999999</v>
      </c>
      <c r="AN16">
        <v>0.93737000000000004</v>
      </c>
      <c r="AO16">
        <v>14.082599999999999</v>
      </c>
      <c r="AP16">
        <v>1.7934000000000001</v>
      </c>
      <c r="AQ16">
        <v>0</v>
      </c>
      <c r="AR16">
        <v>52.991999999999997</v>
      </c>
      <c r="AS16">
        <v>32.822879999999998</v>
      </c>
      <c r="AT16">
        <v>11.2476</v>
      </c>
      <c r="AU16">
        <v>0</v>
      </c>
      <c r="AV16">
        <v>0</v>
      </c>
      <c r="AW16">
        <v>0</v>
      </c>
      <c r="AX16">
        <v>1.3918999999999999</v>
      </c>
      <c r="AY16">
        <v>0</v>
      </c>
      <c r="AZ16">
        <v>0</v>
      </c>
      <c r="BA16">
        <f t="shared" si="0"/>
        <v>2574.6476160000007</v>
      </c>
      <c r="BB16">
        <v>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2.6905999999999999</v>
      </c>
      <c r="K17">
        <v>469.789761</v>
      </c>
      <c r="L17">
        <v>653.15</v>
      </c>
      <c r="M17">
        <v>88</v>
      </c>
      <c r="N17">
        <v>118.125</v>
      </c>
      <c r="O17">
        <v>123.66562500000001</v>
      </c>
      <c r="P17">
        <v>125.58750000000001</v>
      </c>
      <c r="Q17">
        <v>21.82</v>
      </c>
      <c r="R17">
        <v>42.390099999999997</v>
      </c>
      <c r="S17">
        <v>26.3901</v>
      </c>
      <c r="T17">
        <v>0</v>
      </c>
      <c r="U17">
        <v>348.97500000000002</v>
      </c>
      <c r="V17">
        <v>14.25</v>
      </c>
      <c r="W17">
        <v>46.399079999999998</v>
      </c>
      <c r="X17">
        <v>98.34</v>
      </c>
      <c r="Y17">
        <v>0</v>
      </c>
      <c r="Z17">
        <v>13.1076</v>
      </c>
      <c r="AA17">
        <v>0</v>
      </c>
      <c r="AB17">
        <v>13.0634</v>
      </c>
      <c r="AC17">
        <v>9.6778399999999998</v>
      </c>
      <c r="AD17">
        <v>18.229800000000001</v>
      </c>
      <c r="AE17">
        <v>30.792000000000002</v>
      </c>
      <c r="AF17">
        <v>8.8740000000000006</v>
      </c>
      <c r="AG17">
        <v>40.797600000000003</v>
      </c>
      <c r="AH17">
        <v>23.390899999999998</v>
      </c>
      <c r="AI17">
        <v>0</v>
      </c>
      <c r="AJ17">
        <v>0</v>
      </c>
      <c r="AK17">
        <v>52.029000000000003</v>
      </c>
      <c r="AL17">
        <v>60.423999999999999</v>
      </c>
      <c r="AM17">
        <v>10.557359999999999</v>
      </c>
      <c r="AN17">
        <v>0.93737000000000004</v>
      </c>
      <c r="AO17">
        <v>14.0532</v>
      </c>
      <c r="AP17">
        <v>1.7934000000000001</v>
      </c>
      <c r="AQ17">
        <v>0</v>
      </c>
      <c r="AR17">
        <v>52.991999999999997</v>
      </c>
      <c r="AS17">
        <v>32.822879999999998</v>
      </c>
      <c r="AT17">
        <v>11.2476</v>
      </c>
      <c r="AU17">
        <v>0</v>
      </c>
      <c r="AV17">
        <v>0</v>
      </c>
      <c r="AW17">
        <v>0</v>
      </c>
      <c r="AX17">
        <v>1.3918999999999999</v>
      </c>
      <c r="AY17">
        <v>0</v>
      </c>
      <c r="AZ17">
        <v>0</v>
      </c>
      <c r="BA17">
        <f t="shared" si="0"/>
        <v>2575.7546160000002</v>
      </c>
      <c r="BB17">
        <v>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2.6905999999999999</v>
      </c>
      <c r="K18">
        <v>499.5301</v>
      </c>
      <c r="L18">
        <v>653.15</v>
      </c>
      <c r="M18">
        <v>88</v>
      </c>
      <c r="N18">
        <v>118.125</v>
      </c>
      <c r="O18">
        <v>123.66562500000001</v>
      </c>
      <c r="P18">
        <v>125.58750000000001</v>
      </c>
      <c r="Q18">
        <v>21.82</v>
      </c>
      <c r="R18">
        <v>42.390099999999997</v>
      </c>
      <c r="S18">
        <v>26.3901</v>
      </c>
      <c r="T18">
        <v>0</v>
      </c>
      <c r="U18">
        <v>348.97500000000002</v>
      </c>
      <c r="V18">
        <v>14.25</v>
      </c>
      <c r="W18">
        <v>46.399079999999998</v>
      </c>
      <c r="X18">
        <v>98.34</v>
      </c>
      <c r="Y18">
        <v>0</v>
      </c>
      <c r="Z18">
        <v>13.1076</v>
      </c>
      <c r="AA18">
        <v>0</v>
      </c>
      <c r="AB18">
        <v>13.0634</v>
      </c>
      <c r="AC18">
        <v>9.6778399999999998</v>
      </c>
      <c r="AD18">
        <v>18.229800000000001</v>
      </c>
      <c r="AE18">
        <v>30.792000000000002</v>
      </c>
      <c r="AF18">
        <v>8.8740000000000006</v>
      </c>
      <c r="AG18">
        <v>40.797600000000003</v>
      </c>
      <c r="AH18">
        <v>23.390899999999998</v>
      </c>
      <c r="AI18">
        <v>0</v>
      </c>
      <c r="AJ18">
        <v>0</v>
      </c>
      <c r="AK18">
        <v>52.029000000000003</v>
      </c>
      <c r="AL18">
        <v>60.423999999999999</v>
      </c>
      <c r="AM18">
        <v>10.557359999999999</v>
      </c>
      <c r="AN18">
        <v>0.93737000000000004</v>
      </c>
      <c r="AO18">
        <v>14.0532</v>
      </c>
      <c r="AP18">
        <v>1.7934000000000001</v>
      </c>
      <c r="AQ18">
        <v>0</v>
      </c>
      <c r="AR18">
        <v>52.991999999999997</v>
      </c>
      <c r="AS18">
        <v>32.822879999999998</v>
      </c>
      <c r="AT18">
        <v>11.2476</v>
      </c>
      <c r="AU18">
        <v>0</v>
      </c>
      <c r="AV18">
        <v>0</v>
      </c>
      <c r="AW18">
        <v>0</v>
      </c>
      <c r="AX18">
        <v>1.3918999999999999</v>
      </c>
      <c r="AY18">
        <v>0</v>
      </c>
      <c r="AZ18">
        <v>0</v>
      </c>
      <c r="BA18">
        <f t="shared" si="0"/>
        <v>2605.4949550000001</v>
      </c>
      <c r="BB18">
        <v>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2.6905999999999999</v>
      </c>
      <c r="K19">
        <v>529.27</v>
      </c>
      <c r="L19">
        <v>645.11180000000002</v>
      </c>
      <c r="M19">
        <v>88</v>
      </c>
      <c r="N19">
        <v>118.125</v>
      </c>
      <c r="O19">
        <v>123.66562500000001</v>
      </c>
      <c r="P19">
        <v>125.58750000000001</v>
      </c>
      <c r="Q19">
        <v>21.82</v>
      </c>
      <c r="R19">
        <v>42.390099999999997</v>
      </c>
      <c r="S19">
        <v>26.3901</v>
      </c>
      <c r="T19">
        <v>0</v>
      </c>
      <c r="U19">
        <v>348.97500000000002</v>
      </c>
      <c r="V19">
        <v>14.25</v>
      </c>
      <c r="W19">
        <v>46.399079999999998</v>
      </c>
      <c r="X19">
        <v>98.34</v>
      </c>
      <c r="Y19">
        <v>0</v>
      </c>
      <c r="Z19">
        <v>13.1076</v>
      </c>
      <c r="AA19">
        <v>0</v>
      </c>
      <c r="AB19">
        <v>13.0634</v>
      </c>
      <c r="AC19">
        <v>9.6778399999999998</v>
      </c>
      <c r="AD19">
        <v>18.229800000000001</v>
      </c>
      <c r="AE19">
        <v>30.792000000000002</v>
      </c>
      <c r="AF19">
        <v>8.8740000000000006</v>
      </c>
      <c r="AG19">
        <v>40.797600000000003</v>
      </c>
      <c r="AH19">
        <v>23.390899999999998</v>
      </c>
      <c r="AI19">
        <v>0</v>
      </c>
      <c r="AJ19">
        <v>0</v>
      </c>
      <c r="AK19">
        <v>52.029000000000003</v>
      </c>
      <c r="AL19">
        <v>60.423999999999999</v>
      </c>
      <c r="AM19">
        <v>10.557359999999999</v>
      </c>
      <c r="AN19">
        <v>0.93737000000000004</v>
      </c>
      <c r="AO19">
        <v>13.965</v>
      </c>
      <c r="AP19">
        <v>1.7934000000000001</v>
      </c>
      <c r="AQ19">
        <v>0</v>
      </c>
      <c r="AR19">
        <v>49.68</v>
      </c>
      <c r="AS19">
        <v>31.897383000000001</v>
      </c>
      <c r="AT19">
        <v>11.2476</v>
      </c>
      <c r="AU19">
        <v>0</v>
      </c>
      <c r="AV19">
        <v>0</v>
      </c>
      <c r="AW19">
        <v>0</v>
      </c>
      <c r="AX19">
        <v>1.3918999999999999</v>
      </c>
      <c r="AY19">
        <v>0</v>
      </c>
      <c r="AZ19">
        <v>0</v>
      </c>
      <c r="BA19">
        <f t="shared" si="0"/>
        <v>2622.870958</v>
      </c>
      <c r="BB19">
        <v>16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2.6905999999999999</v>
      </c>
      <c r="K20">
        <v>559.015761</v>
      </c>
      <c r="L20">
        <v>644.11180000000002</v>
      </c>
      <c r="M20">
        <v>88</v>
      </c>
      <c r="N20">
        <v>118.125</v>
      </c>
      <c r="O20">
        <v>123.66562500000001</v>
      </c>
      <c r="P20">
        <v>125.58750000000001</v>
      </c>
      <c r="Q20">
        <v>21.82</v>
      </c>
      <c r="R20">
        <v>42.390099999999997</v>
      </c>
      <c r="S20">
        <v>26.3901</v>
      </c>
      <c r="T20">
        <v>0</v>
      </c>
      <c r="U20">
        <v>348.97500000000002</v>
      </c>
      <c r="V20">
        <v>14.25</v>
      </c>
      <c r="W20">
        <v>46.399079999999998</v>
      </c>
      <c r="X20">
        <v>98.34</v>
      </c>
      <c r="Y20">
        <v>0</v>
      </c>
      <c r="Z20">
        <v>13.1076</v>
      </c>
      <c r="AA20">
        <v>0</v>
      </c>
      <c r="AB20">
        <v>13.0634</v>
      </c>
      <c r="AC20">
        <v>9.6778399999999998</v>
      </c>
      <c r="AD20">
        <v>18.229800000000001</v>
      </c>
      <c r="AE20">
        <v>30.792000000000002</v>
      </c>
      <c r="AF20">
        <v>8.8740000000000006</v>
      </c>
      <c r="AG20">
        <v>40.797600000000003</v>
      </c>
      <c r="AH20">
        <v>23.390899999999998</v>
      </c>
      <c r="AI20">
        <v>0</v>
      </c>
      <c r="AJ20">
        <v>0</v>
      </c>
      <c r="AK20">
        <v>52.029000000000003</v>
      </c>
      <c r="AL20">
        <v>34.86</v>
      </c>
      <c r="AM20">
        <v>10.557359999999999</v>
      </c>
      <c r="AN20">
        <v>0.93737000000000004</v>
      </c>
      <c r="AO20">
        <v>13.876799999999999</v>
      </c>
      <c r="AP20">
        <v>1.7934000000000001</v>
      </c>
      <c r="AQ20">
        <v>0</v>
      </c>
      <c r="AR20">
        <v>49.68</v>
      </c>
      <c r="AS20">
        <v>31.897383000000001</v>
      </c>
      <c r="AT20">
        <v>11.2476</v>
      </c>
      <c r="AU20">
        <v>0</v>
      </c>
      <c r="AV20">
        <v>0</v>
      </c>
      <c r="AW20">
        <v>0</v>
      </c>
      <c r="AX20">
        <v>1.3918999999999999</v>
      </c>
      <c r="AY20">
        <v>0</v>
      </c>
      <c r="AZ20">
        <v>0</v>
      </c>
      <c r="BA20">
        <f t="shared" si="0"/>
        <v>2625.9645190000001</v>
      </c>
      <c r="BB20">
        <v>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2.6905999999999999</v>
      </c>
      <c r="K21">
        <v>588.75776099999996</v>
      </c>
      <c r="L21">
        <v>642.11180000000002</v>
      </c>
      <c r="M21">
        <v>88</v>
      </c>
      <c r="N21">
        <v>118.125</v>
      </c>
      <c r="O21">
        <v>123.66562500000001</v>
      </c>
      <c r="P21">
        <v>125.58750000000001</v>
      </c>
      <c r="Q21">
        <v>21.82</v>
      </c>
      <c r="R21">
        <v>42.390099999999997</v>
      </c>
      <c r="S21">
        <v>26.3901</v>
      </c>
      <c r="T21">
        <v>0</v>
      </c>
      <c r="U21">
        <v>348.97500000000002</v>
      </c>
      <c r="V21">
        <v>14.25</v>
      </c>
      <c r="W21">
        <v>46.399079999999998</v>
      </c>
      <c r="X21">
        <v>98.34</v>
      </c>
      <c r="Y21">
        <v>0</v>
      </c>
      <c r="Z21">
        <v>13.1076</v>
      </c>
      <c r="AA21">
        <v>0</v>
      </c>
      <c r="AB21">
        <v>13.0634</v>
      </c>
      <c r="AC21">
        <v>9.6778399999999998</v>
      </c>
      <c r="AD21">
        <v>18.229800000000001</v>
      </c>
      <c r="AE21">
        <v>30.792000000000002</v>
      </c>
      <c r="AF21">
        <v>8.8740000000000006</v>
      </c>
      <c r="AG21">
        <v>40.797600000000003</v>
      </c>
      <c r="AH21">
        <v>23.390899999999998</v>
      </c>
      <c r="AI21">
        <v>0</v>
      </c>
      <c r="AJ21">
        <v>0</v>
      </c>
      <c r="AK21">
        <v>52.029000000000003</v>
      </c>
      <c r="AL21">
        <v>34.86</v>
      </c>
      <c r="AM21">
        <v>10.557359999999999</v>
      </c>
      <c r="AN21">
        <v>0.95650000000000002</v>
      </c>
      <c r="AO21">
        <v>13.876799999999999</v>
      </c>
      <c r="AP21">
        <v>1.7934000000000001</v>
      </c>
      <c r="AQ21">
        <v>0</v>
      </c>
      <c r="AR21">
        <v>49.68</v>
      </c>
      <c r="AS21">
        <v>31.897383000000001</v>
      </c>
      <c r="AT21">
        <v>11.2476</v>
      </c>
      <c r="AU21">
        <v>0</v>
      </c>
      <c r="AV21">
        <v>0</v>
      </c>
      <c r="AW21">
        <v>0</v>
      </c>
      <c r="AX21">
        <v>0.56000000000000005</v>
      </c>
      <c r="AY21">
        <v>0</v>
      </c>
      <c r="AZ21">
        <v>0</v>
      </c>
      <c r="BA21">
        <f t="shared" si="0"/>
        <v>2652.8937489999994</v>
      </c>
      <c r="BB21">
        <v>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2.6905999999999999</v>
      </c>
      <c r="K22">
        <v>583.19910000000004</v>
      </c>
      <c r="L22">
        <v>642.11180000000002</v>
      </c>
      <c r="M22">
        <v>88</v>
      </c>
      <c r="N22">
        <v>118.125</v>
      </c>
      <c r="O22">
        <v>123.66562500000001</v>
      </c>
      <c r="P22">
        <v>125.58750000000001</v>
      </c>
      <c r="Q22">
        <v>21.82</v>
      </c>
      <c r="R22">
        <v>42.390099999999997</v>
      </c>
      <c r="S22">
        <v>26.3901</v>
      </c>
      <c r="T22">
        <v>0</v>
      </c>
      <c r="U22">
        <v>348.97500000000002</v>
      </c>
      <c r="V22">
        <v>14.25</v>
      </c>
      <c r="W22">
        <v>46.399079999999998</v>
      </c>
      <c r="X22">
        <v>98.34</v>
      </c>
      <c r="Y22">
        <v>0</v>
      </c>
      <c r="Z22">
        <v>13.1076</v>
      </c>
      <c r="AA22">
        <v>0</v>
      </c>
      <c r="AB22">
        <v>13.0634</v>
      </c>
      <c r="AC22">
        <v>9.6778399999999998</v>
      </c>
      <c r="AD22">
        <v>18.229800000000001</v>
      </c>
      <c r="AE22">
        <v>30.792000000000002</v>
      </c>
      <c r="AF22">
        <v>8.8740000000000006</v>
      </c>
      <c r="AG22">
        <v>40.797600000000003</v>
      </c>
      <c r="AH22">
        <v>46.781799999999997</v>
      </c>
      <c r="AI22">
        <v>0</v>
      </c>
      <c r="AJ22">
        <v>0</v>
      </c>
      <c r="AK22">
        <v>52.029000000000003</v>
      </c>
      <c r="AL22">
        <v>34.86</v>
      </c>
      <c r="AM22">
        <v>10.557359999999999</v>
      </c>
      <c r="AN22">
        <v>0.95650000000000002</v>
      </c>
      <c r="AO22">
        <v>13.818</v>
      </c>
      <c r="AP22">
        <v>1.7934000000000001</v>
      </c>
      <c r="AQ22">
        <v>0</v>
      </c>
      <c r="AR22">
        <v>49.68</v>
      </c>
      <c r="AS22">
        <v>31.897383000000001</v>
      </c>
      <c r="AT22">
        <v>11.2476</v>
      </c>
      <c r="AU22">
        <v>0</v>
      </c>
      <c r="AV22">
        <v>0</v>
      </c>
      <c r="AW22">
        <v>0</v>
      </c>
      <c r="AX22">
        <v>0.56000000000000005</v>
      </c>
      <c r="AY22">
        <v>0</v>
      </c>
      <c r="AZ22">
        <v>0</v>
      </c>
      <c r="BA22">
        <f t="shared" si="0"/>
        <v>2670.6671879999999</v>
      </c>
      <c r="BB22">
        <v>19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2.6905999999999999</v>
      </c>
      <c r="K23">
        <v>551.25300000000004</v>
      </c>
      <c r="L23">
        <v>642.11180000000002</v>
      </c>
      <c r="M23">
        <v>88</v>
      </c>
      <c r="N23">
        <v>118.125</v>
      </c>
      <c r="O23">
        <v>123.66562500000001</v>
      </c>
      <c r="P23">
        <v>125.58750000000001</v>
      </c>
      <c r="Q23">
        <v>21.82</v>
      </c>
      <c r="R23">
        <v>42.390099999999997</v>
      </c>
      <c r="S23">
        <v>26.3901</v>
      </c>
      <c r="T23">
        <v>0</v>
      </c>
      <c r="U23">
        <v>354.375</v>
      </c>
      <c r="V23">
        <v>14.25</v>
      </c>
      <c r="W23">
        <v>46.399079999999998</v>
      </c>
      <c r="X23">
        <v>98.34</v>
      </c>
      <c r="Y23">
        <v>0</v>
      </c>
      <c r="Z23">
        <v>13.1076</v>
      </c>
      <c r="AA23">
        <v>0</v>
      </c>
      <c r="AB23">
        <v>13.0634</v>
      </c>
      <c r="AC23">
        <v>9.6778399999999998</v>
      </c>
      <c r="AD23">
        <v>18.229800000000001</v>
      </c>
      <c r="AE23">
        <v>30.792000000000002</v>
      </c>
      <c r="AF23">
        <v>8.8740000000000006</v>
      </c>
      <c r="AG23">
        <v>40.797600000000003</v>
      </c>
      <c r="AH23">
        <v>46.781799999999997</v>
      </c>
      <c r="AI23">
        <v>2.5459999999999998</v>
      </c>
      <c r="AJ23">
        <v>0</v>
      </c>
      <c r="AK23">
        <v>52.029000000000003</v>
      </c>
      <c r="AL23">
        <v>34.86</v>
      </c>
      <c r="AM23">
        <v>10.557359999999999</v>
      </c>
      <c r="AN23">
        <v>0.95650000000000002</v>
      </c>
      <c r="AO23">
        <v>13.818</v>
      </c>
      <c r="AP23">
        <v>1.7934000000000001</v>
      </c>
      <c r="AQ23">
        <v>0</v>
      </c>
      <c r="AR23">
        <v>52.991999999999997</v>
      </c>
      <c r="AS23">
        <v>31.897383000000001</v>
      </c>
      <c r="AT23">
        <v>11.2476</v>
      </c>
      <c r="AU23">
        <v>0</v>
      </c>
      <c r="AV23">
        <v>0</v>
      </c>
      <c r="AW23">
        <v>0</v>
      </c>
      <c r="AX23">
        <v>0.56000000000000005</v>
      </c>
      <c r="AY23">
        <v>0</v>
      </c>
      <c r="AZ23">
        <v>0</v>
      </c>
      <c r="BA23">
        <f t="shared" si="0"/>
        <v>2649.979088</v>
      </c>
      <c r="BB23">
        <v>20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2.6905999999999999</v>
      </c>
      <c r="K24">
        <v>594.24210000000005</v>
      </c>
      <c r="L24">
        <v>642.11180000000002</v>
      </c>
      <c r="M24">
        <v>88</v>
      </c>
      <c r="N24">
        <v>118.125</v>
      </c>
      <c r="O24">
        <v>123.66562500000001</v>
      </c>
      <c r="P24">
        <v>125.58750000000001</v>
      </c>
      <c r="Q24">
        <v>21.82</v>
      </c>
      <c r="R24">
        <v>42.390099999999997</v>
      </c>
      <c r="S24">
        <v>26.3901</v>
      </c>
      <c r="T24">
        <v>0</v>
      </c>
      <c r="U24">
        <v>354.375</v>
      </c>
      <c r="V24">
        <v>14.25</v>
      </c>
      <c r="W24">
        <v>46.399079999999998</v>
      </c>
      <c r="X24">
        <v>98.34</v>
      </c>
      <c r="Y24">
        <v>0</v>
      </c>
      <c r="Z24">
        <v>13.1076</v>
      </c>
      <c r="AA24">
        <v>0</v>
      </c>
      <c r="AB24">
        <v>13.0634</v>
      </c>
      <c r="AC24">
        <v>9.6778399999999998</v>
      </c>
      <c r="AD24">
        <v>18.229800000000001</v>
      </c>
      <c r="AE24">
        <v>30.792000000000002</v>
      </c>
      <c r="AF24">
        <v>8.8740000000000006</v>
      </c>
      <c r="AG24">
        <v>40.797600000000003</v>
      </c>
      <c r="AH24">
        <v>46.781799999999997</v>
      </c>
      <c r="AI24">
        <v>5.0919999999999996</v>
      </c>
      <c r="AJ24">
        <v>0</v>
      </c>
      <c r="AK24">
        <v>52.029000000000003</v>
      </c>
      <c r="AL24">
        <v>34.86</v>
      </c>
      <c r="AM24">
        <v>10.557359999999999</v>
      </c>
      <c r="AN24">
        <v>0.95650000000000002</v>
      </c>
      <c r="AO24">
        <v>13.670999999999999</v>
      </c>
      <c r="AP24">
        <v>1.7934000000000001</v>
      </c>
      <c r="AQ24">
        <v>0</v>
      </c>
      <c r="AR24">
        <v>52.991999999999997</v>
      </c>
      <c r="AS24">
        <v>31.897383000000001</v>
      </c>
      <c r="AT24">
        <v>11.2476</v>
      </c>
      <c r="AU24">
        <v>0</v>
      </c>
      <c r="AV24">
        <v>0</v>
      </c>
      <c r="AW24">
        <v>0</v>
      </c>
      <c r="AX24">
        <v>0.56000000000000005</v>
      </c>
      <c r="AY24">
        <v>0</v>
      </c>
      <c r="AZ24">
        <v>0</v>
      </c>
      <c r="BA24">
        <f t="shared" si="0"/>
        <v>2695.3671879999997</v>
      </c>
      <c r="BB24">
        <v>21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2.6905999999999999</v>
      </c>
      <c r="K25">
        <v>606.5421</v>
      </c>
      <c r="L25">
        <v>642.11180000000002</v>
      </c>
      <c r="M25">
        <v>88</v>
      </c>
      <c r="N25">
        <v>118.125</v>
      </c>
      <c r="O25">
        <v>123.66562500000001</v>
      </c>
      <c r="P25">
        <v>125.58750000000001</v>
      </c>
      <c r="Q25">
        <v>21.82</v>
      </c>
      <c r="R25">
        <v>42.390099999999997</v>
      </c>
      <c r="S25">
        <v>26.3901</v>
      </c>
      <c r="T25">
        <v>0</v>
      </c>
      <c r="U25">
        <v>354.375</v>
      </c>
      <c r="V25">
        <v>14.25</v>
      </c>
      <c r="W25">
        <v>46.399079999999998</v>
      </c>
      <c r="X25">
        <v>98.34</v>
      </c>
      <c r="Y25">
        <v>0</v>
      </c>
      <c r="Z25">
        <v>13.1076</v>
      </c>
      <c r="AA25">
        <v>7.0309999999999997</v>
      </c>
      <c r="AB25">
        <v>13.0634</v>
      </c>
      <c r="AC25">
        <v>9.6778399999999998</v>
      </c>
      <c r="AD25">
        <v>18.229800000000001</v>
      </c>
      <c r="AE25">
        <v>30.792000000000002</v>
      </c>
      <c r="AF25">
        <v>8.8740000000000006</v>
      </c>
      <c r="AG25">
        <v>40.797600000000003</v>
      </c>
      <c r="AH25">
        <v>46.781799999999997</v>
      </c>
      <c r="AI25">
        <v>33.097999999999999</v>
      </c>
      <c r="AJ25">
        <v>0</v>
      </c>
      <c r="AK25">
        <v>52.029000000000003</v>
      </c>
      <c r="AL25">
        <v>34.86</v>
      </c>
      <c r="AM25">
        <v>10.557359999999999</v>
      </c>
      <c r="AN25">
        <v>0.95650000000000002</v>
      </c>
      <c r="AO25">
        <v>13.5534</v>
      </c>
      <c r="AP25">
        <v>1.7934000000000001</v>
      </c>
      <c r="AQ25">
        <v>11.592000000000001</v>
      </c>
      <c r="AR25">
        <v>52.991999999999997</v>
      </c>
      <c r="AS25">
        <v>31.897383000000001</v>
      </c>
      <c r="AT25">
        <v>11.2476</v>
      </c>
      <c r="AU25">
        <v>0</v>
      </c>
      <c r="AV25">
        <v>0</v>
      </c>
      <c r="AW25">
        <v>0</v>
      </c>
      <c r="AX25">
        <v>0.56000000000000005</v>
      </c>
      <c r="AY25">
        <v>0</v>
      </c>
      <c r="AZ25">
        <v>0</v>
      </c>
      <c r="BA25">
        <f t="shared" si="0"/>
        <v>2754.1785879999998</v>
      </c>
      <c r="BB25">
        <v>22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2.6905999999999999</v>
      </c>
      <c r="K26">
        <v>585.0421</v>
      </c>
      <c r="L26">
        <v>642.11180000000002</v>
      </c>
      <c r="M26">
        <v>88</v>
      </c>
      <c r="N26">
        <v>118.125</v>
      </c>
      <c r="O26">
        <v>123.66562500000001</v>
      </c>
      <c r="P26">
        <v>125.58750000000001</v>
      </c>
      <c r="Q26">
        <v>21.82</v>
      </c>
      <c r="R26">
        <v>42.390099999999997</v>
      </c>
      <c r="S26">
        <v>26.3901</v>
      </c>
      <c r="T26">
        <v>0</v>
      </c>
      <c r="U26">
        <v>354.375</v>
      </c>
      <c r="V26">
        <v>14.25</v>
      </c>
      <c r="W26">
        <v>46.399079999999998</v>
      </c>
      <c r="X26">
        <v>98.34</v>
      </c>
      <c r="Y26">
        <v>0</v>
      </c>
      <c r="Z26">
        <v>13.1076</v>
      </c>
      <c r="AA26">
        <v>21.093</v>
      </c>
      <c r="AB26">
        <v>13.0634</v>
      </c>
      <c r="AC26">
        <v>9.6778399999999998</v>
      </c>
      <c r="AD26">
        <v>18.229800000000001</v>
      </c>
      <c r="AE26">
        <v>30.792000000000002</v>
      </c>
      <c r="AF26">
        <v>8.8740000000000006</v>
      </c>
      <c r="AG26">
        <v>40.797600000000003</v>
      </c>
      <c r="AH26">
        <v>46.781799999999997</v>
      </c>
      <c r="AI26">
        <v>33.097999999999999</v>
      </c>
      <c r="AJ26">
        <v>0</v>
      </c>
      <c r="AK26">
        <v>52.029000000000003</v>
      </c>
      <c r="AL26">
        <v>34.86</v>
      </c>
      <c r="AM26">
        <v>10.557359999999999</v>
      </c>
      <c r="AN26">
        <v>0.95650000000000002</v>
      </c>
      <c r="AO26">
        <v>13.377000000000001</v>
      </c>
      <c r="AP26">
        <v>1.7934000000000001</v>
      </c>
      <c r="AQ26">
        <v>23.184000000000001</v>
      </c>
      <c r="AR26">
        <v>52.991999999999997</v>
      </c>
      <c r="AS26">
        <v>31.897383000000001</v>
      </c>
      <c r="AT26">
        <v>11.2476</v>
      </c>
      <c r="AU26">
        <v>0</v>
      </c>
      <c r="AV26">
        <v>0</v>
      </c>
      <c r="AW26">
        <v>0</v>
      </c>
      <c r="AX26">
        <v>0.56000000000000005</v>
      </c>
      <c r="AY26">
        <v>0</v>
      </c>
      <c r="AZ26">
        <v>0</v>
      </c>
      <c r="BA26">
        <f t="shared" si="0"/>
        <v>2758.1561879999999</v>
      </c>
      <c r="BB26">
        <v>23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3.8656999999999999</v>
      </c>
      <c r="K27">
        <v>543.24210000000005</v>
      </c>
      <c r="L27">
        <v>642.11180000000002</v>
      </c>
      <c r="M27">
        <v>88</v>
      </c>
      <c r="N27">
        <v>118.125</v>
      </c>
      <c r="O27">
        <v>123.66562500000001</v>
      </c>
      <c r="P27">
        <v>125.58750000000001</v>
      </c>
      <c r="Q27">
        <v>21.82</v>
      </c>
      <c r="R27">
        <v>42.390099999999997</v>
      </c>
      <c r="S27">
        <v>26.3901</v>
      </c>
      <c r="T27">
        <v>0</v>
      </c>
      <c r="U27">
        <v>354.375</v>
      </c>
      <c r="V27">
        <v>14.25</v>
      </c>
      <c r="W27">
        <v>46.399079999999998</v>
      </c>
      <c r="X27">
        <v>98.34</v>
      </c>
      <c r="Y27">
        <v>0</v>
      </c>
      <c r="Z27">
        <v>13.1076</v>
      </c>
      <c r="AA27">
        <v>28.045000000000002</v>
      </c>
      <c r="AB27">
        <v>13.0634</v>
      </c>
      <c r="AC27">
        <v>9.6778399999999998</v>
      </c>
      <c r="AD27">
        <v>18.229800000000001</v>
      </c>
      <c r="AE27">
        <v>30.792000000000002</v>
      </c>
      <c r="AF27">
        <v>8.8740000000000006</v>
      </c>
      <c r="AG27">
        <v>40.797600000000003</v>
      </c>
      <c r="AH27">
        <v>46.781799999999997</v>
      </c>
      <c r="AI27">
        <v>33.097999999999999</v>
      </c>
      <c r="AJ27">
        <v>0</v>
      </c>
      <c r="AK27">
        <v>52.029000000000003</v>
      </c>
      <c r="AL27">
        <v>34.86</v>
      </c>
      <c r="AM27">
        <v>10.557359999999999</v>
      </c>
      <c r="AN27">
        <v>0.95650000000000002</v>
      </c>
      <c r="AO27">
        <v>13.112399999999999</v>
      </c>
      <c r="AP27">
        <v>1.7934000000000001</v>
      </c>
      <c r="AQ27">
        <v>30.492000000000001</v>
      </c>
      <c r="AR27">
        <v>49.68</v>
      </c>
      <c r="AS27">
        <v>31.897383000000001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2727.6546880000001</v>
      </c>
      <c r="BB27">
        <v>24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3.8656999999999999</v>
      </c>
      <c r="K28">
        <v>566.84209999999996</v>
      </c>
      <c r="L28">
        <v>642.11180000000002</v>
      </c>
      <c r="M28">
        <v>88</v>
      </c>
      <c r="N28">
        <v>118.125</v>
      </c>
      <c r="O28">
        <v>123.66562500000001</v>
      </c>
      <c r="P28">
        <v>125.58750000000001</v>
      </c>
      <c r="Q28">
        <v>21.82</v>
      </c>
      <c r="R28">
        <v>42.390099999999997</v>
      </c>
      <c r="S28">
        <v>26.3901</v>
      </c>
      <c r="T28">
        <v>0</v>
      </c>
      <c r="U28">
        <v>354.375</v>
      </c>
      <c r="V28">
        <v>14.25</v>
      </c>
      <c r="W28">
        <v>46.399079999999998</v>
      </c>
      <c r="X28">
        <v>98.34</v>
      </c>
      <c r="Y28">
        <v>0</v>
      </c>
      <c r="Z28">
        <v>13.1076</v>
      </c>
      <c r="AA28">
        <v>42.106999999999999</v>
      </c>
      <c r="AB28">
        <v>13.0634</v>
      </c>
      <c r="AC28">
        <v>19.35568</v>
      </c>
      <c r="AD28">
        <v>18.229800000000001</v>
      </c>
      <c r="AE28">
        <v>30.792000000000002</v>
      </c>
      <c r="AF28">
        <v>8.8740000000000006</v>
      </c>
      <c r="AG28">
        <v>40.797600000000003</v>
      </c>
      <c r="AH28">
        <v>46.781799999999997</v>
      </c>
      <c r="AI28">
        <v>33.097999999999999</v>
      </c>
      <c r="AJ28">
        <v>0</v>
      </c>
      <c r="AK28">
        <v>52.029000000000003</v>
      </c>
      <c r="AL28">
        <v>34.86</v>
      </c>
      <c r="AM28">
        <v>10.557359999999999</v>
      </c>
      <c r="AN28">
        <v>0.95650000000000002</v>
      </c>
      <c r="AO28">
        <v>12.936</v>
      </c>
      <c r="AP28">
        <v>1.7934000000000001</v>
      </c>
      <c r="AQ28">
        <v>34.398000000000003</v>
      </c>
      <c r="AR28">
        <v>49.68</v>
      </c>
      <c r="AS28">
        <v>31.897383000000001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2778.7241279999998</v>
      </c>
      <c r="BB28">
        <v>25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3.8656999999999999</v>
      </c>
      <c r="K29">
        <v>579.0421</v>
      </c>
      <c r="L29">
        <v>642.11180000000002</v>
      </c>
      <c r="M29">
        <v>88</v>
      </c>
      <c r="N29">
        <v>118.125</v>
      </c>
      <c r="O29">
        <v>123.66562500000001</v>
      </c>
      <c r="P29">
        <v>125.58750000000001</v>
      </c>
      <c r="Q29">
        <v>21.82</v>
      </c>
      <c r="R29">
        <v>42.390099999999997</v>
      </c>
      <c r="S29">
        <v>26.3901</v>
      </c>
      <c r="T29">
        <v>0</v>
      </c>
      <c r="U29">
        <v>376.875</v>
      </c>
      <c r="V29">
        <v>14.25</v>
      </c>
      <c r="W29">
        <v>46.399079999999998</v>
      </c>
      <c r="X29">
        <v>98.34</v>
      </c>
      <c r="Y29">
        <v>0</v>
      </c>
      <c r="Z29">
        <v>13.1076</v>
      </c>
      <c r="AA29">
        <v>42.106999999999999</v>
      </c>
      <c r="AB29">
        <v>26.34008</v>
      </c>
      <c r="AC29">
        <v>19.35568</v>
      </c>
      <c r="AD29">
        <v>18.229800000000001</v>
      </c>
      <c r="AE29">
        <v>30.792000000000002</v>
      </c>
      <c r="AF29">
        <v>8.8740000000000006</v>
      </c>
      <c r="AG29">
        <v>40.797600000000003</v>
      </c>
      <c r="AH29">
        <v>46.781799999999997</v>
      </c>
      <c r="AI29">
        <v>33.097999999999999</v>
      </c>
      <c r="AJ29">
        <v>0</v>
      </c>
      <c r="AK29">
        <v>52.029000000000003</v>
      </c>
      <c r="AL29">
        <v>46.48</v>
      </c>
      <c r="AM29">
        <v>10.557359999999999</v>
      </c>
      <c r="AN29">
        <v>0.95650000000000002</v>
      </c>
      <c r="AO29">
        <v>12.759600000000001</v>
      </c>
      <c r="AP29">
        <v>1.7934000000000001</v>
      </c>
      <c r="AQ29">
        <v>34.398000000000003</v>
      </c>
      <c r="AR29">
        <v>49.68</v>
      </c>
      <c r="AS29">
        <v>31.897383000000001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2838.1444080000001</v>
      </c>
      <c r="BB29">
        <v>26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3.8656999999999999</v>
      </c>
      <c r="K30">
        <v>551.5421</v>
      </c>
      <c r="L30">
        <v>642.11180000000002</v>
      </c>
      <c r="M30">
        <v>88</v>
      </c>
      <c r="N30">
        <v>118.125</v>
      </c>
      <c r="O30">
        <v>123.66562500000001</v>
      </c>
      <c r="P30">
        <v>125.58750000000001</v>
      </c>
      <c r="Q30">
        <v>21.82</v>
      </c>
      <c r="R30">
        <v>42.390099999999997</v>
      </c>
      <c r="S30">
        <v>26.3901</v>
      </c>
      <c r="T30">
        <v>0</v>
      </c>
      <c r="U30">
        <v>383.625</v>
      </c>
      <c r="V30">
        <v>14.25</v>
      </c>
      <c r="W30">
        <v>46.399079999999998</v>
      </c>
      <c r="X30">
        <v>98.34</v>
      </c>
      <c r="Y30">
        <v>0</v>
      </c>
      <c r="Z30">
        <v>13.1076</v>
      </c>
      <c r="AA30">
        <v>42.106999999999999</v>
      </c>
      <c r="AB30">
        <v>26.34008</v>
      </c>
      <c r="AC30">
        <v>19.35568</v>
      </c>
      <c r="AD30">
        <v>18.229800000000001</v>
      </c>
      <c r="AE30">
        <v>30.792000000000002</v>
      </c>
      <c r="AF30">
        <v>8.8740000000000006</v>
      </c>
      <c r="AG30">
        <v>40.797600000000003</v>
      </c>
      <c r="AH30">
        <v>46.781799999999997</v>
      </c>
      <c r="AI30">
        <v>33.097999999999999</v>
      </c>
      <c r="AJ30">
        <v>0</v>
      </c>
      <c r="AK30">
        <v>52.029000000000003</v>
      </c>
      <c r="AL30">
        <v>46.48</v>
      </c>
      <c r="AM30">
        <v>10.557359999999999</v>
      </c>
      <c r="AN30">
        <v>0.95650000000000002</v>
      </c>
      <c r="AO30">
        <v>12.700799999999999</v>
      </c>
      <c r="AP30">
        <v>1.7934000000000001</v>
      </c>
      <c r="AQ30">
        <v>34.398000000000003</v>
      </c>
      <c r="AR30">
        <v>49.68</v>
      </c>
      <c r="AS30">
        <v>31.897383000000001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2817.3356080000003</v>
      </c>
      <c r="BB30">
        <v>27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3.8656999999999999</v>
      </c>
      <c r="K31">
        <v>501.34210000000002</v>
      </c>
      <c r="L31">
        <v>642.11180000000002</v>
      </c>
      <c r="M31">
        <v>88</v>
      </c>
      <c r="N31">
        <v>118.125</v>
      </c>
      <c r="O31">
        <v>123.66562500000001</v>
      </c>
      <c r="P31">
        <v>125.58750000000001</v>
      </c>
      <c r="Q31">
        <v>21.82</v>
      </c>
      <c r="R31">
        <v>42.390099999999997</v>
      </c>
      <c r="S31">
        <v>26.3901</v>
      </c>
      <c r="T31">
        <v>0</v>
      </c>
      <c r="U31">
        <v>390.375</v>
      </c>
      <c r="V31">
        <v>14.25</v>
      </c>
      <c r="W31">
        <v>46.399079999999998</v>
      </c>
      <c r="X31">
        <v>98.34</v>
      </c>
      <c r="Y31">
        <v>0</v>
      </c>
      <c r="Z31">
        <v>13.1076</v>
      </c>
      <c r="AA31">
        <v>42.106999999999999</v>
      </c>
      <c r="AB31">
        <v>26.34008</v>
      </c>
      <c r="AC31">
        <v>19.35568</v>
      </c>
      <c r="AD31">
        <v>18.229800000000001</v>
      </c>
      <c r="AE31">
        <v>30.792000000000002</v>
      </c>
      <c r="AF31">
        <v>8.8740000000000006</v>
      </c>
      <c r="AG31">
        <v>40.797600000000003</v>
      </c>
      <c r="AH31">
        <v>46.781799999999997</v>
      </c>
      <c r="AI31">
        <v>5.0919999999999996</v>
      </c>
      <c r="AJ31">
        <v>0</v>
      </c>
      <c r="AK31">
        <v>52.029000000000003</v>
      </c>
      <c r="AL31">
        <v>58.1</v>
      </c>
      <c r="AM31">
        <v>10.557359999999999</v>
      </c>
      <c r="AN31">
        <v>0.95650000000000002</v>
      </c>
      <c r="AO31">
        <v>12.5832</v>
      </c>
      <c r="AP31">
        <v>8.1983999999999995</v>
      </c>
      <c r="AQ31">
        <v>34.398000000000003</v>
      </c>
      <c r="AR31">
        <v>49.68</v>
      </c>
      <c r="AS31">
        <v>31.897383000000001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2763.7870080000002</v>
      </c>
      <c r="BB31">
        <v>28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3.8656999999999999</v>
      </c>
      <c r="K32">
        <v>506.5421</v>
      </c>
      <c r="L32">
        <v>642.11180000000002</v>
      </c>
      <c r="M32">
        <v>88</v>
      </c>
      <c r="N32">
        <v>118.125</v>
      </c>
      <c r="O32">
        <v>123.66562500000001</v>
      </c>
      <c r="P32">
        <v>125.58750000000001</v>
      </c>
      <c r="Q32">
        <v>21.82</v>
      </c>
      <c r="R32">
        <v>42.390099999999997</v>
      </c>
      <c r="S32">
        <v>26.3901</v>
      </c>
      <c r="T32">
        <v>0</v>
      </c>
      <c r="U32">
        <v>397.125</v>
      </c>
      <c r="V32">
        <v>14.25</v>
      </c>
      <c r="W32">
        <v>46.399079999999998</v>
      </c>
      <c r="X32">
        <v>98.34</v>
      </c>
      <c r="Y32">
        <v>0</v>
      </c>
      <c r="Z32">
        <v>13.1076</v>
      </c>
      <c r="AA32">
        <v>42.106999999999999</v>
      </c>
      <c r="AB32">
        <v>26.34008</v>
      </c>
      <c r="AC32">
        <v>19.35568</v>
      </c>
      <c r="AD32">
        <v>18.229800000000001</v>
      </c>
      <c r="AE32">
        <v>30.792000000000002</v>
      </c>
      <c r="AF32">
        <v>8.8740000000000006</v>
      </c>
      <c r="AG32">
        <v>40.797600000000003</v>
      </c>
      <c r="AH32">
        <v>46.781799999999997</v>
      </c>
      <c r="AI32">
        <v>2.5459999999999998</v>
      </c>
      <c r="AJ32">
        <v>0</v>
      </c>
      <c r="AK32">
        <v>52.029000000000003</v>
      </c>
      <c r="AL32">
        <v>58.1</v>
      </c>
      <c r="AM32">
        <v>10.557359999999999</v>
      </c>
      <c r="AN32">
        <v>0.95650000000000002</v>
      </c>
      <c r="AO32">
        <v>12.5244</v>
      </c>
      <c r="AP32">
        <v>8.1983999999999995</v>
      </c>
      <c r="AQ32">
        <v>23.184000000000001</v>
      </c>
      <c r="AR32">
        <v>49.68</v>
      </c>
      <c r="AS32">
        <v>31.897383000000001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2761.918208</v>
      </c>
      <c r="BB32">
        <v>29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3.7</v>
      </c>
      <c r="K33">
        <v>579.2921</v>
      </c>
      <c r="L33">
        <v>642.11180000000002</v>
      </c>
      <c r="M33">
        <v>89</v>
      </c>
      <c r="N33">
        <v>118.125</v>
      </c>
      <c r="O33">
        <v>123.66562500000001</v>
      </c>
      <c r="P33">
        <v>125.58750000000001</v>
      </c>
      <c r="Q33">
        <v>21.82</v>
      </c>
      <c r="R33">
        <v>42.390099999999997</v>
      </c>
      <c r="S33">
        <v>26.3901</v>
      </c>
      <c r="T33">
        <v>0</v>
      </c>
      <c r="U33">
        <v>403.875</v>
      </c>
      <c r="V33">
        <v>14.25</v>
      </c>
      <c r="W33">
        <v>46.399079999999998</v>
      </c>
      <c r="X33">
        <v>98.34</v>
      </c>
      <c r="Y33">
        <v>0</v>
      </c>
      <c r="Z33">
        <v>13.1076</v>
      </c>
      <c r="AA33">
        <v>42.106999999999999</v>
      </c>
      <c r="AB33">
        <v>26.34008</v>
      </c>
      <c r="AC33">
        <v>19.35568</v>
      </c>
      <c r="AD33">
        <v>18.229800000000001</v>
      </c>
      <c r="AE33">
        <v>30.792000000000002</v>
      </c>
      <c r="AF33">
        <v>8.8740000000000006</v>
      </c>
      <c r="AG33">
        <v>40.797600000000003</v>
      </c>
      <c r="AH33">
        <v>46.781799999999997</v>
      </c>
      <c r="AI33">
        <v>0</v>
      </c>
      <c r="AJ33">
        <v>0</v>
      </c>
      <c r="AK33">
        <v>52.029000000000003</v>
      </c>
      <c r="AL33">
        <v>58.1</v>
      </c>
      <c r="AM33">
        <v>10.557359999999999</v>
      </c>
      <c r="AN33">
        <v>0.95650000000000002</v>
      </c>
      <c r="AO33">
        <v>12.4068</v>
      </c>
      <c r="AP33">
        <v>8.1983999999999995</v>
      </c>
      <c r="AQ33">
        <v>11.592000000000001</v>
      </c>
      <c r="AR33">
        <v>49.68</v>
      </c>
      <c r="AS33">
        <v>31.897383000000001</v>
      </c>
      <c r="AT33">
        <v>13.7608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2830.5101079999999</v>
      </c>
      <c r="BB33">
        <v>30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3.7</v>
      </c>
      <c r="K34">
        <v>568.25210000000004</v>
      </c>
      <c r="L34">
        <v>642.11180000000002</v>
      </c>
      <c r="M34">
        <v>89</v>
      </c>
      <c r="N34">
        <v>118.125</v>
      </c>
      <c r="O34">
        <v>123.66562500000001</v>
      </c>
      <c r="P34">
        <v>125.58750000000001</v>
      </c>
      <c r="Q34">
        <v>21.82</v>
      </c>
      <c r="R34">
        <v>42.390099999999997</v>
      </c>
      <c r="S34">
        <v>26.3901</v>
      </c>
      <c r="T34">
        <v>0</v>
      </c>
      <c r="U34">
        <v>410.625</v>
      </c>
      <c r="V34">
        <v>14.25</v>
      </c>
      <c r="W34">
        <v>46.399079999999998</v>
      </c>
      <c r="X34">
        <v>98.34</v>
      </c>
      <c r="Y34">
        <v>0</v>
      </c>
      <c r="Z34">
        <v>13.1076</v>
      </c>
      <c r="AA34">
        <v>42.106999999999999</v>
      </c>
      <c r="AB34">
        <v>26.34008</v>
      </c>
      <c r="AC34">
        <v>19.35568</v>
      </c>
      <c r="AD34">
        <v>18.229800000000001</v>
      </c>
      <c r="AE34">
        <v>30.792000000000002</v>
      </c>
      <c r="AF34">
        <v>8.8740000000000006</v>
      </c>
      <c r="AG34">
        <v>40.797600000000003</v>
      </c>
      <c r="AH34">
        <v>46.781799999999997</v>
      </c>
      <c r="AI34">
        <v>0</v>
      </c>
      <c r="AJ34">
        <v>0</v>
      </c>
      <c r="AK34">
        <v>52.029000000000003</v>
      </c>
      <c r="AL34">
        <v>58.1</v>
      </c>
      <c r="AM34">
        <v>10.557359999999999</v>
      </c>
      <c r="AN34">
        <v>0.95650000000000002</v>
      </c>
      <c r="AO34">
        <v>12.3774</v>
      </c>
      <c r="AP34">
        <v>8.1983999999999995</v>
      </c>
      <c r="AQ34">
        <v>0</v>
      </c>
      <c r="AR34">
        <v>49.68</v>
      </c>
      <c r="AS34">
        <v>31.897383000000001</v>
      </c>
      <c r="AT34">
        <v>14.3376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2815.1755079999994</v>
      </c>
      <c r="BB34">
        <v>31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3.7</v>
      </c>
      <c r="K35">
        <v>589.0421</v>
      </c>
      <c r="L35">
        <v>642.11180000000002</v>
      </c>
      <c r="M35">
        <v>89</v>
      </c>
      <c r="N35">
        <v>118.125</v>
      </c>
      <c r="O35">
        <v>123.66562500000001</v>
      </c>
      <c r="P35">
        <v>125.58750000000001</v>
      </c>
      <c r="Q35">
        <v>21.82</v>
      </c>
      <c r="R35">
        <v>42.390099999999997</v>
      </c>
      <c r="S35">
        <v>26.3901</v>
      </c>
      <c r="T35">
        <v>0</v>
      </c>
      <c r="U35">
        <v>418.77</v>
      </c>
      <c r="V35">
        <v>14.25</v>
      </c>
      <c r="W35">
        <v>46.399079999999998</v>
      </c>
      <c r="X35">
        <v>98.34</v>
      </c>
      <c r="Y35">
        <v>0</v>
      </c>
      <c r="Z35">
        <v>13.1076</v>
      </c>
      <c r="AA35">
        <v>28.045000000000002</v>
      </c>
      <c r="AB35">
        <v>26.34008</v>
      </c>
      <c r="AC35">
        <v>19.35568</v>
      </c>
      <c r="AD35">
        <v>18.229800000000001</v>
      </c>
      <c r="AE35">
        <v>28.225999999999999</v>
      </c>
      <c r="AF35">
        <v>8.8740000000000006</v>
      </c>
      <c r="AG35">
        <v>40.797600000000003</v>
      </c>
      <c r="AH35">
        <v>46.781799999999997</v>
      </c>
      <c r="AI35">
        <v>0</v>
      </c>
      <c r="AJ35">
        <v>0</v>
      </c>
      <c r="AK35">
        <v>52.029000000000003</v>
      </c>
      <c r="AL35">
        <v>59.843000000000004</v>
      </c>
      <c r="AM35">
        <v>10.557359999999999</v>
      </c>
      <c r="AN35">
        <v>0.95650000000000002</v>
      </c>
      <c r="AO35">
        <v>12.348000000000001</v>
      </c>
      <c r="AP35">
        <v>8.1983999999999995</v>
      </c>
      <c r="AQ35">
        <v>0</v>
      </c>
      <c r="AR35">
        <v>49.68</v>
      </c>
      <c r="AS35">
        <v>31.897383000000001</v>
      </c>
      <c r="AT35">
        <v>14.3376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2829.1961080000001</v>
      </c>
      <c r="BB35">
        <v>32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3.7</v>
      </c>
      <c r="K36">
        <v>588.01210000000003</v>
      </c>
      <c r="L36">
        <v>642.11180000000002</v>
      </c>
      <c r="M36">
        <v>89</v>
      </c>
      <c r="N36">
        <v>118.125</v>
      </c>
      <c r="O36">
        <v>123.66562500000001</v>
      </c>
      <c r="P36">
        <v>125.58750000000001</v>
      </c>
      <c r="Q36">
        <v>21.82</v>
      </c>
      <c r="R36">
        <v>42.390099999999997</v>
      </c>
      <c r="S36">
        <v>26.3901</v>
      </c>
      <c r="T36">
        <v>0</v>
      </c>
      <c r="U36">
        <v>418.77</v>
      </c>
      <c r="V36">
        <v>14.25</v>
      </c>
      <c r="W36">
        <v>46.399079999999998</v>
      </c>
      <c r="X36">
        <v>98.34</v>
      </c>
      <c r="Y36">
        <v>0</v>
      </c>
      <c r="Z36">
        <v>13.1076</v>
      </c>
      <c r="AA36">
        <v>28.045000000000002</v>
      </c>
      <c r="AB36">
        <v>26.34008</v>
      </c>
      <c r="AC36">
        <v>19.35568</v>
      </c>
      <c r="AD36">
        <v>18.229800000000001</v>
      </c>
      <c r="AE36">
        <v>28.225999999999999</v>
      </c>
      <c r="AF36">
        <v>8.8740000000000006</v>
      </c>
      <c r="AG36">
        <v>40.797600000000003</v>
      </c>
      <c r="AH36">
        <v>46.781799999999997</v>
      </c>
      <c r="AI36">
        <v>0</v>
      </c>
      <c r="AJ36">
        <v>0</v>
      </c>
      <c r="AK36">
        <v>52.029000000000003</v>
      </c>
      <c r="AL36">
        <v>59.843000000000004</v>
      </c>
      <c r="AM36">
        <v>10.557359999999999</v>
      </c>
      <c r="AN36">
        <v>0.95650000000000002</v>
      </c>
      <c r="AO36">
        <v>12.348000000000001</v>
      </c>
      <c r="AP36">
        <v>2.4339</v>
      </c>
      <c r="AQ36">
        <v>0</v>
      </c>
      <c r="AR36">
        <v>49.68</v>
      </c>
      <c r="AS36">
        <v>31.897383000000001</v>
      </c>
      <c r="AT36">
        <v>14.3376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2822.4016079999997</v>
      </c>
      <c r="BB36">
        <v>33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3.7</v>
      </c>
      <c r="K37">
        <v>591.77210000000002</v>
      </c>
      <c r="L37">
        <v>642.11180000000002</v>
      </c>
      <c r="M37">
        <v>89</v>
      </c>
      <c r="N37">
        <v>118.125</v>
      </c>
      <c r="O37">
        <v>123.66562500000001</v>
      </c>
      <c r="P37">
        <v>125.58750000000001</v>
      </c>
      <c r="Q37">
        <v>21.82</v>
      </c>
      <c r="R37">
        <v>42.390099999999997</v>
      </c>
      <c r="S37">
        <v>26.3901</v>
      </c>
      <c r="T37">
        <v>0</v>
      </c>
      <c r="U37">
        <v>418.77</v>
      </c>
      <c r="V37">
        <v>14.25</v>
      </c>
      <c r="W37">
        <v>46.399079999999998</v>
      </c>
      <c r="X37">
        <v>98.34</v>
      </c>
      <c r="Y37">
        <v>0</v>
      </c>
      <c r="Z37">
        <v>13.1076</v>
      </c>
      <c r="AA37">
        <v>26.86</v>
      </c>
      <c r="AB37">
        <v>26.34008</v>
      </c>
      <c r="AC37">
        <v>19.35568</v>
      </c>
      <c r="AD37">
        <v>18.229800000000001</v>
      </c>
      <c r="AE37">
        <v>28.225999999999999</v>
      </c>
      <c r="AF37">
        <v>8.8740000000000006</v>
      </c>
      <c r="AG37">
        <v>40.797600000000003</v>
      </c>
      <c r="AH37">
        <v>24.337900000000001</v>
      </c>
      <c r="AI37">
        <v>0</v>
      </c>
      <c r="AJ37">
        <v>0</v>
      </c>
      <c r="AK37">
        <v>52.029000000000003</v>
      </c>
      <c r="AL37">
        <v>59.843000000000004</v>
      </c>
      <c r="AM37">
        <v>10.557359999999999</v>
      </c>
      <c r="AN37">
        <v>0.95650000000000002</v>
      </c>
      <c r="AO37">
        <v>12.3186</v>
      </c>
      <c r="AP37">
        <v>1.7934000000000001</v>
      </c>
      <c r="AQ37">
        <v>0</v>
      </c>
      <c r="AR37">
        <v>49.68</v>
      </c>
      <c r="AS37">
        <v>31.897383000000001</v>
      </c>
      <c r="AT37">
        <v>14.3376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2801.8628079999994</v>
      </c>
      <c r="BB37">
        <v>34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3.7</v>
      </c>
      <c r="K38">
        <v>588.47209999999995</v>
      </c>
      <c r="L38">
        <v>642.11180000000002</v>
      </c>
      <c r="M38">
        <v>89</v>
      </c>
      <c r="N38">
        <v>118.125</v>
      </c>
      <c r="O38">
        <v>123.66562500000001</v>
      </c>
      <c r="P38">
        <v>125.58750000000001</v>
      </c>
      <c r="Q38">
        <v>21.82</v>
      </c>
      <c r="R38">
        <v>42.390099999999997</v>
      </c>
      <c r="S38">
        <v>26.3901</v>
      </c>
      <c r="T38">
        <v>0</v>
      </c>
      <c r="U38">
        <v>418.77</v>
      </c>
      <c r="V38">
        <v>14.25</v>
      </c>
      <c r="W38">
        <v>46.399079999999998</v>
      </c>
      <c r="X38">
        <v>98.34</v>
      </c>
      <c r="Y38">
        <v>0</v>
      </c>
      <c r="Z38">
        <v>13.1076</v>
      </c>
      <c r="AA38">
        <v>12.007999999999999</v>
      </c>
      <c r="AB38">
        <v>26.34008</v>
      </c>
      <c r="AC38">
        <v>19.35568</v>
      </c>
      <c r="AD38">
        <v>18.229800000000001</v>
      </c>
      <c r="AE38">
        <v>28.225999999999999</v>
      </c>
      <c r="AF38">
        <v>8.8740000000000006</v>
      </c>
      <c r="AG38">
        <v>40.797600000000003</v>
      </c>
      <c r="AH38">
        <v>18.940000000000001</v>
      </c>
      <c r="AI38">
        <v>0</v>
      </c>
      <c r="AJ38">
        <v>0</v>
      </c>
      <c r="AK38">
        <v>52.029000000000003</v>
      </c>
      <c r="AL38">
        <v>59.843000000000004</v>
      </c>
      <c r="AM38">
        <v>10.557359999999999</v>
      </c>
      <c r="AN38">
        <v>0.95650000000000002</v>
      </c>
      <c r="AO38">
        <v>12.3186</v>
      </c>
      <c r="AP38">
        <v>1.7934000000000001</v>
      </c>
      <c r="AQ38">
        <v>0</v>
      </c>
      <c r="AR38">
        <v>49.68</v>
      </c>
      <c r="AS38">
        <v>31.897383000000001</v>
      </c>
      <c r="AT38">
        <v>14.3376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2778.312907999999</v>
      </c>
      <c r="BB38">
        <v>35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3.7</v>
      </c>
      <c r="K39">
        <v>593.10209999999995</v>
      </c>
      <c r="L39">
        <v>642.11180000000002</v>
      </c>
      <c r="M39">
        <v>89</v>
      </c>
      <c r="N39">
        <v>118.125</v>
      </c>
      <c r="O39">
        <v>123.66562500000001</v>
      </c>
      <c r="P39">
        <v>125.58750000000001</v>
      </c>
      <c r="Q39">
        <v>21.82</v>
      </c>
      <c r="R39">
        <v>42.390099999999997</v>
      </c>
      <c r="S39">
        <v>26.3901</v>
      </c>
      <c r="T39">
        <v>0</v>
      </c>
      <c r="U39">
        <v>418.77</v>
      </c>
      <c r="V39">
        <v>14.25</v>
      </c>
      <c r="W39">
        <v>46.399079999999998</v>
      </c>
      <c r="X39">
        <v>98.34</v>
      </c>
      <c r="Y39">
        <v>0</v>
      </c>
      <c r="Z39">
        <v>13.1076</v>
      </c>
      <c r="AA39">
        <v>0</v>
      </c>
      <c r="AB39">
        <v>26.34008</v>
      </c>
      <c r="AC39">
        <v>19.35568</v>
      </c>
      <c r="AD39">
        <v>18.229800000000001</v>
      </c>
      <c r="AE39">
        <v>28.225999999999999</v>
      </c>
      <c r="AF39">
        <v>8.8740000000000006</v>
      </c>
      <c r="AG39">
        <v>40.797600000000003</v>
      </c>
      <c r="AH39">
        <v>18.940000000000001</v>
      </c>
      <c r="AI39">
        <v>0</v>
      </c>
      <c r="AJ39">
        <v>0</v>
      </c>
      <c r="AK39">
        <v>52.029000000000003</v>
      </c>
      <c r="AL39">
        <v>59.843000000000004</v>
      </c>
      <c r="AM39">
        <v>10.557359999999999</v>
      </c>
      <c r="AN39">
        <v>0.95650000000000002</v>
      </c>
      <c r="AO39">
        <v>12.201000000000001</v>
      </c>
      <c r="AP39">
        <v>1.7934000000000001</v>
      </c>
      <c r="AQ39">
        <v>0</v>
      </c>
      <c r="AR39">
        <v>52.991999999999997</v>
      </c>
      <c r="AS39">
        <v>31.897383000000001</v>
      </c>
      <c r="AT39">
        <v>14.3376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2774.1293079999996</v>
      </c>
      <c r="BB39">
        <v>36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3.7</v>
      </c>
      <c r="K40">
        <v>598.74210000000005</v>
      </c>
      <c r="L40">
        <v>642.11180000000002</v>
      </c>
      <c r="M40">
        <v>89</v>
      </c>
      <c r="N40">
        <v>118.125</v>
      </c>
      <c r="O40">
        <v>123.66562500000001</v>
      </c>
      <c r="P40">
        <v>125.58750000000001</v>
      </c>
      <c r="Q40">
        <v>21.82</v>
      </c>
      <c r="R40">
        <v>42.390099999999997</v>
      </c>
      <c r="S40">
        <v>26.3901</v>
      </c>
      <c r="T40">
        <v>0</v>
      </c>
      <c r="U40">
        <v>418.77</v>
      </c>
      <c r="V40">
        <v>14.25</v>
      </c>
      <c r="W40">
        <v>46.399079999999998</v>
      </c>
      <c r="X40">
        <v>98.34</v>
      </c>
      <c r="Y40">
        <v>0</v>
      </c>
      <c r="Z40">
        <v>13.1076</v>
      </c>
      <c r="AA40">
        <v>0</v>
      </c>
      <c r="AB40">
        <v>26.34008</v>
      </c>
      <c r="AC40">
        <v>19.35568</v>
      </c>
      <c r="AD40">
        <v>18.229800000000001</v>
      </c>
      <c r="AE40">
        <v>28.225999999999999</v>
      </c>
      <c r="AF40">
        <v>8.8740000000000006</v>
      </c>
      <c r="AG40">
        <v>40.797600000000003</v>
      </c>
      <c r="AH40">
        <v>18.940000000000001</v>
      </c>
      <c r="AI40">
        <v>0</v>
      </c>
      <c r="AJ40">
        <v>0</v>
      </c>
      <c r="AK40">
        <v>52.029000000000003</v>
      </c>
      <c r="AL40">
        <v>59.843000000000004</v>
      </c>
      <c r="AM40">
        <v>10.557359999999999</v>
      </c>
      <c r="AN40">
        <v>0.95650000000000002</v>
      </c>
      <c r="AO40">
        <v>12.1716</v>
      </c>
      <c r="AP40">
        <v>1.7934000000000001</v>
      </c>
      <c r="AQ40">
        <v>0</v>
      </c>
      <c r="AR40">
        <v>52.991999999999997</v>
      </c>
      <c r="AS40">
        <v>31.897383000000001</v>
      </c>
      <c r="AT40">
        <v>14.3376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2779.739908</v>
      </c>
      <c r="BB40">
        <v>37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3.7</v>
      </c>
      <c r="K41">
        <v>490.31209999999999</v>
      </c>
      <c r="L41">
        <v>642.11180000000002</v>
      </c>
      <c r="M41">
        <v>89</v>
      </c>
      <c r="N41">
        <v>118.125</v>
      </c>
      <c r="O41">
        <v>123.66562500000001</v>
      </c>
      <c r="P41">
        <v>125.58750000000001</v>
      </c>
      <c r="Q41">
        <v>21.82</v>
      </c>
      <c r="R41">
        <v>42.390099999999997</v>
      </c>
      <c r="S41">
        <v>26.3901</v>
      </c>
      <c r="T41">
        <v>0</v>
      </c>
      <c r="U41">
        <v>418.77</v>
      </c>
      <c r="V41">
        <v>14.25</v>
      </c>
      <c r="W41">
        <v>46.399079999999998</v>
      </c>
      <c r="X41">
        <v>98.34</v>
      </c>
      <c r="Y41">
        <v>0</v>
      </c>
      <c r="Z41">
        <v>13.1076</v>
      </c>
      <c r="AA41">
        <v>0</v>
      </c>
      <c r="AB41">
        <v>26.34008</v>
      </c>
      <c r="AC41">
        <v>19.35568</v>
      </c>
      <c r="AD41">
        <v>18.229800000000001</v>
      </c>
      <c r="AE41">
        <v>28.225999999999999</v>
      </c>
      <c r="AF41">
        <v>8.8740000000000006</v>
      </c>
      <c r="AG41">
        <v>40.797600000000003</v>
      </c>
      <c r="AH41">
        <v>18.940000000000001</v>
      </c>
      <c r="AI41">
        <v>0</v>
      </c>
      <c r="AJ41">
        <v>0</v>
      </c>
      <c r="AK41">
        <v>52.029000000000003</v>
      </c>
      <c r="AL41">
        <v>59.843000000000004</v>
      </c>
      <c r="AM41">
        <v>10.557359999999999</v>
      </c>
      <c r="AN41">
        <v>0.95650000000000002</v>
      </c>
      <c r="AO41">
        <v>12.230399999999999</v>
      </c>
      <c r="AP41">
        <v>1.7934000000000001</v>
      </c>
      <c r="AQ41">
        <v>0</v>
      </c>
      <c r="AR41">
        <v>52.991999999999997</v>
      </c>
      <c r="AS41">
        <v>31.897383000000001</v>
      </c>
      <c r="AT41">
        <v>14.3376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2671.3687079999995</v>
      </c>
      <c r="BB41">
        <v>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3.7</v>
      </c>
      <c r="K42">
        <v>488.89210000000003</v>
      </c>
      <c r="L42">
        <v>642.11180000000002</v>
      </c>
      <c r="M42">
        <v>89</v>
      </c>
      <c r="N42">
        <v>118.125</v>
      </c>
      <c r="O42">
        <v>123.66562500000001</v>
      </c>
      <c r="P42">
        <v>125.58750000000001</v>
      </c>
      <c r="Q42">
        <v>21.82</v>
      </c>
      <c r="R42">
        <v>42.390099999999997</v>
      </c>
      <c r="S42">
        <v>26.3901</v>
      </c>
      <c r="T42">
        <v>0</v>
      </c>
      <c r="U42">
        <v>418.77</v>
      </c>
      <c r="V42">
        <v>14.25</v>
      </c>
      <c r="W42">
        <v>46.399079999999998</v>
      </c>
      <c r="X42">
        <v>98.34</v>
      </c>
      <c r="Y42">
        <v>0</v>
      </c>
      <c r="Z42">
        <v>13.1076</v>
      </c>
      <c r="AA42">
        <v>0</v>
      </c>
      <c r="AB42">
        <v>26.34008</v>
      </c>
      <c r="AC42">
        <v>19.35568</v>
      </c>
      <c r="AD42">
        <v>18.229800000000001</v>
      </c>
      <c r="AE42">
        <v>28.225999999999999</v>
      </c>
      <c r="AF42">
        <v>8.8740000000000006</v>
      </c>
      <c r="AG42">
        <v>40.797600000000003</v>
      </c>
      <c r="AH42">
        <v>18.940000000000001</v>
      </c>
      <c r="AI42">
        <v>0</v>
      </c>
      <c r="AJ42">
        <v>0</v>
      </c>
      <c r="AK42">
        <v>52.029000000000003</v>
      </c>
      <c r="AL42">
        <v>59.843000000000004</v>
      </c>
      <c r="AM42">
        <v>10.557359999999999</v>
      </c>
      <c r="AN42">
        <v>0.95650000000000002</v>
      </c>
      <c r="AO42">
        <v>12.2598</v>
      </c>
      <c r="AP42">
        <v>1.7934000000000001</v>
      </c>
      <c r="AQ42">
        <v>0</v>
      </c>
      <c r="AR42">
        <v>52.991999999999997</v>
      </c>
      <c r="AS42">
        <v>31.897383000000001</v>
      </c>
      <c r="AT42">
        <v>14.3376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2669.9781079999993</v>
      </c>
      <c r="BB42">
        <v>39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3.7</v>
      </c>
      <c r="K43">
        <v>512.39210000000003</v>
      </c>
      <c r="L43">
        <v>642.11180000000002</v>
      </c>
      <c r="M43">
        <v>89</v>
      </c>
      <c r="N43">
        <v>118.125</v>
      </c>
      <c r="O43">
        <v>123.66562500000001</v>
      </c>
      <c r="P43">
        <v>125.58750000000001</v>
      </c>
      <c r="Q43">
        <v>21.82</v>
      </c>
      <c r="R43">
        <v>42.390099999999997</v>
      </c>
      <c r="S43">
        <v>26.3901</v>
      </c>
      <c r="T43">
        <v>0</v>
      </c>
      <c r="U43">
        <v>418.77</v>
      </c>
      <c r="V43">
        <v>14.25</v>
      </c>
      <c r="W43">
        <v>46.399079999999998</v>
      </c>
      <c r="X43">
        <v>98.34</v>
      </c>
      <c r="Y43">
        <v>0</v>
      </c>
      <c r="Z43">
        <v>13.1076</v>
      </c>
      <c r="AA43">
        <v>0</v>
      </c>
      <c r="AB43">
        <v>26.34008</v>
      </c>
      <c r="AC43">
        <v>19.35568</v>
      </c>
      <c r="AD43">
        <v>0</v>
      </c>
      <c r="AE43">
        <v>28.225999999999999</v>
      </c>
      <c r="AF43">
        <v>8.8740000000000006</v>
      </c>
      <c r="AG43">
        <v>40.797600000000003</v>
      </c>
      <c r="AH43">
        <v>18.940000000000001</v>
      </c>
      <c r="AI43">
        <v>0</v>
      </c>
      <c r="AJ43">
        <v>0</v>
      </c>
      <c r="AK43">
        <v>52.029000000000003</v>
      </c>
      <c r="AL43">
        <v>59.843000000000004</v>
      </c>
      <c r="AM43">
        <v>10.557359999999999</v>
      </c>
      <c r="AN43">
        <v>0.95650000000000002</v>
      </c>
      <c r="AO43">
        <v>12.5832</v>
      </c>
      <c r="AP43">
        <v>1.7934000000000001</v>
      </c>
      <c r="AQ43">
        <v>0</v>
      </c>
      <c r="AR43">
        <v>49.68</v>
      </c>
      <c r="AS43">
        <v>31.897383000000001</v>
      </c>
      <c r="AT43">
        <v>14.3376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2672.2597079999991</v>
      </c>
      <c r="BB43">
        <v>40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3.7</v>
      </c>
      <c r="K44">
        <v>523.64210000000003</v>
      </c>
      <c r="L44">
        <v>642.11180000000002</v>
      </c>
      <c r="M44">
        <v>89</v>
      </c>
      <c r="N44">
        <v>118.125</v>
      </c>
      <c r="O44">
        <v>123.66562500000001</v>
      </c>
      <c r="P44">
        <v>125.58750000000001</v>
      </c>
      <c r="Q44">
        <v>21.82</v>
      </c>
      <c r="R44">
        <v>42.390099999999997</v>
      </c>
      <c r="S44">
        <v>26.3901</v>
      </c>
      <c r="T44">
        <v>0</v>
      </c>
      <c r="U44">
        <v>418.77</v>
      </c>
      <c r="V44">
        <v>14.25</v>
      </c>
      <c r="W44">
        <v>46.399079999999998</v>
      </c>
      <c r="X44">
        <v>98.34</v>
      </c>
      <c r="Y44">
        <v>0</v>
      </c>
      <c r="Z44">
        <v>13.1076</v>
      </c>
      <c r="AA44">
        <v>0</v>
      </c>
      <c r="AB44">
        <v>26.34008</v>
      </c>
      <c r="AC44">
        <v>19.35568</v>
      </c>
      <c r="AD44">
        <v>0</v>
      </c>
      <c r="AE44">
        <v>14.113</v>
      </c>
      <c r="AF44">
        <v>8.8740000000000006</v>
      </c>
      <c r="AG44">
        <v>40.797600000000003</v>
      </c>
      <c r="AH44">
        <v>18.940000000000001</v>
      </c>
      <c r="AI44">
        <v>0</v>
      </c>
      <c r="AJ44">
        <v>0</v>
      </c>
      <c r="AK44">
        <v>52.029000000000003</v>
      </c>
      <c r="AL44">
        <v>46.48</v>
      </c>
      <c r="AM44">
        <v>10.557359999999999</v>
      </c>
      <c r="AN44">
        <v>0.95650000000000002</v>
      </c>
      <c r="AO44">
        <v>12.5832</v>
      </c>
      <c r="AP44">
        <v>1.7934000000000001</v>
      </c>
      <c r="AQ44">
        <v>0</v>
      </c>
      <c r="AR44">
        <v>49.68</v>
      </c>
      <c r="AS44">
        <v>31.897383000000001</v>
      </c>
      <c r="AT44">
        <v>14.3376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2656.033707999999</v>
      </c>
      <c r="BB44">
        <v>41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3.7</v>
      </c>
      <c r="K45">
        <v>546.8021</v>
      </c>
      <c r="L45">
        <v>642.11180000000002</v>
      </c>
      <c r="M45">
        <v>89</v>
      </c>
      <c r="N45">
        <v>118.125</v>
      </c>
      <c r="O45">
        <v>123.66562500000001</v>
      </c>
      <c r="P45">
        <v>125.58750000000001</v>
      </c>
      <c r="Q45">
        <v>21.82</v>
      </c>
      <c r="R45">
        <v>42.390099999999997</v>
      </c>
      <c r="S45">
        <v>26.3901</v>
      </c>
      <c r="T45">
        <v>0</v>
      </c>
      <c r="U45">
        <v>418.77</v>
      </c>
      <c r="V45">
        <v>14.25</v>
      </c>
      <c r="W45">
        <v>46.399079999999998</v>
      </c>
      <c r="X45">
        <v>98.34</v>
      </c>
      <c r="Y45">
        <v>0</v>
      </c>
      <c r="Z45">
        <v>13.1076</v>
      </c>
      <c r="AA45">
        <v>0</v>
      </c>
      <c r="AB45">
        <v>26.260100000000001</v>
      </c>
      <c r="AC45">
        <v>19.35568</v>
      </c>
      <c r="AD45">
        <v>0</v>
      </c>
      <c r="AE45">
        <v>14.113</v>
      </c>
      <c r="AF45">
        <v>8.8740000000000006</v>
      </c>
      <c r="AG45">
        <v>40.797600000000003</v>
      </c>
      <c r="AH45">
        <v>18.940000000000001</v>
      </c>
      <c r="AI45">
        <v>0</v>
      </c>
      <c r="AJ45">
        <v>0</v>
      </c>
      <c r="AK45">
        <v>52.029000000000003</v>
      </c>
      <c r="AL45">
        <v>46.48</v>
      </c>
      <c r="AM45">
        <v>0</v>
      </c>
      <c r="AN45">
        <v>0.95650000000000002</v>
      </c>
      <c r="AO45">
        <v>12.553800000000001</v>
      </c>
      <c r="AP45">
        <v>1.7934000000000001</v>
      </c>
      <c r="AQ45">
        <v>0</v>
      </c>
      <c r="AR45">
        <v>49.68</v>
      </c>
      <c r="AS45">
        <v>31.897383000000001</v>
      </c>
      <c r="AT45">
        <v>14.3376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2668.5269679999997</v>
      </c>
      <c r="BB45">
        <v>42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3.7</v>
      </c>
      <c r="K46">
        <v>559.41210000000001</v>
      </c>
      <c r="L46">
        <v>642.11180000000002</v>
      </c>
      <c r="M46">
        <v>89</v>
      </c>
      <c r="N46">
        <v>118.125</v>
      </c>
      <c r="O46">
        <v>123.66562500000001</v>
      </c>
      <c r="P46">
        <v>125.58750000000001</v>
      </c>
      <c r="Q46">
        <v>21.82</v>
      </c>
      <c r="R46">
        <v>42.390099999999997</v>
      </c>
      <c r="S46">
        <v>26.3901</v>
      </c>
      <c r="T46">
        <v>0</v>
      </c>
      <c r="U46">
        <v>418.77</v>
      </c>
      <c r="V46">
        <v>14.25</v>
      </c>
      <c r="W46">
        <v>46.399079999999998</v>
      </c>
      <c r="X46">
        <v>98.34</v>
      </c>
      <c r="Y46">
        <v>0</v>
      </c>
      <c r="Z46">
        <v>13.1076</v>
      </c>
      <c r="AA46">
        <v>0</v>
      </c>
      <c r="AB46">
        <v>26.260100000000001</v>
      </c>
      <c r="AC46">
        <v>19.35568</v>
      </c>
      <c r="AD46">
        <v>0</v>
      </c>
      <c r="AE46">
        <v>14.113</v>
      </c>
      <c r="AF46">
        <v>8.8740000000000006</v>
      </c>
      <c r="AG46">
        <v>40.797600000000003</v>
      </c>
      <c r="AH46">
        <v>18.940000000000001</v>
      </c>
      <c r="AI46">
        <v>0</v>
      </c>
      <c r="AJ46">
        <v>0</v>
      </c>
      <c r="AK46">
        <v>52.029000000000003</v>
      </c>
      <c r="AL46">
        <v>46.48</v>
      </c>
      <c r="AM46">
        <v>0</v>
      </c>
      <c r="AN46">
        <v>0.95650000000000002</v>
      </c>
      <c r="AO46">
        <v>12.494999999999999</v>
      </c>
      <c r="AP46">
        <v>1.7934000000000001</v>
      </c>
      <c r="AQ46">
        <v>0</v>
      </c>
      <c r="AR46">
        <v>49.68</v>
      </c>
      <c r="AS46">
        <v>31.897383000000001</v>
      </c>
      <c r="AT46">
        <v>14.3376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2681.0781679999996</v>
      </c>
      <c r="BB46">
        <v>43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3.7</v>
      </c>
      <c r="K47">
        <v>454.44209999999998</v>
      </c>
      <c r="L47">
        <v>642.11180000000002</v>
      </c>
      <c r="M47">
        <v>89</v>
      </c>
      <c r="N47">
        <v>118.125</v>
      </c>
      <c r="O47">
        <v>123.66562500000001</v>
      </c>
      <c r="P47">
        <v>125.58750000000001</v>
      </c>
      <c r="Q47">
        <v>17.236699999999999</v>
      </c>
      <c r="R47">
        <v>28.772400000000001</v>
      </c>
      <c r="S47">
        <v>21.303255</v>
      </c>
      <c r="T47">
        <v>0</v>
      </c>
      <c r="U47">
        <v>418.77</v>
      </c>
      <c r="V47">
        <v>14.25</v>
      </c>
      <c r="W47">
        <v>46.399079999999998</v>
      </c>
      <c r="X47">
        <v>98.34</v>
      </c>
      <c r="Y47">
        <v>0</v>
      </c>
      <c r="Z47">
        <v>13.1076</v>
      </c>
      <c r="AA47">
        <v>0</v>
      </c>
      <c r="AB47">
        <v>26.260100000000001</v>
      </c>
      <c r="AC47">
        <v>19.35568</v>
      </c>
      <c r="AD47">
        <v>0</v>
      </c>
      <c r="AE47">
        <v>14.113</v>
      </c>
      <c r="AF47">
        <v>8.8740000000000006</v>
      </c>
      <c r="AG47">
        <v>40.797600000000003</v>
      </c>
      <c r="AH47">
        <v>18.940000000000001</v>
      </c>
      <c r="AI47">
        <v>0</v>
      </c>
      <c r="AJ47">
        <v>0</v>
      </c>
      <c r="AK47">
        <v>52.029000000000003</v>
      </c>
      <c r="AL47">
        <v>46.48</v>
      </c>
      <c r="AM47">
        <v>0</v>
      </c>
      <c r="AN47">
        <v>0.95650000000000002</v>
      </c>
      <c r="AO47">
        <v>12.553800000000001</v>
      </c>
      <c r="AP47">
        <v>1.7934000000000001</v>
      </c>
      <c r="AQ47">
        <v>0</v>
      </c>
      <c r="AR47">
        <v>49.68</v>
      </c>
      <c r="AS47">
        <v>31.897383000000001</v>
      </c>
      <c r="AT47">
        <v>14.3376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2552.8791229999997</v>
      </c>
      <c r="BB47">
        <v>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3.7</v>
      </c>
      <c r="K48">
        <v>454.44209999999998</v>
      </c>
      <c r="L48">
        <v>642.11180000000002</v>
      </c>
      <c r="M48">
        <v>89</v>
      </c>
      <c r="N48">
        <v>118.125</v>
      </c>
      <c r="O48">
        <v>123.66562500000001</v>
      </c>
      <c r="P48">
        <v>125.58750000000001</v>
      </c>
      <c r="Q48">
        <v>17.236699999999999</v>
      </c>
      <c r="R48">
        <v>28.772400000000001</v>
      </c>
      <c r="S48">
        <v>19.799600000000002</v>
      </c>
      <c r="T48">
        <v>0</v>
      </c>
      <c r="U48">
        <v>418.77</v>
      </c>
      <c r="V48">
        <v>14.25</v>
      </c>
      <c r="W48">
        <v>46.399079999999998</v>
      </c>
      <c r="X48">
        <v>98.34</v>
      </c>
      <c r="Y48">
        <v>0</v>
      </c>
      <c r="Z48">
        <v>13.1076</v>
      </c>
      <c r="AA48">
        <v>0</v>
      </c>
      <c r="AB48">
        <v>26.260100000000001</v>
      </c>
      <c r="AC48">
        <v>9.6778399999999998</v>
      </c>
      <c r="AD48">
        <v>0</v>
      </c>
      <c r="AE48">
        <v>14.113</v>
      </c>
      <c r="AF48">
        <v>8.8740000000000006</v>
      </c>
      <c r="AG48">
        <v>40.797600000000003</v>
      </c>
      <c r="AH48">
        <v>18.940000000000001</v>
      </c>
      <c r="AI48">
        <v>0</v>
      </c>
      <c r="AJ48">
        <v>0</v>
      </c>
      <c r="AK48">
        <v>52.029000000000003</v>
      </c>
      <c r="AL48">
        <v>46.48</v>
      </c>
      <c r="AM48">
        <v>0</v>
      </c>
      <c r="AN48">
        <v>0.95650000000000002</v>
      </c>
      <c r="AO48">
        <v>12.4656</v>
      </c>
      <c r="AP48">
        <v>1.7934000000000001</v>
      </c>
      <c r="AQ48">
        <v>0</v>
      </c>
      <c r="AR48">
        <v>49.68</v>
      </c>
      <c r="AS48">
        <v>31.897383000000001</v>
      </c>
      <c r="AT48">
        <v>14.3376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2541.6094279999988</v>
      </c>
      <c r="BB48">
        <v>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3.7</v>
      </c>
      <c r="K49">
        <v>454.44209999999998</v>
      </c>
      <c r="L49">
        <v>642.11180000000002</v>
      </c>
      <c r="M49">
        <v>89</v>
      </c>
      <c r="N49">
        <v>118.125</v>
      </c>
      <c r="O49">
        <v>123.66562500000001</v>
      </c>
      <c r="P49">
        <v>125.58750000000001</v>
      </c>
      <c r="Q49">
        <v>17.236699999999999</v>
      </c>
      <c r="R49">
        <v>28.772400000000001</v>
      </c>
      <c r="S49">
        <v>19.799600000000002</v>
      </c>
      <c r="T49">
        <v>0</v>
      </c>
      <c r="U49">
        <v>418.77</v>
      </c>
      <c r="V49">
        <v>14.25</v>
      </c>
      <c r="W49">
        <v>46.399079999999998</v>
      </c>
      <c r="X49">
        <v>98.34</v>
      </c>
      <c r="Y49">
        <v>0</v>
      </c>
      <c r="Z49">
        <v>13.1076</v>
      </c>
      <c r="AA49">
        <v>0</v>
      </c>
      <c r="AB49">
        <v>13.0634</v>
      </c>
      <c r="AC49">
        <v>9.6778399999999998</v>
      </c>
      <c r="AD49">
        <v>0</v>
      </c>
      <c r="AE49">
        <v>14.113</v>
      </c>
      <c r="AF49">
        <v>8.8740000000000006</v>
      </c>
      <c r="AG49">
        <v>40.797600000000003</v>
      </c>
      <c r="AH49">
        <v>18.940000000000001</v>
      </c>
      <c r="AI49">
        <v>0</v>
      </c>
      <c r="AJ49">
        <v>0</v>
      </c>
      <c r="AK49">
        <v>52.029000000000003</v>
      </c>
      <c r="AL49">
        <v>46.48</v>
      </c>
      <c r="AM49">
        <v>0</v>
      </c>
      <c r="AN49">
        <v>0.95650000000000002</v>
      </c>
      <c r="AO49">
        <v>12.436199999999999</v>
      </c>
      <c r="AP49">
        <v>1.7934000000000001</v>
      </c>
      <c r="AQ49">
        <v>0</v>
      </c>
      <c r="AR49">
        <v>49.68</v>
      </c>
      <c r="AS49">
        <v>31.897383000000001</v>
      </c>
      <c r="AT49">
        <v>14.3376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2528.383327999999</v>
      </c>
      <c r="BB49">
        <v>46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3.7</v>
      </c>
      <c r="K50">
        <v>454.44209999999998</v>
      </c>
      <c r="L50">
        <v>642.11180000000002</v>
      </c>
      <c r="M50">
        <v>89</v>
      </c>
      <c r="N50">
        <v>118.125</v>
      </c>
      <c r="O50">
        <v>123.66562500000001</v>
      </c>
      <c r="P50">
        <v>125.58750000000001</v>
      </c>
      <c r="Q50">
        <v>17.236699999999999</v>
      </c>
      <c r="R50">
        <v>28.772400000000001</v>
      </c>
      <c r="S50">
        <v>19.799600000000002</v>
      </c>
      <c r="T50">
        <v>0</v>
      </c>
      <c r="U50">
        <v>418.77</v>
      </c>
      <c r="V50">
        <v>14.25</v>
      </c>
      <c r="W50">
        <v>46.399079999999998</v>
      </c>
      <c r="X50">
        <v>98.34</v>
      </c>
      <c r="Y50">
        <v>0</v>
      </c>
      <c r="Z50">
        <v>13.1076</v>
      </c>
      <c r="AA50">
        <v>0</v>
      </c>
      <c r="AB50">
        <v>13.0634</v>
      </c>
      <c r="AC50">
        <v>9.6778399999999998</v>
      </c>
      <c r="AD50">
        <v>0</v>
      </c>
      <c r="AE50">
        <v>14.113</v>
      </c>
      <c r="AF50">
        <v>8.8740000000000006</v>
      </c>
      <c r="AG50">
        <v>40.797600000000003</v>
      </c>
      <c r="AH50">
        <v>18.940000000000001</v>
      </c>
      <c r="AI50">
        <v>0</v>
      </c>
      <c r="AJ50">
        <v>0</v>
      </c>
      <c r="AK50">
        <v>52.029000000000003</v>
      </c>
      <c r="AL50">
        <v>46.48</v>
      </c>
      <c r="AM50">
        <v>0</v>
      </c>
      <c r="AN50">
        <v>0.95650000000000002</v>
      </c>
      <c r="AO50">
        <v>12.4068</v>
      </c>
      <c r="AP50">
        <v>1.7934000000000001</v>
      </c>
      <c r="AQ50">
        <v>0</v>
      </c>
      <c r="AR50">
        <v>49.68</v>
      </c>
      <c r="AS50">
        <v>31.897383000000001</v>
      </c>
      <c r="AT50">
        <v>14.3376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2528.3539279999991</v>
      </c>
      <c r="BB50">
        <v>47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3.7</v>
      </c>
      <c r="K51">
        <v>454.44209999999998</v>
      </c>
      <c r="L51">
        <v>642.11180000000002</v>
      </c>
      <c r="M51">
        <v>89</v>
      </c>
      <c r="N51">
        <v>106.47</v>
      </c>
      <c r="O51">
        <v>123.66562500000001</v>
      </c>
      <c r="P51">
        <v>125.58750000000001</v>
      </c>
      <c r="Q51">
        <v>17.236699999999999</v>
      </c>
      <c r="R51">
        <v>28.772400000000001</v>
      </c>
      <c r="S51">
        <v>19.799600000000002</v>
      </c>
      <c r="T51">
        <v>0</v>
      </c>
      <c r="U51">
        <v>418.77</v>
      </c>
      <c r="V51">
        <v>14.25</v>
      </c>
      <c r="W51">
        <v>46.399079999999998</v>
      </c>
      <c r="X51">
        <v>98.34</v>
      </c>
      <c r="Y51">
        <v>0</v>
      </c>
      <c r="Z51">
        <v>13.1076</v>
      </c>
      <c r="AA51">
        <v>0</v>
      </c>
      <c r="AB51">
        <v>13.0634</v>
      </c>
      <c r="AC51">
        <v>9.6778399999999998</v>
      </c>
      <c r="AD51">
        <v>0</v>
      </c>
      <c r="AE51">
        <v>14.113</v>
      </c>
      <c r="AF51">
        <v>8.8740000000000006</v>
      </c>
      <c r="AG51">
        <v>40.797600000000003</v>
      </c>
      <c r="AH51">
        <v>18.940000000000001</v>
      </c>
      <c r="AI51">
        <v>0</v>
      </c>
      <c r="AJ51">
        <v>0</v>
      </c>
      <c r="AK51">
        <v>52.029000000000003</v>
      </c>
      <c r="AL51">
        <v>46.48</v>
      </c>
      <c r="AM51">
        <v>0</v>
      </c>
      <c r="AN51">
        <v>0.95650000000000002</v>
      </c>
      <c r="AO51">
        <v>12.494999999999999</v>
      </c>
      <c r="AP51">
        <v>1.7934000000000001</v>
      </c>
      <c r="AQ51">
        <v>0</v>
      </c>
      <c r="AR51">
        <v>49.68</v>
      </c>
      <c r="AS51">
        <v>31.897383000000001</v>
      </c>
      <c r="AT51">
        <v>14.3376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2516.787127999999</v>
      </c>
      <c r="BB51">
        <v>48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3.7</v>
      </c>
      <c r="K52">
        <v>454.44209999999998</v>
      </c>
      <c r="L52">
        <v>642.11180000000002</v>
      </c>
      <c r="M52">
        <v>89</v>
      </c>
      <c r="N52">
        <v>95.76</v>
      </c>
      <c r="O52">
        <v>123.66562500000001</v>
      </c>
      <c r="P52">
        <v>125.58750000000001</v>
      </c>
      <c r="Q52">
        <v>17.236699999999999</v>
      </c>
      <c r="R52">
        <v>28.772400000000001</v>
      </c>
      <c r="S52">
        <v>19.799600000000002</v>
      </c>
      <c r="T52">
        <v>0</v>
      </c>
      <c r="U52">
        <v>418.77</v>
      </c>
      <c r="V52">
        <v>14.25</v>
      </c>
      <c r="W52">
        <v>46.399079999999998</v>
      </c>
      <c r="X52">
        <v>98.34</v>
      </c>
      <c r="Y52">
        <v>0</v>
      </c>
      <c r="Z52">
        <v>13.1076</v>
      </c>
      <c r="AA52">
        <v>0</v>
      </c>
      <c r="AB52">
        <v>13.0634</v>
      </c>
      <c r="AC52">
        <v>9.6778399999999998</v>
      </c>
      <c r="AD52">
        <v>0</v>
      </c>
      <c r="AE52">
        <v>14.113</v>
      </c>
      <c r="AF52">
        <v>8.8740000000000006</v>
      </c>
      <c r="AG52">
        <v>40.797600000000003</v>
      </c>
      <c r="AH52">
        <v>18.940000000000001</v>
      </c>
      <c r="AI52">
        <v>0</v>
      </c>
      <c r="AJ52">
        <v>0</v>
      </c>
      <c r="AK52">
        <v>52.029000000000003</v>
      </c>
      <c r="AL52">
        <v>34.86</v>
      </c>
      <c r="AM52">
        <v>0</v>
      </c>
      <c r="AN52">
        <v>0.95650000000000002</v>
      </c>
      <c r="AO52">
        <v>12.494999999999999</v>
      </c>
      <c r="AP52">
        <v>1.7934000000000001</v>
      </c>
      <c r="AQ52">
        <v>0</v>
      </c>
      <c r="AR52">
        <v>49.68</v>
      </c>
      <c r="AS52">
        <v>31.897383000000001</v>
      </c>
      <c r="AT52">
        <v>14.3376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2494.4571279999991</v>
      </c>
      <c r="BB52">
        <v>49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3.7</v>
      </c>
      <c r="K53">
        <v>454.44209999999998</v>
      </c>
      <c r="L53">
        <v>642.11180000000002</v>
      </c>
      <c r="M53">
        <v>89</v>
      </c>
      <c r="N53">
        <v>93.24</v>
      </c>
      <c r="O53">
        <v>111.46395</v>
      </c>
      <c r="P53">
        <v>125.58750000000001</v>
      </c>
      <c r="Q53">
        <v>17.236699999999999</v>
      </c>
      <c r="R53">
        <v>28.772400000000001</v>
      </c>
      <c r="S53">
        <v>19.799600000000002</v>
      </c>
      <c r="T53">
        <v>0</v>
      </c>
      <c r="U53">
        <v>418.77</v>
      </c>
      <c r="V53">
        <v>14.25</v>
      </c>
      <c r="W53">
        <v>46.399079999999998</v>
      </c>
      <c r="X53">
        <v>98.34</v>
      </c>
      <c r="Y53">
        <v>0</v>
      </c>
      <c r="Z53">
        <v>13.1076</v>
      </c>
      <c r="AA53">
        <v>0</v>
      </c>
      <c r="AB53">
        <v>13.0634</v>
      </c>
      <c r="AC53">
        <v>9.6778399999999998</v>
      </c>
      <c r="AD53">
        <v>0</v>
      </c>
      <c r="AE53">
        <v>14.113</v>
      </c>
      <c r="AF53">
        <v>8.8740000000000006</v>
      </c>
      <c r="AG53">
        <v>40.797600000000003</v>
      </c>
      <c r="AH53">
        <v>18.940000000000001</v>
      </c>
      <c r="AI53">
        <v>0</v>
      </c>
      <c r="AJ53">
        <v>0</v>
      </c>
      <c r="AK53">
        <v>52.029000000000003</v>
      </c>
      <c r="AL53">
        <v>46.48</v>
      </c>
      <c r="AM53">
        <v>0</v>
      </c>
      <c r="AN53">
        <v>0.93737000000000004</v>
      </c>
      <c r="AO53">
        <v>12.5832</v>
      </c>
      <c r="AP53">
        <v>1.7934000000000001</v>
      </c>
      <c r="AQ53">
        <v>0</v>
      </c>
      <c r="AR53">
        <v>49.68</v>
      </c>
      <c r="AS53">
        <v>31.897383000000001</v>
      </c>
      <c r="AT53">
        <v>14.3376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2491.4245229999992</v>
      </c>
      <c r="BB53">
        <v>50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3.7</v>
      </c>
      <c r="K54">
        <v>454.44209999999998</v>
      </c>
      <c r="L54">
        <v>642.11180000000002</v>
      </c>
      <c r="M54">
        <v>89</v>
      </c>
      <c r="N54">
        <v>93.24</v>
      </c>
      <c r="O54">
        <v>100.2516</v>
      </c>
      <c r="P54">
        <v>125.58750000000001</v>
      </c>
      <c r="Q54">
        <v>17.236699999999999</v>
      </c>
      <c r="R54">
        <v>28.772400000000001</v>
      </c>
      <c r="S54">
        <v>19.799600000000002</v>
      </c>
      <c r="T54">
        <v>0</v>
      </c>
      <c r="U54">
        <v>418.77</v>
      </c>
      <c r="V54">
        <v>14.25</v>
      </c>
      <c r="W54">
        <v>46.399079999999998</v>
      </c>
      <c r="X54">
        <v>98.34</v>
      </c>
      <c r="Y54">
        <v>0</v>
      </c>
      <c r="Z54">
        <v>13.1076</v>
      </c>
      <c r="AA54">
        <v>0</v>
      </c>
      <c r="AB54">
        <v>13.0634</v>
      </c>
      <c r="AC54">
        <v>9.6778399999999998</v>
      </c>
      <c r="AD54">
        <v>0</v>
      </c>
      <c r="AE54">
        <v>28.225999999999999</v>
      </c>
      <c r="AF54">
        <v>8.8740000000000006</v>
      </c>
      <c r="AG54">
        <v>40.797600000000003</v>
      </c>
      <c r="AH54">
        <v>18.940000000000001</v>
      </c>
      <c r="AI54">
        <v>0</v>
      </c>
      <c r="AJ54">
        <v>0</v>
      </c>
      <c r="AK54">
        <v>52.029000000000003</v>
      </c>
      <c r="AL54">
        <v>46.48</v>
      </c>
      <c r="AM54">
        <v>0</v>
      </c>
      <c r="AN54">
        <v>0.93737000000000004</v>
      </c>
      <c r="AO54">
        <v>12.700799999999999</v>
      </c>
      <c r="AP54">
        <v>1.7934000000000001</v>
      </c>
      <c r="AQ54">
        <v>0</v>
      </c>
      <c r="AR54">
        <v>49.68</v>
      </c>
      <c r="AS54">
        <v>31.897383000000001</v>
      </c>
      <c r="AT54">
        <v>14.3376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2494.4427729999998</v>
      </c>
      <c r="BB54">
        <v>51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3.7</v>
      </c>
      <c r="K55">
        <v>454.44209999999998</v>
      </c>
      <c r="L55">
        <v>642.11180000000002</v>
      </c>
      <c r="M55">
        <v>89</v>
      </c>
      <c r="N55">
        <v>93.24</v>
      </c>
      <c r="O55">
        <v>100.2516</v>
      </c>
      <c r="P55">
        <v>125.58750000000001</v>
      </c>
      <c r="Q55">
        <v>17.236699999999999</v>
      </c>
      <c r="R55">
        <v>28.772400000000001</v>
      </c>
      <c r="S55">
        <v>19.799600000000002</v>
      </c>
      <c r="T55">
        <v>0</v>
      </c>
      <c r="U55">
        <v>418.77</v>
      </c>
      <c r="V55">
        <v>14.25</v>
      </c>
      <c r="W55">
        <v>46.399079999999998</v>
      </c>
      <c r="X55">
        <v>98.34</v>
      </c>
      <c r="Y55">
        <v>0</v>
      </c>
      <c r="Z55">
        <v>13.1076</v>
      </c>
      <c r="AA55">
        <v>0</v>
      </c>
      <c r="AB55">
        <v>13.0634</v>
      </c>
      <c r="AC55">
        <v>9.6778399999999998</v>
      </c>
      <c r="AD55">
        <v>0</v>
      </c>
      <c r="AE55">
        <v>28.225999999999999</v>
      </c>
      <c r="AF55">
        <v>8.8740000000000006</v>
      </c>
      <c r="AG55">
        <v>40.797600000000003</v>
      </c>
      <c r="AH55">
        <v>18.940000000000001</v>
      </c>
      <c r="AI55">
        <v>0</v>
      </c>
      <c r="AJ55">
        <v>0</v>
      </c>
      <c r="AK55">
        <v>52.029000000000003</v>
      </c>
      <c r="AL55">
        <v>46.48</v>
      </c>
      <c r="AM55">
        <v>0</v>
      </c>
      <c r="AN55">
        <v>0.93737000000000004</v>
      </c>
      <c r="AO55">
        <v>12.759600000000001</v>
      </c>
      <c r="AP55">
        <v>1.7934000000000001</v>
      </c>
      <c r="AQ55">
        <v>0</v>
      </c>
      <c r="AR55">
        <v>49.68</v>
      </c>
      <c r="AS55">
        <v>31.897383000000001</v>
      </c>
      <c r="AT55">
        <v>14.667199999999999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2494.8311729999996</v>
      </c>
      <c r="BB55">
        <v>52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3.7</v>
      </c>
      <c r="K56">
        <v>454.44209999999998</v>
      </c>
      <c r="L56">
        <v>642.11180000000002</v>
      </c>
      <c r="M56">
        <v>89</v>
      </c>
      <c r="N56">
        <v>93.24</v>
      </c>
      <c r="O56">
        <v>97.613399999999999</v>
      </c>
      <c r="P56">
        <v>125.58750000000001</v>
      </c>
      <c r="Q56">
        <v>17.236699999999999</v>
      </c>
      <c r="R56">
        <v>28.772400000000001</v>
      </c>
      <c r="S56">
        <v>19.799600000000002</v>
      </c>
      <c r="T56">
        <v>0</v>
      </c>
      <c r="U56">
        <v>418.77</v>
      </c>
      <c r="V56">
        <v>14.25</v>
      </c>
      <c r="W56">
        <v>46.399079999999998</v>
      </c>
      <c r="X56">
        <v>98.34</v>
      </c>
      <c r="Y56">
        <v>0</v>
      </c>
      <c r="Z56">
        <v>13.1076</v>
      </c>
      <c r="AA56">
        <v>0</v>
      </c>
      <c r="AB56">
        <v>13.0634</v>
      </c>
      <c r="AC56">
        <v>9.6778399999999998</v>
      </c>
      <c r="AD56">
        <v>8.5864999999999991</v>
      </c>
      <c r="AE56">
        <v>28.225999999999999</v>
      </c>
      <c r="AF56">
        <v>8.8740000000000006</v>
      </c>
      <c r="AG56">
        <v>40.797600000000003</v>
      </c>
      <c r="AH56">
        <v>18.940000000000001</v>
      </c>
      <c r="AI56">
        <v>0</v>
      </c>
      <c r="AJ56">
        <v>0</v>
      </c>
      <c r="AK56">
        <v>52.029000000000003</v>
      </c>
      <c r="AL56">
        <v>46.48</v>
      </c>
      <c r="AM56">
        <v>5.2786799999999996</v>
      </c>
      <c r="AN56">
        <v>0.93737000000000004</v>
      </c>
      <c r="AO56">
        <v>12.789</v>
      </c>
      <c r="AP56">
        <v>1.7934000000000001</v>
      </c>
      <c r="AQ56">
        <v>8.82</v>
      </c>
      <c r="AR56">
        <v>49.68</v>
      </c>
      <c r="AS56">
        <v>31.897383000000001</v>
      </c>
      <c r="AT56">
        <v>14.667199999999999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2514.9075529999996</v>
      </c>
      <c r="BB56">
        <v>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3.7</v>
      </c>
      <c r="K57">
        <v>454.44209999999998</v>
      </c>
      <c r="L57">
        <v>642.11180000000002</v>
      </c>
      <c r="M57">
        <v>89</v>
      </c>
      <c r="N57">
        <v>93.24</v>
      </c>
      <c r="O57">
        <v>97.613399999999999</v>
      </c>
      <c r="P57">
        <v>125.58750000000001</v>
      </c>
      <c r="Q57">
        <v>17.236699999999999</v>
      </c>
      <c r="R57">
        <v>28.772400000000001</v>
      </c>
      <c r="S57">
        <v>19.799600000000002</v>
      </c>
      <c r="T57">
        <v>0</v>
      </c>
      <c r="U57">
        <v>418.77</v>
      </c>
      <c r="V57">
        <v>14.25</v>
      </c>
      <c r="W57">
        <v>46.399079999999998</v>
      </c>
      <c r="X57">
        <v>98.34</v>
      </c>
      <c r="Y57">
        <v>0</v>
      </c>
      <c r="Z57">
        <v>13.1076</v>
      </c>
      <c r="AA57">
        <v>0</v>
      </c>
      <c r="AB57">
        <v>13.0634</v>
      </c>
      <c r="AC57">
        <v>9.6778399999999998</v>
      </c>
      <c r="AD57">
        <v>9.1149000000000004</v>
      </c>
      <c r="AE57">
        <v>28.225999999999999</v>
      </c>
      <c r="AF57">
        <v>8.8740000000000006</v>
      </c>
      <c r="AG57">
        <v>40.797600000000003</v>
      </c>
      <c r="AH57">
        <v>18.940000000000001</v>
      </c>
      <c r="AI57">
        <v>0</v>
      </c>
      <c r="AJ57">
        <v>0</v>
      </c>
      <c r="AK57">
        <v>52.029000000000003</v>
      </c>
      <c r="AL57">
        <v>46.48</v>
      </c>
      <c r="AM57">
        <v>10.557359999999999</v>
      </c>
      <c r="AN57">
        <v>0.93737000000000004</v>
      </c>
      <c r="AO57">
        <v>12.212759999999999</v>
      </c>
      <c r="AP57">
        <v>1.7934000000000001</v>
      </c>
      <c r="AQ57">
        <v>11.465999999999999</v>
      </c>
      <c r="AR57">
        <v>49.68</v>
      </c>
      <c r="AS57">
        <v>31.897383000000001</v>
      </c>
      <c r="AT57">
        <v>14.667199999999999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2522.784392999999</v>
      </c>
      <c r="BB57">
        <v>54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3.7</v>
      </c>
      <c r="K58">
        <v>454.44209999999998</v>
      </c>
      <c r="L58">
        <v>642.11180000000002</v>
      </c>
      <c r="M58">
        <v>89</v>
      </c>
      <c r="N58">
        <v>93.24</v>
      </c>
      <c r="O58">
        <v>97.613399999999999</v>
      </c>
      <c r="P58">
        <v>125.58750000000001</v>
      </c>
      <c r="Q58">
        <v>17.236699999999999</v>
      </c>
      <c r="R58">
        <v>28.772400000000001</v>
      </c>
      <c r="S58">
        <v>19.799600000000002</v>
      </c>
      <c r="T58">
        <v>0</v>
      </c>
      <c r="U58">
        <v>418.77</v>
      </c>
      <c r="V58">
        <v>14.25</v>
      </c>
      <c r="W58">
        <v>46.399079999999998</v>
      </c>
      <c r="X58">
        <v>98.34</v>
      </c>
      <c r="Y58">
        <v>0</v>
      </c>
      <c r="Z58">
        <v>13.1076</v>
      </c>
      <c r="AA58">
        <v>0</v>
      </c>
      <c r="AB58">
        <v>13.0634</v>
      </c>
      <c r="AC58">
        <v>9.6778399999999998</v>
      </c>
      <c r="AD58">
        <v>9.1149000000000004</v>
      </c>
      <c r="AE58">
        <v>28.225999999999999</v>
      </c>
      <c r="AF58">
        <v>8.8740000000000006</v>
      </c>
      <c r="AG58">
        <v>40.797600000000003</v>
      </c>
      <c r="AH58">
        <v>18.940000000000001</v>
      </c>
      <c r="AI58">
        <v>0</v>
      </c>
      <c r="AJ58">
        <v>0</v>
      </c>
      <c r="AK58">
        <v>52.029000000000003</v>
      </c>
      <c r="AL58">
        <v>46.48</v>
      </c>
      <c r="AM58">
        <v>10.557359999999999</v>
      </c>
      <c r="AN58">
        <v>0.93737000000000004</v>
      </c>
      <c r="AO58">
        <v>12.24216</v>
      </c>
      <c r="AP58">
        <v>1.7934000000000001</v>
      </c>
      <c r="AQ58">
        <v>11.465999999999999</v>
      </c>
      <c r="AR58">
        <v>49.68</v>
      </c>
      <c r="AS58">
        <v>31.897383000000001</v>
      </c>
      <c r="AT58">
        <v>14.667199999999999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2522.8137929999989</v>
      </c>
      <c r="BB58">
        <v>55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3.7</v>
      </c>
      <c r="K59">
        <v>454.44209999999998</v>
      </c>
      <c r="L59">
        <v>642.11180000000002</v>
      </c>
      <c r="M59">
        <v>89</v>
      </c>
      <c r="N59">
        <v>93.24</v>
      </c>
      <c r="O59">
        <v>97.613399999999999</v>
      </c>
      <c r="P59">
        <v>125.58750000000001</v>
      </c>
      <c r="Q59">
        <v>17.236699999999999</v>
      </c>
      <c r="R59">
        <v>28.772400000000001</v>
      </c>
      <c r="S59">
        <v>19.799600000000002</v>
      </c>
      <c r="T59">
        <v>0</v>
      </c>
      <c r="U59">
        <v>418.77</v>
      </c>
      <c r="V59">
        <v>14.25</v>
      </c>
      <c r="W59">
        <v>46.399079999999998</v>
      </c>
      <c r="X59">
        <v>98.34</v>
      </c>
      <c r="Y59">
        <v>0</v>
      </c>
      <c r="Z59">
        <v>13.1076</v>
      </c>
      <c r="AA59">
        <v>13.983000000000001</v>
      </c>
      <c r="AB59">
        <v>13.0634</v>
      </c>
      <c r="AC59">
        <v>9.6778399999999998</v>
      </c>
      <c r="AD59">
        <v>9.1149000000000004</v>
      </c>
      <c r="AE59">
        <v>28.225999999999999</v>
      </c>
      <c r="AF59">
        <v>8.8740000000000006</v>
      </c>
      <c r="AG59">
        <v>40.797600000000003</v>
      </c>
      <c r="AH59">
        <v>23.390899999999998</v>
      </c>
      <c r="AI59">
        <v>0</v>
      </c>
      <c r="AJ59">
        <v>0</v>
      </c>
      <c r="AK59">
        <v>52.029000000000003</v>
      </c>
      <c r="AL59">
        <v>46.48</v>
      </c>
      <c r="AM59">
        <v>10.557359999999999</v>
      </c>
      <c r="AN59">
        <v>0.93737000000000004</v>
      </c>
      <c r="AO59">
        <v>12.271559999999999</v>
      </c>
      <c r="AP59">
        <v>6.2769000000000004</v>
      </c>
      <c r="AQ59">
        <v>17.388000000000002</v>
      </c>
      <c r="AR59">
        <v>49.68</v>
      </c>
      <c r="AS59">
        <v>31.897383000000001</v>
      </c>
      <c r="AT59">
        <v>14.667199999999999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2551.6825929999991</v>
      </c>
      <c r="BB59">
        <v>56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3.7</v>
      </c>
      <c r="K60">
        <v>454.44209999999998</v>
      </c>
      <c r="L60">
        <v>642.11180000000002</v>
      </c>
      <c r="M60">
        <v>89</v>
      </c>
      <c r="N60">
        <v>93.24</v>
      </c>
      <c r="O60">
        <v>97.613399999999999</v>
      </c>
      <c r="P60">
        <v>125.58750000000001</v>
      </c>
      <c r="Q60">
        <v>17.236699999999999</v>
      </c>
      <c r="R60">
        <v>28.772400000000001</v>
      </c>
      <c r="S60">
        <v>19.799600000000002</v>
      </c>
      <c r="T60">
        <v>0</v>
      </c>
      <c r="U60">
        <v>418.77</v>
      </c>
      <c r="V60">
        <v>14.25</v>
      </c>
      <c r="W60">
        <v>46.399079999999998</v>
      </c>
      <c r="X60">
        <v>98.34</v>
      </c>
      <c r="Y60">
        <v>0</v>
      </c>
      <c r="Z60">
        <v>13.1076</v>
      </c>
      <c r="AA60">
        <v>28.045000000000002</v>
      </c>
      <c r="AB60">
        <v>13.0634</v>
      </c>
      <c r="AC60">
        <v>9.6778399999999998</v>
      </c>
      <c r="AD60">
        <v>9.1149000000000004</v>
      </c>
      <c r="AE60">
        <v>28.225999999999999</v>
      </c>
      <c r="AF60">
        <v>8.8740000000000006</v>
      </c>
      <c r="AG60">
        <v>40.797600000000003</v>
      </c>
      <c r="AH60">
        <v>45.456000000000003</v>
      </c>
      <c r="AI60">
        <v>0</v>
      </c>
      <c r="AJ60">
        <v>0</v>
      </c>
      <c r="AK60">
        <v>52.029000000000003</v>
      </c>
      <c r="AL60">
        <v>46.48</v>
      </c>
      <c r="AM60">
        <v>10.557359999999999</v>
      </c>
      <c r="AN60">
        <v>0.93737000000000004</v>
      </c>
      <c r="AO60">
        <v>12.330360000000001</v>
      </c>
      <c r="AP60">
        <v>6.2769000000000004</v>
      </c>
      <c r="AQ60">
        <v>34.020000000000003</v>
      </c>
      <c r="AR60">
        <v>49.68</v>
      </c>
      <c r="AS60">
        <v>31.897383000000001</v>
      </c>
      <c r="AT60">
        <v>14.667199999999999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2604.5004929999991</v>
      </c>
      <c r="BB60">
        <v>57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3.7</v>
      </c>
      <c r="K61">
        <v>454.44209999999998</v>
      </c>
      <c r="L61">
        <v>642.11180000000002</v>
      </c>
      <c r="M61">
        <v>89</v>
      </c>
      <c r="N61">
        <v>93.24</v>
      </c>
      <c r="O61">
        <v>97.613399999999999</v>
      </c>
      <c r="P61">
        <v>125.58750000000001</v>
      </c>
      <c r="Q61">
        <v>17.236699999999999</v>
      </c>
      <c r="R61">
        <v>28.772400000000001</v>
      </c>
      <c r="S61">
        <v>19.799600000000002</v>
      </c>
      <c r="T61">
        <v>0</v>
      </c>
      <c r="U61">
        <v>418.77</v>
      </c>
      <c r="V61">
        <v>14.25</v>
      </c>
      <c r="W61">
        <v>46.399079999999998</v>
      </c>
      <c r="X61">
        <v>98.34</v>
      </c>
      <c r="Y61">
        <v>0</v>
      </c>
      <c r="Z61">
        <v>13.1076</v>
      </c>
      <c r="AA61">
        <v>42.106999999999999</v>
      </c>
      <c r="AB61">
        <v>13.0634</v>
      </c>
      <c r="AC61">
        <v>9.6778399999999998</v>
      </c>
      <c r="AD61">
        <v>9.1149000000000004</v>
      </c>
      <c r="AE61">
        <v>28.225999999999999</v>
      </c>
      <c r="AF61">
        <v>8.8740000000000006</v>
      </c>
      <c r="AG61">
        <v>40.797600000000003</v>
      </c>
      <c r="AH61">
        <v>46.781799999999997</v>
      </c>
      <c r="AI61">
        <v>0</v>
      </c>
      <c r="AJ61">
        <v>0</v>
      </c>
      <c r="AK61">
        <v>52.029000000000003</v>
      </c>
      <c r="AL61">
        <v>46.48</v>
      </c>
      <c r="AM61">
        <v>10.557359999999999</v>
      </c>
      <c r="AN61">
        <v>0.93737000000000004</v>
      </c>
      <c r="AO61">
        <v>12.330360000000001</v>
      </c>
      <c r="AP61">
        <v>6.2769000000000004</v>
      </c>
      <c r="AQ61">
        <v>34.020000000000003</v>
      </c>
      <c r="AR61">
        <v>49.68</v>
      </c>
      <c r="AS61">
        <v>31.897383000000001</v>
      </c>
      <c r="AT61">
        <v>14.667199999999999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2619.8882929999991</v>
      </c>
      <c r="BB61">
        <v>58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3.7</v>
      </c>
      <c r="K62">
        <v>454.44209999999998</v>
      </c>
      <c r="L62">
        <v>642.11180000000002</v>
      </c>
      <c r="M62">
        <v>89</v>
      </c>
      <c r="N62">
        <v>93.24</v>
      </c>
      <c r="O62">
        <v>97.613399999999999</v>
      </c>
      <c r="P62">
        <v>125.58750000000001</v>
      </c>
      <c r="Q62">
        <v>17.236699999999999</v>
      </c>
      <c r="R62">
        <v>28.772400000000001</v>
      </c>
      <c r="S62">
        <v>19.799600000000002</v>
      </c>
      <c r="T62">
        <v>0</v>
      </c>
      <c r="U62">
        <v>418.77</v>
      </c>
      <c r="V62">
        <v>14.25</v>
      </c>
      <c r="W62">
        <v>46.399079999999998</v>
      </c>
      <c r="X62">
        <v>98.34</v>
      </c>
      <c r="Y62">
        <v>0</v>
      </c>
      <c r="Z62">
        <v>13.1076</v>
      </c>
      <c r="AA62">
        <v>42.106999999999999</v>
      </c>
      <c r="AB62">
        <v>13.0634</v>
      </c>
      <c r="AC62">
        <v>9.6778399999999998</v>
      </c>
      <c r="AD62">
        <v>9.1149000000000004</v>
      </c>
      <c r="AE62">
        <v>28.225999999999999</v>
      </c>
      <c r="AF62">
        <v>8.8740000000000006</v>
      </c>
      <c r="AG62">
        <v>40.797600000000003</v>
      </c>
      <c r="AH62">
        <v>46.781799999999997</v>
      </c>
      <c r="AI62">
        <v>0</v>
      </c>
      <c r="AJ62">
        <v>0</v>
      </c>
      <c r="AK62">
        <v>52.029000000000003</v>
      </c>
      <c r="AL62">
        <v>46.48</v>
      </c>
      <c r="AM62">
        <v>10.557359999999999</v>
      </c>
      <c r="AN62">
        <v>0.93737000000000004</v>
      </c>
      <c r="AO62">
        <v>12.271559999999999</v>
      </c>
      <c r="AP62">
        <v>6.2769000000000004</v>
      </c>
      <c r="AQ62">
        <v>34.020000000000003</v>
      </c>
      <c r="AR62">
        <v>49.68</v>
      </c>
      <c r="AS62">
        <v>31.897383000000001</v>
      </c>
      <c r="AT62">
        <v>14.667199999999999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2619.8294929999993</v>
      </c>
      <c r="BB62">
        <v>59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3.3624999999999998</v>
      </c>
      <c r="K63">
        <v>546.44209999999998</v>
      </c>
      <c r="L63">
        <v>652.11180000000002</v>
      </c>
      <c r="M63">
        <v>89</v>
      </c>
      <c r="N63">
        <v>93.24</v>
      </c>
      <c r="O63">
        <v>97.61</v>
      </c>
      <c r="P63">
        <v>125.58750000000001</v>
      </c>
      <c r="Q63">
        <v>21.82</v>
      </c>
      <c r="R63">
        <v>42.390099999999997</v>
      </c>
      <c r="S63">
        <v>26.3901</v>
      </c>
      <c r="T63">
        <v>0</v>
      </c>
      <c r="U63">
        <v>418.77</v>
      </c>
      <c r="V63">
        <v>14.25</v>
      </c>
      <c r="W63">
        <v>46.399079999999998</v>
      </c>
      <c r="X63">
        <v>98.34</v>
      </c>
      <c r="Y63">
        <v>0</v>
      </c>
      <c r="Z63">
        <v>13.1076</v>
      </c>
      <c r="AA63">
        <v>42.106999999999999</v>
      </c>
      <c r="AB63">
        <v>13.0634</v>
      </c>
      <c r="AC63">
        <v>9.6778399999999998</v>
      </c>
      <c r="AD63">
        <v>9.1149000000000004</v>
      </c>
      <c r="AE63">
        <v>28.225999999999999</v>
      </c>
      <c r="AF63">
        <v>8.8740000000000006</v>
      </c>
      <c r="AG63">
        <v>40.797600000000003</v>
      </c>
      <c r="AH63">
        <v>46.781799999999997</v>
      </c>
      <c r="AI63">
        <v>0</v>
      </c>
      <c r="AJ63">
        <v>0</v>
      </c>
      <c r="AK63">
        <v>52.029000000000003</v>
      </c>
      <c r="AL63">
        <v>34.86</v>
      </c>
      <c r="AM63">
        <v>10.557359999999999</v>
      </c>
      <c r="AN63">
        <v>0.93737000000000004</v>
      </c>
      <c r="AO63">
        <v>11.659452</v>
      </c>
      <c r="AP63">
        <v>1.7934000000000001</v>
      </c>
      <c r="AQ63">
        <v>34.020000000000003</v>
      </c>
      <c r="AR63">
        <v>49.68</v>
      </c>
      <c r="AS63">
        <v>31.897383000000001</v>
      </c>
      <c r="AT63">
        <v>14.667199999999999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2729.5644849999999</v>
      </c>
      <c r="BB63">
        <v>60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3.3624999999999998</v>
      </c>
      <c r="K64">
        <v>586.63210000000004</v>
      </c>
      <c r="L64">
        <v>652.11180000000002</v>
      </c>
      <c r="M64">
        <v>89</v>
      </c>
      <c r="N64">
        <v>93.24</v>
      </c>
      <c r="O64">
        <v>97.61</v>
      </c>
      <c r="P64">
        <v>125.58750000000001</v>
      </c>
      <c r="Q64">
        <v>21.82</v>
      </c>
      <c r="R64">
        <v>42.390099999999997</v>
      </c>
      <c r="S64">
        <v>26.3901</v>
      </c>
      <c r="T64">
        <v>0</v>
      </c>
      <c r="U64">
        <v>418.77</v>
      </c>
      <c r="V64">
        <v>14.25</v>
      </c>
      <c r="W64">
        <v>46.399079999999998</v>
      </c>
      <c r="X64">
        <v>98.34</v>
      </c>
      <c r="Y64">
        <v>0</v>
      </c>
      <c r="Z64">
        <v>13.1076</v>
      </c>
      <c r="AA64">
        <v>42.106999999999999</v>
      </c>
      <c r="AB64">
        <v>13.0634</v>
      </c>
      <c r="AC64">
        <v>9.6778399999999998</v>
      </c>
      <c r="AD64">
        <v>9.1149000000000004</v>
      </c>
      <c r="AE64">
        <v>28.225999999999999</v>
      </c>
      <c r="AF64">
        <v>8.8740000000000006</v>
      </c>
      <c r="AG64">
        <v>40.797600000000003</v>
      </c>
      <c r="AH64">
        <v>46.781799999999997</v>
      </c>
      <c r="AI64">
        <v>0</v>
      </c>
      <c r="AJ64">
        <v>0</v>
      </c>
      <c r="AK64">
        <v>52.029000000000003</v>
      </c>
      <c r="AL64">
        <v>34.86</v>
      </c>
      <c r="AM64">
        <v>10.557359999999999</v>
      </c>
      <c r="AN64">
        <v>0.93737000000000004</v>
      </c>
      <c r="AO64">
        <v>11.654748</v>
      </c>
      <c r="AP64">
        <v>1.7934000000000001</v>
      </c>
      <c r="AQ64">
        <v>34.020000000000003</v>
      </c>
      <c r="AR64">
        <v>49.68</v>
      </c>
      <c r="AS64">
        <v>31.897383000000001</v>
      </c>
      <c r="AT64">
        <v>14.667199999999999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2769.7497809999995</v>
      </c>
      <c r="BB64">
        <v>61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3.3624999999999998</v>
      </c>
      <c r="K65">
        <v>587.66210000000001</v>
      </c>
      <c r="L65">
        <v>652.11180000000002</v>
      </c>
      <c r="M65">
        <v>89</v>
      </c>
      <c r="N65">
        <v>93.24</v>
      </c>
      <c r="O65">
        <v>97.61</v>
      </c>
      <c r="P65">
        <v>125.58750000000001</v>
      </c>
      <c r="Q65">
        <v>21.82</v>
      </c>
      <c r="R65">
        <v>42.390099999999997</v>
      </c>
      <c r="S65">
        <v>26.3901</v>
      </c>
      <c r="T65">
        <v>0</v>
      </c>
      <c r="U65">
        <v>418.77</v>
      </c>
      <c r="V65">
        <v>14.25</v>
      </c>
      <c r="W65">
        <v>46.399079999999998</v>
      </c>
      <c r="X65">
        <v>98.34</v>
      </c>
      <c r="Y65">
        <v>0</v>
      </c>
      <c r="Z65">
        <v>13.1076</v>
      </c>
      <c r="AA65">
        <v>42.106999999999999</v>
      </c>
      <c r="AB65">
        <v>13.0634</v>
      </c>
      <c r="AC65">
        <v>9.6778399999999998</v>
      </c>
      <c r="AD65">
        <v>9.1149000000000004</v>
      </c>
      <c r="AE65">
        <v>28.225999999999999</v>
      </c>
      <c r="AF65">
        <v>8.8740000000000006</v>
      </c>
      <c r="AG65">
        <v>40.797600000000003</v>
      </c>
      <c r="AH65">
        <v>46.781799999999997</v>
      </c>
      <c r="AI65">
        <v>0</v>
      </c>
      <c r="AJ65">
        <v>0</v>
      </c>
      <c r="AK65">
        <v>52.029000000000003</v>
      </c>
      <c r="AL65">
        <v>34.86</v>
      </c>
      <c r="AM65">
        <v>10.557359999999999</v>
      </c>
      <c r="AN65">
        <v>0.93737000000000004</v>
      </c>
      <c r="AO65">
        <v>11.56596</v>
      </c>
      <c r="AP65">
        <v>1.7934000000000001</v>
      </c>
      <c r="AQ65">
        <v>34.020000000000003</v>
      </c>
      <c r="AR65">
        <v>49.68</v>
      </c>
      <c r="AS65">
        <v>31.897383000000001</v>
      </c>
      <c r="AT65">
        <v>14.667199999999999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2770.6909929999993</v>
      </c>
      <c r="BB65">
        <v>62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3.3624999999999998</v>
      </c>
      <c r="K66">
        <v>586.64210000000003</v>
      </c>
      <c r="L66">
        <v>652.11180000000002</v>
      </c>
      <c r="M66">
        <v>89</v>
      </c>
      <c r="N66">
        <v>93.24</v>
      </c>
      <c r="O66">
        <v>97.61</v>
      </c>
      <c r="P66">
        <v>125.58750000000001</v>
      </c>
      <c r="Q66">
        <v>21.82</v>
      </c>
      <c r="R66">
        <v>42.390099999999997</v>
      </c>
      <c r="S66">
        <v>26.3901</v>
      </c>
      <c r="T66">
        <v>0</v>
      </c>
      <c r="U66">
        <v>418.77</v>
      </c>
      <c r="V66">
        <v>14.25</v>
      </c>
      <c r="W66">
        <v>46.399079999999998</v>
      </c>
      <c r="X66">
        <v>98.34</v>
      </c>
      <c r="Y66">
        <v>0</v>
      </c>
      <c r="Z66">
        <v>13.1076</v>
      </c>
      <c r="AA66">
        <v>28.045000000000002</v>
      </c>
      <c r="AB66">
        <v>13.0634</v>
      </c>
      <c r="AC66">
        <v>9.6778399999999998</v>
      </c>
      <c r="AD66">
        <v>9.1149000000000004</v>
      </c>
      <c r="AE66">
        <v>28.225999999999999</v>
      </c>
      <c r="AF66">
        <v>8.8740000000000006</v>
      </c>
      <c r="AG66">
        <v>40.797600000000003</v>
      </c>
      <c r="AH66">
        <v>46.781799999999997</v>
      </c>
      <c r="AI66">
        <v>0</v>
      </c>
      <c r="AJ66">
        <v>0</v>
      </c>
      <c r="AK66">
        <v>52.029000000000003</v>
      </c>
      <c r="AL66">
        <v>34.86</v>
      </c>
      <c r="AM66">
        <v>10.557359999999999</v>
      </c>
      <c r="AN66">
        <v>0.93737000000000004</v>
      </c>
      <c r="AO66">
        <v>11.533620000000001</v>
      </c>
      <c r="AP66">
        <v>1.7934000000000001</v>
      </c>
      <c r="AQ66">
        <v>22.931999999999999</v>
      </c>
      <c r="AR66">
        <v>49.68</v>
      </c>
      <c r="AS66">
        <v>31.897383000000001</v>
      </c>
      <c r="AT66">
        <v>14.667199999999999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2744.4886529999999</v>
      </c>
      <c r="BB66">
        <v>63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3.3624999999999998</v>
      </c>
      <c r="K67">
        <v>578.65210000000002</v>
      </c>
      <c r="L67">
        <v>652.11180000000002</v>
      </c>
      <c r="M67">
        <v>89</v>
      </c>
      <c r="N67">
        <v>93.24</v>
      </c>
      <c r="O67">
        <v>97.61</v>
      </c>
      <c r="P67">
        <v>125.58750000000001</v>
      </c>
      <c r="Q67">
        <v>21.82</v>
      </c>
      <c r="R67">
        <v>42.390099999999997</v>
      </c>
      <c r="S67">
        <v>26.3901</v>
      </c>
      <c r="T67">
        <v>0</v>
      </c>
      <c r="U67">
        <v>418.77</v>
      </c>
      <c r="V67">
        <v>14.25</v>
      </c>
      <c r="W67">
        <v>46.399079999999998</v>
      </c>
      <c r="X67">
        <v>98.34</v>
      </c>
      <c r="Y67">
        <v>0</v>
      </c>
      <c r="Z67">
        <v>13.1076</v>
      </c>
      <c r="AA67">
        <v>21.093</v>
      </c>
      <c r="AB67">
        <v>13.0634</v>
      </c>
      <c r="AC67">
        <v>9.6778399999999998</v>
      </c>
      <c r="AD67">
        <v>9.1149000000000004</v>
      </c>
      <c r="AE67">
        <v>28.225999999999999</v>
      </c>
      <c r="AF67">
        <v>8.8740000000000006</v>
      </c>
      <c r="AG67">
        <v>40.797600000000003</v>
      </c>
      <c r="AH67">
        <v>46.781799999999997</v>
      </c>
      <c r="AI67">
        <v>0</v>
      </c>
      <c r="AJ67">
        <v>0</v>
      </c>
      <c r="AK67">
        <v>52.029000000000003</v>
      </c>
      <c r="AL67">
        <v>34.86</v>
      </c>
      <c r="AM67">
        <v>10.557359999999999</v>
      </c>
      <c r="AN67">
        <v>0.93737000000000004</v>
      </c>
      <c r="AO67">
        <v>11.437775999999999</v>
      </c>
      <c r="AP67">
        <v>1.7934000000000001</v>
      </c>
      <c r="AQ67">
        <v>22.931999999999999</v>
      </c>
      <c r="AR67">
        <v>49.68</v>
      </c>
      <c r="AS67">
        <v>31.897383000000001</v>
      </c>
      <c r="AT67">
        <v>14.667199999999999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2729.4508089999999</v>
      </c>
      <c r="BB67">
        <v>64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3.3624999999999998</v>
      </c>
      <c r="K68">
        <v>583.18209999999999</v>
      </c>
      <c r="L68">
        <v>652.11180000000002</v>
      </c>
      <c r="M68">
        <v>89</v>
      </c>
      <c r="N68">
        <v>93.24</v>
      </c>
      <c r="O68">
        <v>97.61</v>
      </c>
      <c r="P68">
        <v>125.58750000000001</v>
      </c>
      <c r="Q68">
        <v>21.82</v>
      </c>
      <c r="R68">
        <v>42.390099999999997</v>
      </c>
      <c r="S68">
        <v>26.3901</v>
      </c>
      <c r="T68">
        <v>0</v>
      </c>
      <c r="U68">
        <v>418.77</v>
      </c>
      <c r="V68">
        <v>14.25</v>
      </c>
      <c r="W68">
        <v>46.399079999999998</v>
      </c>
      <c r="X68">
        <v>98.34</v>
      </c>
      <c r="Y68">
        <v>0</v>
      </c>
      <c r="Z68">
        <v>13.1076</v>
      </c>
      <c r="AA68">
        <v>13.983000000000001</v>
      </c>
      <c r="AB68">
        <v>13.0634</v>
      </c>
      <c r="AC68">
        <v>9.6778399999999998</v>
      </c>
      <c r="AD68">
        <v>9.1149000000000004</v>
      </c>
      <c r="AE68">
        <v>28.225999999999999</v>
      </c>
      <c r="AF68">
        <v>8.8740000000000006</v>
      </c>
      <c r="AG68">
        <v>40.797600000000003</v>
      </c>
      <c r="AH68">
        <v>23.390899999999998</v>
      </c>
      <c r="AI68">
        <v>0</v>
      </c>
      <c r="AJ68">
        <v>0</v>
      </c>
      <c r="AK68">
        <v>52.029000000000003</v>
      </c>
      <c r="AL68">
        <v>34.86</v>
      </c>
      <c r="AM68">
        <v>10.557359999999999</v>
      </c>
      <c r="AN68">
        <v>0.93737000000000004</v>
      </c>
      <c r="AO68">
        <v>11.4513</v>
      </c>
      <c r="AP68">
        <v>1.7934000000000001</v>
      </c>
      <c r="AQ68">
        <v>21.167999999999999</v>
      </c>
      <c r="AR68">
        <v>49.68</v>
      </c>
      <c r="AS68">
        <v>31.897383000000001</v>
      </c>
      <c r="AT68">
        <v>14.667199999999999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2701.729433</v>
      </c>
      <c r="BB68">
        <v>65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3.3624999999999998</v>
      </c>
      <c r="K69">
        <v>593.91210000000001</v>
      </c>
      <c r="L69">
        <v>652.11180000000002</v>
      </c>
      <c r="M69">
        <v>89</v>
      </c>
      <c r="N69">
        <v>90.09</v>
      </c>
      <c r="O69">
        <v>97.61</v>
      </c>
      <c r="P69">
        <v>125.58750000000001</v>
      </c>
      <c r="Q69">
        <v>21.82</v>
      </c>
      <c r="R69">
        <v>42.390099999999997</v>
      </c>
      <c r="S69">
        <v>26.3901</v>
      </c>
      <c r="T69">
        <v>0</v>
      </c>
      <c r="U69">
        <v>418.77</v>
      </c>
      <c r="V69">
        <v>14.25</v>
      </c>
      <c r="W69">
        <v>46.399079999999998</v>
      </c>
      <c r="X69">
        <v>98.34</v>
      </c>
      <c r="Y69">
        <v>0</v>
      </c>
      <c r="Z69">
        <v>13.1076</v>
      </c>
      <c r="AA69">
        <v>14.04936</v>
      </c>
      <c r="AB69">
        <v>13.0634</v>
      </c>
      <c r="AC69">
        <v>9.6778399999999998</v>
      </c>
      <c r="AD69">
        <v>9.1149000000000004</v>
      </c>
      <c r="AE69">
        <v>28.225999999999999</v>
      </c>
      <c r="AF69">
        <v>8.8740000000000006</v>
      </c>
      <c r="AG69">
        <v>40.797600000000003</v>
      </c>
      <c r="AH69">
        <v>18.940000000000001</v>
      </c>
      <c r="AI69">
        <v>0</v>
      </c>
      <c r="AJ69">
        <v>0</v>
      </c>
      <c r="AK69">
        <v>52.029000000000003</v>
      </c>
      <c r="AL69">
        <v>20.916</v>
      </c>
      <c r="AM69">
        <v>10.557359999999999</v>
      </c>
      <c r="AN69">
        <v>0.93737000000000004</v>
      </c>
      <c r="AO69">
        <v>6.4862279999999997</v>
      </c>
      <c r="AP69">
        <v>1.7934000000000001</v>
      </c>
      <c r="AQ69">
        <v>21.167999999999999</v>
      </c>
      <c r="AR69">
        <v>49.68</v>
      </c>
      <c r="AS69">
        <v>31.897383000000001</v>
      </c>
      <c r="AT69">
        <v>14.667199999999999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2686.015821</v>
      </c>
      <c r="BB69">
        <v>66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3.3624999999999998</v>
      </c>
      <c r="K70">
        <v>582.32209999999998</v>
      </c>
      <c r="L70">
        <v>652.11180000000002</v>
      </c>
      <c r="M70">
        <v>89</v>
      </c>
      <c r="N70">
        <v>90.09</v>
      </c>
      <c r="O70">
        <v>97.61</v>
      </c>
      <c r="P70">
        <v>125.58750000000001</v>
      </c>
      <c r="Q70">
        <v>21.82</v>
      </c>
      <c r="R70">
        <v>42.390099999999997</v>
      </c>
      <c r="S70">
        <v>26.3901</v>
      </c>
      <c r="T70">
        <v>0</v>
      </c>
      <c r="U70">
        <v>418.77</v>
      </c>
      <c r="V70">
        <v>14.25</v>
      </c>
      <c r="W70">
        <v>46.399079999999998</v>
      </c>
      <c r="X70">
        <v>98.34</v>
      </c>
      <c r="Y70">
        <v>0</v>
      </c>
      <c r="Z70">
        <v>13.1076</v>
      </c>
      <c r="AA70">
        <v>14.04936</v>
      </c>
      <c r="AB70">
        <v>13.0634</v>
      </c>
      <c r="AC70">
        <v>9.6778399999999998</v>
      </c>
      <c r="AD70">
        <v>9.1149000000000004</v>
      </c>
      <c r="AE70">
        <v>28.225999999999999</v>
      </c>
      <c r="AF70">
        <v>8.8740000000000006</v>
      </c>
      <c r="AG70">
        <v>40.797600000000003</v>
      </c>
      <c r="AH70">
        <v>18.940000000000001</v>
      </c>
      <c r="AI70">
        <v>0</v>
      </c>
      <c r="AJ70">
        <v>0</v>
      </c>
      <c r="AK70">
        <v>52.029000000000003</v>
      </c>
      <c r="AL70">
        <v>20.916</v>
      </c>
      <c r="AM70">
        <v>10.557359999999999</v>
      </c>
      <c r="AN70">
        <v>0.93737000000000004</v>
      </c>
      <c r="AO70">
        <v>6.4468319999999997</v>
      </c>
      <c r="AP70">
        <v>1.7934000000000001</v>
      </c>
      <c r="AQ70">
        <v>21.167999999999999</v>
      </c>
      <c r="AR70">
        <v>49.68</v>
      </c>
      <c r="AS70">
        <v>31.897383000000001</v>
      </c>
      <c r="AT70">
        <v>14.667199999999999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2674.3864249999997</v>
      </c>
      <c r="BB70">
        <v>67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3.3624999999999998</v>
      </c>
      <c r="K71">
        <v>566.40210000000002</v>
      </c>
      <c r="L71">
        <v>652.11180000000002</v>
      </c>
      <c r="M71">
        <v>84</v>
      </c>
      <c r="N71">
        <v>90.09</v>
      </c>
      <c r="O71">
        <v>94.315650000000005</v>
      </c>
      <c r="P71">
        <v>125.58750000000001</v>
      </c>
      <c r="Q71">
        <v>21.82</v>
      </c>
      <c r="R71">
        <v>42.390099999999997</v>
      </c>
      <c r="S71">
        <v>26.3901</v>
      </c>
      <c r="T71">
        <v>0</v>
      </c>
      <c r="U71">
        <v>418.77</v>
      </c>
      <c r="V71">
        <v>14.25</v>
      </c>
      <c r="W71">
        <v>46.399079999999998</v>
      </c>
      <c r="X71">
        <v>98.34</v>
      </c>
      <c r="Y71">
        <v>0</v>
      </c>
      <c r="Z71">
        <v>13.1076</v>
      </c>
      <c r="AA71">
        <v>14.04936</v>
      </c>
      <c r="AB71">
        <v>13.0634</v>
      </c>
      <c r="AC71">
        <v>9.6778399999999998</v>
      </c>
      <c r="AD71">
        <v>9.1149000000000004</v>
      </c>
      <c r="AE71">
        <v>28.225999999999999</v>
      </c>
      <c r="AF71">
        <v>8.8740000000000006</v>
      </c>
      <c r="AG71">
        <v>40.797600000000003</v>
      </c>
      <c r="AH71">
        <v>18.940000000000001</v>
      </c>
      <c r="AI71">
        <v>0</v>
      </c>
      <c r="AJ71">
        <v>0</v>
      </c>
      <c r="AK71">
        <v>52.029000000000003</v>
      </c>
      <c r="AL71">
        <v>20.916</v>
      </c>
      <c r="AM71">
        <v>10.557359999999999</v>
      </c>
      <c r="AN71">
        <v>0.93737000000000004</v>
      </c>
      <c r="AO71">
        <v>6.0311159999999999</v>
      </c>
      <c r="AP71">
        <v>1.7934000000000001</v>
      </c>
      <c r="AQ71">
        <v>21.167999999999999</v>
      </c>
      <c r="AR71">
        <v>49.68</v>
      </c>
      <c r="AS71">
        <v>31.897383000000001</v>
      </c>
      <c r="AT71">
        <v>14.667199999999999</v>
      </c>
      <c r="AU71">
        <v>0</v>
      </c>
      <c r="AV71">
        <v>0</v>
      </c>
      <c r="AW71">
        <v>0</v>
      </c>
      <c r="AX71">
        <v>8.7680000000000007</v>
      </c>
      <c r="AY71">
        <v>0</v>
      </c>
      <c r="AZ71">
        <v>0</v>
      </c>
      <c r="BA71">
        <f t="shared" si="1"/>
        <v>2658.524359</v>
      </c>
      <c r="BB71">
        <v>68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3.3624999999999998</v>
      </c>
      <c r="K72">
        <v>563.25210000000004</v>
      </c>
      <c r="L72">
        <v>652.11180000000002</v>
      </c>
      <c r="M72">
        <v>84</v>
      </c>
      <c r="N72">
        <v>90.09</v>
      </c>
      <c r="O72">
        <v>94.315650000000005</v>
      </c>
      <c r="P72">
        <v>125.58750000000001</v>
      </c>
      <c r="Q72">
        <v>21.82</v>
      </c>
      <c r="R72">
        <v>42.390099999999997</v>
      </c>
      <c r="S72">
        <v>26.3901</v>
      </c>
      <c r="T72">
        <v>0</v>
      </c>
      <c r="U72">
        <v>418.77</v>
      </c>
      <c r="V72">
        <v>14.25</v>
      </c>
      <c r="W72">
        <v>46.399079999999998</v>
      </c>
      <c r="X72">
        <v>98.34</v>
      </c>
      <c r="Y72">
        <v>0</v>
      </c>
      <c r="Z72">
        <v>13.1076</v>
      </c>
      <c r="AA72">
        <v>14.04936</v>
      </c>
      <c r="AB72">
        <v>13.0634</v>
      </c>
      <c r="AC72">
        <v>9.6778399999999998</v>
      </c>
      <c r="AD72">
        <v>9.1149000000000004</v>
      </c>
      <c r="AE72">
        <v>28.225999999999999</v>
      </c>
      <c r="AF72">
        <v>8.8740000000000006</v>
      </c>
      <c r="AG72">
        <v>40.797600000000003</v>
      </c>
      <c r="AH72">
        <v>18.940000000000001</v>
      </c>
      <c r="AI72">
        <v>0</v>
      </c>
      <c r="AJ72">
        <v>0</v>
      </c>
      <c r="AK72">
        <v>52.029000000000003</v>
      </c>
      <c r="AL72">
        <v>20.916</v>
      </c>
      <c r="AM72">
        <v>10.557359999999999</v>
      </c>
      <c r="AN72">
        <v>0.93737000000000004</v>
      </c>
      <c r="AO72">
        <v>5.9017559999999998</v>
      </c>
      <c r="AP72">
        <v>1.7934000000000001</v>
      </c>
      <c r="AQ72">
        <v>21.167999999999999</v>
      </c>
      <c r="AR72">
        <v>49.68</v>
      </c>
      <c r="AS72">
        <v>31.897383000000001</v>
      </c>
      <c r="AT72">
        <v>14.667199999999999</v>
      </c>
      <c r="AU72">
        <v>0</v>
      </c>
      <c r="AV72">
        <v>0</v>
      </c>
      <c r="AW72">
        <v>0</v>
      </c>
      <c r="AX72">
        <v>8.7680000000000007</v>
      </c>
      <c r="AY72">
        <v>0</v>
      </c>
      <c r="AZ72">
        <v>0</v>
      </c>
      <c r="BA72">
        <f t="shared" si="1"/>
        <v>2655.244999</v>
      </c>
      <c r="BB72">
        <v>69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10.1104</v>
      </c>
      <c r="J73">
        <v>3.3624999999999998</v>
      </c>
      <c r="K73">
        <v>565.59209999999996</v>
      </c>
      <c r="L73">
        <v>652.11180000000002</v>
      </c>
      <c r="M73">
        <v>84</v>
      </c>
      <c r="N73">
        <v>90.09</v>
      </c>
      <c r="O73">
        <v>94.315650000000005</v>
      </c>
      <c r="P73">
        <v>125.58750000000001</v>
      </c>
      <c r="Q73">
        <v>21.82</v>
      </c>
      <c r="R73">
        <v>42.390099999999997</v>
      </c>
      <c r="S73">
        <v>26.3901</v>
      </c>
      <c r="T73">
        <v>0</v>
      </c>
      <c r="U73">
        <v>418.77</v>
      </c>
      <c r="V73">
        <v>14.25</v>
      </c>
      <c r="W73">
        <v>46.399079999999998</v>
      </c>
      <c r="X73">
        <v>98.34</v>
      </c>
      <c r="Y73">
        <v>0</v>
      </c>
      <c r="Z73">
        <v>13.1076</v>
      </c>
      <c r="AA73">
        <v>14.04936</v>
      </c>
      <c r="AB73">
        <v>13.0634</v>
      </c>
      <c r="AC73">
        <v>9.6778399999999998</v>
      </c>
      <c r="AD73">
        <v>9.1149000000000004</v>
      </c>
      <c r="AE73">
        <v>28.225999999999999</v>
      </c>
      <c r="AF73">
        <v>8.8740000000000006</v>
      </c>
      <c r="AG73">
        <v>40.797600000000003</v>
      </c>
      <c r="AH73">
        <v>23.390899999999998</v>
      </c>
      <c r="AI73">
        <v>0</v>
      </c>
      <c r="AJ73">
        <v>0</v>
      </c>
      <c r="AK73">
        <v>52.029000000000003</v>
      </c>
      <c r="AL73">
        <v>20.916</v>
      </c>
      <c r="AM73">
        <v>10.557359999999999</v>
      </c>
      <c r="AN73">
        <v>0.93737000000000004</v>
      </c>
      <c r="AO73">
        <v>5.7288839999999999</v>
      </c>
      <c r="AP73">
        <v>1.7934000000000001</v>
      </c>
      <c r="AQ73">
        <v>21.167999999999999</v>
      </c>
      <c r="AR73">
        <v>49.68</v>
      </c>
      <c r="AS73">
        <v>31.897383000000001</v>
      </c>
      <c r="AT73">
        <v>14.667199999999999</v>
      </c>
      <c r="AU73">
        <v>0</v>
      </c>
      <c r="AV73">
        <v>0</v>
      </c>
      <c r="AW73">
        <v>0</v>
      </c>
      <c r="AX73">
        <v>8.7680000000000007</v>
      </c>
      <c r="AY73">
        <v>0</v>
      </c>
      <c r="AZ73">
        <v>0</v>
      </c>
      <c r="BA73">
        <f t="shared" si="1"/>
        <v>2671.9734269999994</v>
      </c>
      <c r="BB73">
        <v>70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10.1104</v>
      </c>
      <c r="J74">
        <v>3.3624999999999998</v>
      </c>
      <c r="K74">
        <v>579.06209999999999</v>
      </c>
      <c r="L74">
        <v>652.11180000000002</v>
      </c>
      <c r="M74">
        <v>84</v>
      </c>
      <c r="N74">
        <v>96.39</v>
      </c>
      <c r="O74">
        <v>94.315650000000005</v>
      </c>
      <c r="P74">
        <v>125.58750000000001</v>
      </c>
      <c r="Q74">
        <v>21.82</v>
      </c>
      <c r="R74">
        <v>42.390099999999997</v>
      </c>
      <c r="S74">
        <v>26.3901</v>
      </c>
      <c r="T74">
        <v>0</v>
      </c>
      <c r="U74">
        <v>418.77</v>
      </c>
      <c r="V74">
        <v>14.25</v>
      </c>
      <c r="W74">
        <v>46.399079999999998</v>
      </c>
      <c r="X74">
        <v>98.34</v>
      </c>
      <c r="Y74">
        <v>0</v>
      </c>
      <c r="Z74">
        <v>13.1076</v>
      </c>
      <c r="AA74">
        <v>24.173999999999999</v>
      </c>
      <c r="AB74">
        <v>13.0634</v>
      </c>
      <c r="AC74">
        <v>9.6778399999999998</v>
      </c>
      <c r="AD74">
        <v>9.1149000000000004</v>
      </c>
      <c r="AE74">
        <v>28.225999999999999</v>
      </c>
      <c r="AF74">
        <v>8.8740000000000006</v>
      </c>
      <c r="AG74">
        <v>40.797600000000003</v>
      </c>
      <c r="AH74">
        <v>18.940000000000001</v>
      </c>
      <c r="AI74">
        <v>0</v>
      </c>
      <c r="AJ74">
        <v>0</v>
      </c>
      <c r="AK74">
        <v>52.029000000000003</v>
      </c>
      <c r="AL74">
        <v>20.916</v>
      </c>
      <c r="AM74">
        <v>10.557359999999999</v>
      </c>
      <c r="AN74">
        <v>0.93737000000000004</v>
      </c>
      <c r="AO74">
        <v>5.4666360000000003</v>
      </c>
      <c r="AP74">
        <v>1.7934000000000001</v>
      </c>
      <c r="AQ74">
        <v>21.167999999999999</v>
      </c>
      <c r="AR74">
        <v>49.68</v>
      </c>
      <c r="AS74">
        <v>31.897383000000001</v>
      </c>
      <c r="AT74">
        <v>14.667199999999999</v>
      </c>
      <c r="AU74">
        <v>0</v>
      </c>
      <c r="AV74">
        <v>0</v>
      </c>
      <c r="AW74">
        <v>0</v>
      </c>
      <c r="AX74">
        <v>8.7680000000000007</v>
      </c>
      <c r="AY74">
        <v>0</v>
      </c>
      <c r="AZ74">
        <v>0</v>
      </c>
      <c r="BA74">
        <f t="shared" si="1"/>
        <v>2697.1549190000001</v>
      </c>
      <c r="BB74">
        <v>71</v>
      </c>
    </row>
    <row r="75" spans="1:54">
      <c r="A75" t="s">
        <v>117</v>
      </c>
      <c r="B75">
        <v>0</v>
      </c>
      <c r="C75">
        <v>11.6</v>
      </c>
      <c r="D75">
        <v>0</v>
      </c>
      <c r="E75">
        <v>0</v>
      </c>
      <c r="F75">
        <v>0</v>
      </c>
      <c r="G75">
        <v>0</v>
      </c>
      <c r="H75">
        <v>0</v>
      </c>
      <c r="I75">
        <v>10.1104</v>
      </c>
      <c r="J75">
        <v>3.3624999999999998</v>
      </c>
      <c r="K75">
        <v>578.5421</v>
      </c>
      <c r="L75">
        <v>652.11180000000002</v>
      </c>
      <c r="M75">
        <v>84</v>
      </c>
      <c r="N75">
        <v>103.32</v>
      </c>
      <c r="O75">
        <v>94.315650000000005</v>
      </c>
      <c r="P75">
        <v>125.58750000000001</v>
      </c>
      <c r="Q75">
        <v>21.82</v>
      </c>
      <c r="R75">
        <v>42.390099999999997</v>
      </c>
      <c r="S75">
        <v>26.3901</v>
      </c>
      <c r="T75">
        <v>0</v>
      </c>
      <c r="U75">
        <v>418.77</v>
      </c>
      <c r="V75">
        <v>14.25</v>
      </c>
      <c r="W75">
        <v>46.399079999999998</v>
      </c>
      <c r="X75">
        <v>98.34</v>
      </c>
      <c r="Y75">
        <v>0</v>
      </c>
      <c r="Z75">
        <v>13.1076</v>
      </c>
      <c r="AA75">
        <v>28.09872</v>
      </c>
      <c r="AB75">
        <v>13.0634</v>
      </c>
      <c r="AC75">
        <v>19.35568</v>
      </c>
      <c r="AD75">
        <v>9.1149000000000004</v>
      </c>
      <c r="AE75">
        <v>28.225999999999999</v>
      </c>
      <c r="AF75">
        <v>8.8740000000000006</v>
      </c>
      <c r="AG75">
        <v>40.797600000000003</v>
      </c>
      <c r="AH75">
        <v>37.880000000000003</v>
      </c>
      <c r="AI75">
        <v>0</v>
      </c>
      <c r="AJ75">
        <v>0</v>
      </c>
      <c r="AK75">
        <v>52.029000000000003</v>
      </c>
      <c r="AL75">
        <v>20.916</v>
      </c>
      <c r="AM75">
        <v>10.557359999999999</v>
      </c>
      <c r="AN75">
        <v>0.93737000000000004</v>
      </c>
      <c r="AO75">
        <v>4.851</v>
      </c>
      <c r="AP75">
        <v>1.7934000000000001</v>
      </c>
      <c r="AQ75">
        <v>22.617000000000001</v>
      </c>
      <c r="AR75">
        <v>49.68</v>
      </c>
      <c r="AS75">
        <v>31.897383000000001</v>
      </c>
      <c r="AT75">
        <v>14.667199999999999</v>
      </c>
      <c r="AU75">
        <v>0</v>
      </c>
      <c r="AV75">
        <v>0</v>
      </c>
      <c r="AW75">
        <v>0</v>
      </c>
      <c r="AX75">
        <v>8.7680000000000007</v>
      </c>
      <c r="AY75">
        <v>0</v>
      </c>
      <c r="AZ75">
        <v>0</v>
      </c>
      <c r="BA75">
        <f t="shared" si="1"/>
        <v>2748.5408430000002</v>
      </c>
      <c r="BB75">
        <v>72</v>
      </c>
    </row>
    <row r="76" spans="1:54">
      <c r="A76" t="s">
        <v>118</v>
      </c>
      <c r="B76">
        <v>0</v>
      </c>
      <c r="C76">
        <v>11.92</v>
      </c>
      <c r="D76">
        <v>0</v>
      </c>
      <c r="E76">
        <v>0</v>
      </c>
      <c r="F76">
        <v>0</v>
      </c>
      <c r="G76">
        <v>0</v>
      </c>
      <c r="H76">
        <v>0</v>
      </c>
      <c r="I76">
        <v>10.1104</v>
      </c>
      <c r="J76">
        <v>3.3624999999999998</v>
      </c>
      <c r="K76">
        <v>580.02210000000002</v>
      </c>
      <c r="L76">
        <v>652.11180000000002</v>
      </c>
      <c r="M76">
        <v>84</v>
      </c>
      <c r="N76">
        <v>110.88</v>
      </c>
      <c r="O76">
        <v>97.61</v>
      </c>
      <c r="P76">
        <v>125.58750000000001</v>
      </c>
      <c r="Q76">
        <v>21.82</v>
      </c>
      <c r="R76">
        <v>42.390099999999997</v>
      </c>
      <c r="S76">
        <v>26.3901</v>
      </c>
      <c r="T76">
        <v>0</v>
      </c>
      <c r="U76">
        <v>418.77</v>
      </c>
      <c r="V76">
        <v>14.25</v>
      </c>
      <c r="W76">
        <v>46.399079999999998</v>
      </c>
      <c r="X76">
        <v>98.34</v>
      </c>
      <c r="Y76">
        <v>0</v>
      </c>
      <c r="Z76">
        <v>13.1076</v>
      </c>
      <c r="AA76">
        <v>42.14808</v>
      </c>
      <c r="AB76">
        <v>25.327000000000002</v>
      </c>
      <c r="AC76">
        <v>19.35568</v>
      </c>
      <c r="AD76">
        <v>9.1149000000000004</v>
      </c>
      <c r="AE76">
        <v>28.225999999999999</v>
      </c>
      <c r="AF76">
        <v>8.8740000000000006</v>
      </c>
      <c r="AG76">
        <v>40.797600000000003</v>
      </c>
      <c r="AH76">
        <v>59.1875</v>
      </c>
      <c r="AI76">
        <v>0</v>
      </c>
      <c r="AJ76">
        <v>0</v>
      </c>
      <c r="AK76">
        <v>52.029000000000003</v>
      </c>
      <c r="AL76">
        <v>20.916</v>
      </c>
      <c r="AM76">
        <v>15.836040000000001</v>
      </c>
      <c r="AN76">
        <v>0.93737000000000004</v>
      </c>
      <c r="AO76">
        <v>4.7598599999999998</v>
      </c>
      <c r="AP76">
        <v>1.7934000000000001</v>
      </c>
      <c r="AQ76">
        <v>22.931999999999999</v>
      </c>
      <c r="AR76">
        <v>49.68</v>
      </c>
      <c r="AS76">
        <v>31.897383000000001</v>
      </c>
      <c r="AT76">
        <v>14.667199999999999</v>
      </c>
      <c r="AU76">
        <v>0</v>
      </c>
      <c r="AV76">
        <v>0</v>
      </c>
      <c r="AW76">
        <v>0</v>
      </c>
      <c r="AX76">
        <v>8.7680000000000007</v>
      </c>
      <c r="AY76">
        <v>0</v>
      </c>
      <c r="AZ76">
        <v>0</v>
      </c>
      <c r="BA76">
        <f t="shared" si="1"/>
        <v>2814.3181930000005</v>
      </c>
      <c r="BB76">
        <v>73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3.3624999999999998</v>
      </c>
      <c r="K77">
        <v>591.38210000000004</v>
      </c>
      <c r="L77">
        <v>652.11180000000002</v>
      </c>
      <c r="M77">
        <v>84</v>
      </c>
      <c r="N77">
        <v>118.125</v>
      </c>
      <c r="O77">
        <v>97.61</v>
      </c>
      <c r="P77">
        <v>125.58750000000001</v>
      </c>
      <c r="Q77">
        <v>21.82</v>
      </c>
      <c r="R77">
        <v>42.390099999999997</v>
      </c>
      <c r="S77">
        <v>26.3901</v>
      </c>
      <c r="T77">
        <v>0</v>
      </c>
      <c r="U77">
        <v>418.77</v>
      </c>
      <c r="V77">
        <v>14.25</v>
      </c>
      <c r="W77">
        <v>46.399079999999998</v>
      </c>
      <c r="X77">
        <v>98.34</v>
      </c>
      <c r="Y77">
        <v>0</v>
      </c>
      <c r="Z77">
        <v>13.1076</v>
      </c>
      <c r="AA77">
        <v>42.14808</v>
      </c>
      <c r="AB77">
        <v>29.9925</v>
      </c>
      <c r="AC77">
        <v>19.35568</v>
      </c>
      <c r="AD77">
        <v>18.229800000000001</v>
      </c>
      <c r="AE77">
        <v>28.225999999999999</v>
      </c>
      <c r="AF77">
        <v>8.8740000000000006</v>
      </c>
      <c r="AG77">
        <v>40.797600000000003</v>
      </c>
      <c r="AH77">
        <v>82.862499999999997</v>
      </c>
      <c r="AI77">
        <v>2.5459999999999998</v>
      </c>
      <c r="AJ77">
        <v>0</v>
      </c>
      <c r="AK77">
        <v>52.029000000000003</v>
      </c>
      <c r="AL77">
        <v>10.458</v>
      </c>
      <c r="AM77">
        <v>15.836040000000001</v>
      </c>
      <c r="AN77">
        <v>0.93737000000000004</v>
      </c>
      <c r="AO77">
        <v>4.8345359999999999</v>
      </c>
      <c r="AP77">
        <v>1.7934000000000001</v>
      </c>
      <c r="AQ77">
        <v>22.931999999999999</v>
      </c>
      <c r="AR77">
        <v>49.68</v>
      </c>
      <c r="AS77">
        <v>31.897383000000001</v>
      </c>
      <c r="AT77">
        <v>14.667199999999999</v>
      </c>
      <c r="AU77">
        <v>0</v>
      </c>
      <c r="AV77">
        <v>0</v>
      </c>
      <c r="AW77">
        <v>0</v>
      </c>
      <c r="AX77">
        <v>13.151999999999999</v>
      </c>
      <c r="AY77">
        <v>0</v>
      </c>
      <c r="AZ77">
        <v>0</v>
      </c>
      <c r="BA77">
        <f t="shared" si="1"/>
        <v>2844.8948689999997</v>
      </c>
      <c r="BB77">
        <v>74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3.3624999999999998</v>
      </c>
      <c r="K78">
        <v>595.0421</v>
      </c>
      <c r="L78">
        <v>652.11180000000002</v>
      </c>
      <c r="M78">
        <v>84</v>
      </c>
      <c r="N78">
        <v>118.125</v>
      </c>
      <c r="O78">
        <v>97.61</v>
      </c>
      <c r="P78">
        <v>125.58750000000001</v>
      </c>
      <c r="Q78">
        <v>21.82</v>
      </c>
      <c r="R78">
        <v>42.390099999999997</v>
      </c>
      <c r="S78">
        <v>26.3901</v>
      </c>
      <c r="T78">
        <v>0</v>
      </c>
      <c r="U78">
        <v>418.77</v>
      </c>
      <c r="V78">
        <v>14.25</v>
      </c>
      <c r="W78">
        <v>46.399079999999998</v>
      </c>
      <c r="X78">
        <v>98.34</v>
      </c>
      <c r="Y78">
        <v>0</v>
      </c>
      <c r="Z78">
        <v>13.1076</v>
      </c>
      <c r="AA78">
        <v>42.14808</v>
      </c>
      <c r="AB78">
        <v>39.456800000000001</v>
      </c>
      <c r="AC78">
        <v>29.062808</v>
      </c>
      <c r="AD78">
        <v>27.408107999999999</v>
      </c>
      <c r="AE78">
        <v>28.225999999999999</v>
      </c>
      <c r="AF78">
        <v>8.8740000000000006</v>
      </c>
      <c r="AG78">
        <v>40.797600000000003</v>
      </c>
      <c r="AH78">
        <v>123.6782</v>
      </c>
      <c r="AI78">
        <v>7.6379999999999999</v>
      </c>
      <c r="AJ78">
        <v>0</v>
      </c>
      <c r="AK78">
        <v>52.029000000000003</v>
      </c>
      <c r="AL78">
        <v>10.458</v>
      </c>
      <c r="AM78">
        <v>15.836040000000001</v>
      </c>
      <c r="AN78">
        <v>0.93737000000000004</v>
      </c>
      <c r="AO78">
        <v>4.9368480000000003</v>
      </c>
      <c r="AP78">
        <v>1.7934000000000001</v>
      </c>
      <c r="AQ78">
        <v>22.931999999999999</v>
      </c>
      <c r="AR78">
        <v>49.68</v>
      </c>
      <c r="AS78">
        <v>31.897383000000001</v>
      </c>
      <c r="AT78">
        <v>14.667199999999999</v>
      </c>
      <c r="AU78">
        <v>0</v>
      </c>
      <c r="AV78">
        <v>0</v>
      </c>
      <c r="AW78">
        <v>0</v>
      </c>
      <c r="AX78">
        <v>13.151999999999999</v>
      </c>
      <c r="AY78">
        <v>0</v>
      </c>
      <c r="AZ78">
        <v>0</v>
      </c>
      <c r="BA78">
        <f t="shared" si="1"/>
        <v>2922.9146169999995</v>
      </c>
      <c r="BB78">
        <v>75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2.0186999999999999</v>
      </c>
      <c r="K79">
        <v>686.44209999999998</v>
      </c>
      <c r="L79">
        <v>652.11180000000002</v>
      </c>
      <c r="M79">
        <v>84</v>
      </c>
      <c r="N79">
        <v>118.125</v>
      </c>
      <c r="O79">
        <v>123.66562500000001</v>
      </c>
      <c r="P79">
        <v>125.58750000000001</v>
      </c>
      <c r="Q79">
        <v>21.82</v>
      </c>
      <c r="R79">
        <v>42.390099999999997</v>
      </c>
      <c r="S79">
        <v>26.3901</v>
      </c>
      <c r="T79">
        <v>0</v>
      </c>
      <c r="U79">
        <v>418.77</v>
      </c>
      <c r="V79">
        <v>14.25</v>
      </c>
      <c r="W79">
        <v>46.399079999999998</v>
      </c>
      <c r="X79">
        <v>98.34</v>
      </c>
      <c r="Y79">
        <v>0</v>
      </c>
      <c r="Z79">
        <v>13.1076</v>
      </c>
      <c r="AA79">
        <v>42.14808</v>
      </c>
      <c r="AB79">
        <v>39.510120000000001</v>
      </c>
      <c r="AC79">
        <v>29.062808</v>
      </c>
      <c r="AD79">
        <v>36.544144000000003</v>
      </c>
      <c r="AE79">
        <v>49.436556000000003</v>
      </c>
      <c r="AF79">
        <v>29.58</v>
      </c>
      <c r="AG79">
        <v>40.797600000000003</v>
      </c>
      <c r="AH79">
        <v>140.34540000000001</v>
      </c>
      <c r="AI79">
        <v>49.646999999999998</v>
      </c>
      <c r="AJ79">
        <v>0</v>
      </c>
      <c r="AK79">
        <v>52.029000000000003</v>
      </c>
      <c r="AL79">
        <v>20.916</v>
      </c>
      <c r="AM79">
        <v>15.836040000000001</v>
      </c>
      <c r="AN79">
        <v>0.93737000000000004</v>
      </c>
      <c r="AO79">
        <v>4.9621320000000004</v>
      </c>
      <c r="AP79">
        <v>6.1487999999999996</v>
      </c>
      <c r="AQ79">
        <v>34.398000000000003</v>
      </c>
      <c r="AR79">
        <v>49.68</v>
      </c>
      <c r="AS79">
        <v>31.897383000000001</v>
      </c>
      <c r="AT79">
        <v>14.667199999999999</v>
      </c>
      <c r="AU79">
        <v>0</v>
      </c>
      <c r="AV79">
        <v>0</v>
      </c>
      <c r="AW79">
        <v>0</v>
      </c>
      <c r="AX79">
        <v>3.3401000000000001</v>
      </c>
      <c r="AY79">
        <v>0</v>
      </c>
      <c r="AZ79">
        <v>0</v>
      </c>
      <c r="BA79">
        <f t="shared" si="1"/>
        <v>3165.3013380000002</v>
      </c>
      <c r="BB79">
        <v>76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2.0186999999999999</v>
      </c>
      <c r="K80">
        <v>686.44209999999998</v>
      </c>
      <c r="L80">
        <v>652.11180000000002</v>
      </c>
      <c r="M80">
        <v>84</v>
      </c>
      <c r="N80">
        <v>118.125</v>
      </c>
      <c r="O80">
        <v>123.66562500000001</v>
      </c>
      <c r="P80">
        <v>125.58750000000001</v>
      </c>
      <c r="Q80">
        <v>21.82</v>
      </c>
      <c r="R80">
        <v>42.390099999999997</v>
      </c>
      <c r="S80">
        <v>26.3901</v>
      </c>
      <c r="T80">
        <v>0</v>
      </c>
      <c r="U80">
        <v>418.77</v>
      </c>
      <c r="V80">
        <v>14.25</v>
      </c>
      <c r="W80">
        <v>46.399079999999998</v>
      </c>
      <c r="X80">
        <v>98.34</v>
      </c>
      <c r="Y80">
        <v>0</v>
      </c>
      <c r="Z80">
        <v>13.1076</v>
      </c>
      <c r="AA80">
        <v>42.14808</v>
      </c>
      <c r="AB80">
        <v>39.510120000000001</v>
      </c>
      <c r="AC80">
        <v>29.062808</v>
      </c>
      <c r="AD80">
        <v>36.544144000000003</v>
      </c>
      <c r="AE80">
        <v>49.436556000000003</v>
      </c>
      <c r="AF80">
        <v>29.58</v>
      </c>
      <c r="AG80">
        <v>40.797600000000003</v>
      </c>
      <c r="AH80">
        <v>140.34540000000001</v>
      </c>
      <c r="AI80">
        <v>49.646999999999998</v>
      </c>
      <c r="AJ80">
        <v>0</v>
      </c>
      <c r="AK80">
        <v>52.029000000000003</v>
      </c>
      <c r="AL80">
        <v>20.916</v>
      </c>
      <c r="AM80">
        <v>15.836040000000001</v>
      </c>
      <c r="AN80">
        <v>0.93737000000000004</v>
      </c>
      <c r="AO80">
        <v>5.1673439999999999</v>
      </c>
      <c r="AP80">
        <v>6.1487999999999996</v>
      </c>
      <c r="AQ80">
        <v>34.398000000000003</v>
      </c>
      <c r="AR80">
        <v>49.68</v>
      </c>
      <c r="AS80">
        <v>31.897383000000001</v>
      </c>
      <c r="AT80">
        <v>14.667199999999999</v>
      </c>
      <c r="AU80">
        <v>0</v>
      </c>
      <c r="AV80">
        <v>0</v>
      </c>
      <c r="AW80">
        <v>0</v>
      </c>
      <c r="AX80">
        <v>3.3401000000000001</v>
      </c>
      <c r="AY80">
        <v>0</v>
      </c>
      <c r="AZ80">
        <v>0</v>
      </c>
      <c r="BA80">
        <f t="shared" si="1"/>
        <v>3165.5065500000001</v>
      </c>
      <c r="BB80">
        <v>77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2.0186999999999999</v>
      </c>
      <c r="K81">
        <v>686.44209999999998</v>
      </c>
      <c r="L81">
        <v>652.11180000000002</v>
      </c>
      <c r="M81">
        <v>84</v>
      </c>
      <c r="N81">
        <v>118.125</v>
      </c>
      <c r="O81">
        <v>123.66562500000001</v>
      </c>
      <c r="P81">
        <v>125.58750000000001</v>
      </c>
      <c r="Q81">
        <v>21.82</v>
      </c>
      <c r="R81">
        <v>42.390099999999997</v>
      </c>
      <c r="S81">
        <v>26.3901</v>
      </c>
      <c r="T81">
        <v>0</v>
      </c>
      <c r="U81">
        <v>418.77</v>
      </c>
      <c r="V81">
        <v>14.25</v>
      </c>
      <c r="W81">
        <v>46.399079999999998</v>
      </c>
      <c r="X81">
        <v>98.34</v>
      </c>
      <c r="Y81">
        <v>0</v>
      </c>
      <c r="Z81">
        <v>13.1076</v>
      </c>
      <c r="AA81">
        <v>42.14808</v>
      </c>
      <c r="AB81">
        <v>39.510120000000001</v>
      </c>
      <c r="AC81">
        <v>29.062808</v>
      </c>
      <c r="AD81">
        <v>36.544144000000003</v>
      </c>
      <c r="AE81">
        <v>49.436556000000003</v>
      </c>
      <c r="AF81">
        <v>29.58</v>
      </c>
      <c r="AG81">
        <v>40.797600000000003</v>
      </c>
      <c r="AH81">
        <v>140.34540000000001</v>
      </c>
      <c r="AI81">
        <v>49.646999999999998</v>
      </c>
      <c r="AJ81">
        <v>0</v>
      </c>
      <c r="AK81">
        <v>52.029000000000003</v>
      </c>
      <c r="AL81">
        <v>34.86</v>
      </c>
      <c r="AM81">
        <v>15.836040000000001</v>
      </c>
      <c r="AN81">
        <v>0.93737000000000004</v>
      </c>
      <c r="AO81">
        <v>5.0803200000000004</v>
      </c>
      <c r="AP81">
        <v>6.1487999999999996</v>
      </c>
      <c r="AQ81">
        <v>34.398000000000003</v>
      </c>
      <c r="AR81">
        <v>49.68</v>
      </c>
      <c r="AS81">
        <v>31.897383000000001</v>
      </c>
      <c r="AT81">
        <v>14.667199999999999</v>
      </c>
      <c r="AU81">
        <v>0</v>
      </c>
      <c r="AV81">
        <v>0</v>
      </c>
      <c r="AW81">
        <v>0</v>
      </c>
      <c r="AX81">
        <v>3.3401000000000001</v>
      </c>
      <c r="AY81">
        <v>0</v>
      </c>
      <c r="AZ81">
        <v>0</v>
      </c>
      <c r="BA81">
        <f t="shared" si="1"/>
        <v>3179.3635260000001</v>
      </c>
      <c r="BB81">
        <v>78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2.0186999999999999</v>
      </c>
      <c r="K82">
        <v>686.44209999999998</v>
      </c>
      <c r="L82">
        <v>652.11180000000002</v>
      </c>
      <c r="M82">
        <v>84</v>
      </c>
      <c r="N82">
        <v>118.125</v>
      </c>
      <c r="O82">
        <v>123.66562500000001</v>
      </c>
      <c r="P82">
        <v>125.58750000000001</v>
      </c>
      <c r="Q82">
        <v>21.82</v>
      </c>
      <c r="R82">
        <v>42.390099999999997</v>
      </c>
      <c r="S82">
        <v>26.3901</v>
      </c>
      <c r="T82">
        <v>0</v>
      </c>
      <c r="U82">
        <v>418.77</v>
      </c>
      <c r="V82">
        <v>14.25</v>
      </c>
      <c r="W82">
        <v>46.399079999999998</v>
      </c>
      <c r="X82">
        <v>98.34</v>
      </c>
      <c r="Y82">
        <v>0</v>
      </c>
      <c r="Z82">
        <v>13.1076</v>
      </c>
      <c r="AA82">
        <v>42.14808</v>
      </c>
      <c r="AB82">
        <v>39.510120000000001</v>
      </c>
      <c r="AC82">
        <v>29.062808</v>
      </c>
      <c r="AD82">
        <v>36.544144000000003</v>
      </c>
      <c r="AE82">
        <v>49.436556000000003</v>
      </c>
      <c r="AF82">
        <v>29.58</v>
      </c>
      <c r="AG82">
        <v>40.797600000000003</v>
      </c>
      <c r="AH82">
        <v>140.34540000000001</v>
      </c>
      <c r="AI82">
        <v>49.646999999999998</v>
      </c>
      <c r="AJ82">
        <v>0</v>
      </c>
      <c r="AK82">
        <v>52.029000000000003</v>
      </c>
      <c r="AL82">
        <v>46.48</v>
      </c>
      <c r="AM82">
        <v>15.836040000000001</v>
      </c>
      <c r="AN82">
        <v>0.93737000000000004</v>
      </c>
      <c r="AO82">
        <v>5.153232</v>
      </c>
      <c r="AP82">
        <v>1.7934000000000001</v>
      </c>
      <c r="AQ82">
        <v>34.398000000000003</v>
      </c>
      <c r="AR82">
        <v>49.68</v>
      </c>
      <c r="AS82">
        <v>31.897383000000001</v>
      </c>
      <c r="AT82">
        <v>14.667199999999999</v>
      </c>
      <c r="AU82">
        <v>0</v>
      </c>
      <c r="AV82">
        <v>0</v>
      </c>
      <c r="AW82">
        <v>0</v>
      </c>
      <c r="AX82">
        <v>3.3401000000000001</v>
      </c>
      <c r="AY82">
        <v>0</v>
      </c>
      <c r="AZ82">
        <v>0</v>
      </c>
      <c r="BA82">
        <f t="shared" si="1"/>
        <v>3186.7010380000002</v>
      </c>
      <c r="BB82">
        <v>79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2.0186999999999999</v>
      </c>
      <c r="K83">
        <v>686.44209999999998</v>
      </c>
      <c r="L83">
        <v>652.11180000000002</v>
      </c>
      <c r="M83">
        <v>84</v>
      </c>
      <c r="N83">
        <v>118.125</v>
      </c>
      <c r="O83">
        <v>123.66562500000001</v>
      </c>
      <c r="P83">
        <v>125.58750000000001</v>
      </c>
      <c r="Q83">
        <v>21.82</v>
      </c>
      <c r="R83">
        <v>42.390099999999997</v>
      </c>
      <c r="S83">
        <v>26.3901</v>
      </c>
      <c r="T83">
        <v>0</v>
      </c>
      <c r="U83">
        <v>418.77</v>
      </c>
      <c r="V83">
        <v>14.25</v>
      </c>
      <c r="W83">
        <v>46.399079999999998</v>
      </c>
      <c r="X83">
        <v>98.34</v>
      </c>
      <c r="Y83">
        <v>0</v>
      </c>
      <c r="Z83">
        <v>13.1076</v>
      </c>
      <c r="AA83">
        <v>42.14808</v>
      </c>
      <c r="AB83">
        <v>39.510120000000001</v>
      </c>
      <c r="AC83">
        <v>29.062808</v>
      </c>
      <c r="AD83">
        <v>36.544144000000003</v>
      </c>
      <c r="AE83">
        <v>49.436556000000003</v>
      </c>
      <c r="AF83">
        <v>29.58</v>
      </c>
      <c r="AG83">
        <v>40.797600000000003</v>
      </c>
      <c r="AH83">
        <v>140.34540000000001</v>
      </c>
      <c r="AI83">
        <v>49.646999999999998</v>
      </c>
      <c r="AJ83">
        <v>0</v>
      </c>
      <c r="AK83">
        <v>52.029000000000003</v>
      </c>
      <c r="AL83">
        <v>46.48</v>
      </c>
      <c r="AM83">
        <v>15.836040000000001</v>
      </c>
      <c r="AN83">
        <v>0.93737000000000004</v>
      </c>
      <c r="AO83">
        <v>5.2149720000000004</v>
      </c>
      <c r="AP83">
        <v>2.4339</v>
      </c>
      <c r="AQ83">
        <v>34.398000000000003</v>
      </c>
      <c r="AR83">
        <v>49.68</v>
      </c>
      <c r="AS83">
        <v>31.897383000000001</v>
      </c>
      <c r="AT83">
        <v>14.667199999999999</v>
      </c>
      <c r="AU83">
        <v>0</v>
      </c>
      <c r="AV83">
        <v>0</v>
      </c>
      <c r="AW83">
        <v>0</v>
      </c>
      <c r="AX83">
        <v>3.3401000000000001</v>
      </c>
      <c r="AY83">
        <v>0</v>
      </c>
      <c r="AZ83">
        <v>0</v>
      </c>
      <c r="BA83">
        <f t="shared" si="1"/>
        <v>3187.4032780000002</v>
      </c>
      <c r="BB83">
        <v>80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2.0186999999999999</v>
      </c>
      <c r="K84">
        <v>686.44209999999998</v>
      </c>
      <c r="L84">
        <v>652.11180000000002</v>
      </c>
      <c r="M84">
        <v>84</v>
      </c>
      <c r="N84">
        <v>118.125</v>
      </c>
      <c r="O84">
        <v>123.66562500000001</v>
      </c>
      <c r="P84">
        <v>125.58750000000001</v>
      </c>
      <c r="Q84">
        <v>21.82</v>
      </c>
      <c r="R84">
        <v>42.390099999999997</v>
      </c>
      <c r="S84">
        <v>26.3901</v>
      </c>
      <c r="T84">
        <v>0</v>
      </c>
      <c r="U84">
        <v>418.77</v>
      </c>
      <c r="V84">
        <v>14.25</v>
      </c>
      <c r="W84">
        <v>46.399079999999998</v>
      </c>
      <c r="X84">
        <v>98.34</v>
      </c>
      <c r="Y84">
        <v>0</v>
      </c>
      <c r="Z84">
        <v>13.1076</v>
      </c>
      <c r="AA84">
        <v>42.14808</v>
      </c>
      <c r="AB84">
        <v>39.510120000000001</v>
      </c>
      <c r="AC84">
        <v>29.062808</v>
      </c>
      <c r="AD84">
        <v>36.544144000000003</v>
      </c>
      <c r="AE84">
        <v>49.436556000000003</v>
      </c>
      <c r="AF84">
        <v>29.58</v>
      </c>
      <c r="AG84">
        <v>40.797600000000003</v>
      </c>
      <c r="AH84">
        <v>140.34540000000001</v>
      </c>
      <c r="AI84">
        <v>49.646999999999998</v>
      </c>
      <c r="AJ84">
        <v>0</v>
      </c>
      <c r="AK84">
        <v>52.029000000000003</v>
      </c>
      <c r="AL84">
        <v>46.48</v>
      </c>
      <c r="AM84">
        <v>15.836040000000001</v>
      </c>
      <c r="AN84">
        <v>0.93737000000000004</v>
      </c>
      <c r="AO84">
        <v>5.7371160000000003</v>
      </c>
      <c r="AP84">
        <v>2.4339</v>
      </c>
      <c r="AQ84">
        <v>34.398000000000003</v>
      </c>
      <c r="AR84">
        <v>49.68</v>
      </c>
      <c r="AS84">
        <v>31.897383000000001</v>
      </c>
      <c r="AT84">
        <v>14.667199999999999</v>
      </c>
      <c r="AU84">
        <v>0</v>
      </c>
      <c r="AV84">
        <v>0</v>
      </c>
      <c r="AW84">
        <v>0</v>
      </c>
      <c r="AX84">
        <v>3.3401000000000001</v>
      </c>
      <c r="AY84">
        <v>0</v>
      </c>
      <c r="AZ84">
        <v>0</v>
      </c>
      <c r="BA84">
        <f t="shared" si="1"/>
        <v>3187.9254219999998</v>
      </c>
      <c r="BB84">
        <v>81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2.0186999999999999</v>
      </c>
      <c r="K85">
        <v>686.44209999999998</v>
      </c>
      <c r="L85">
        <v>652.11180000000002</v>
      </c>
      <c r="M85">
        <v>84</v>
      </c>
      <c r="N85">
        <v>118.125</v>
      </c>
      <c r="O85">
        <v>123.66562500000001</v>
      </c>
      <c r="P85">
        <v>125.58750000000001</v>
      </c>
      <c r="Q85">
        <v>21.82</v>
      </c>
      <c r="R85">
        <v>42.390099999999997</v>
      </c>
      <c r="S85">
        <v>26.3901</v>
      </c>
      <c r="T85">
        <v>0</v>
      </c>
      <c r="U85">
        <v>418.77</v>
      </c>
      <c r="V85">
        <v>14.25</v>
      </c>
      <c r="W85">
        <v>46.399079999999998</v>
      </c>
      <c r="X85">
        <v>98.34</v>
      </c>
      <c r="Y85">
        <v>0</v>
      </c>
      <c r="Z85">
        <v>13.1076</v>
      </c>
      <c r="AA85">
        <v>42.14808</v>
      </c>
      <c r="AB85">
        <v>39.510120000000001</v>
      </c>
      <c r="AC85">
        <v>29.062808</v>
      </c>
      <c r="AD85">
        <v>36.544144000000003</v>
      </c>
      <c r="AE85">
        <v>49.436556000000003</v>
      </c>
      <c r="AF85">
        <v>29.58</v>
      </c>
      <c r="AG85">
        <v>40.797600000000003</v>
      </c>
      <c r="AH85">
        <v>140.34540000000001</v>
      </c>
      <c r="AI85">
        <v>7.6379999999999999</v>
      </c>
      <c r="AJ85">
        <v>0</v>
      </c>
      <c r="AK85">
        <v>52.029000000000003</v>
      </c>
      <c r="AL85">
        <v>46.48</v>
      </c>
      <c r="AM85">
        <v>15.836040000000001</v>
      </c>
      <c r="AN85">
        <v>0.93737000000000004</v>
      </c>
      <c r="AO85">
        <v>5.8376640000000002</v>
      </c>
      <c r="AP85">
        <v>2.4339</v>
      </c>
      <c r="AQ85">
        <v>34.398000000000003</v>
      </c>
      <c r="AR85">
        <v>49.68</v>
      </c>
      <c r="AS85">
        <v>31.897383000000001</v>
      </c>
      <c r="AT85">
        <v>14.9968</v>
      </c>
      <c r="AU85">
        <v>0</v>
      </c>
      <c r="AV85">
        <v>0</v>
      </c>
      <c r="AW85">
        <v>0</v>
      </c>
      <c r="AX85">
        <v>3.3401000000000001</v>
      </c>
      <c r="AY85">
        <v>0</v>
      </c>
      <c r="AZ85">
        <v>0</v>
      </c>
      <c r="BA85">
        <f t="shared" si="1"/>
        <v>3146.3465700000002</v>
      </c>
      <c r="BB85">
        <v>82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2.0186999999999999</v>
      </c>
      <c r="K86">
        <v>686.44209999999998</v>
      </c>
      <c r="L86">
        <v>652.11180000000002</v>
      </c>
      <c r="M86">
        <v>84</v>
      </c>
      <c r="N86">
        <v>118.125</v>
      </c>
      <c r="O86">
        <v>123.66562500000001</v>
      </c>
      <c r="P86">
        <v>125.58750000000001</v>
      </c>
      <c r="Q86">
        <v>21.82</v>
      </c>
      <c r="R86">
        <v>42.390099999999997</v>
      </c>
      <c r="S86">
        <v>26.3901</v>
      </c>
      <c r="T86">
        <v>0</v>
      </c>
      <c r="U86">
        <v>418.77</v>
      </c>
      <c r="V86">
        <v>14.25</v>
      </c>
      <c r="W86">
        <v>46.399079999999998</v>
      </c>
      <c r="X86">
        <v>98.34</v>
      </c>
      <c r="Y86">
        <v>0</v>
      </c>
      <c r="Z86">
        <v>13.1076</v>
      </c>
      <c r="AA86">
        <v>42.14808</v>
      </c>
      <c r="AB86">
        <v>39.510120000000001</v>
      </c>
      <c r="AC86">
        <v>29.062808</v>
      </c>
      <c r="AD86">
        <v>36.544144000000003</v>
      </c>
      <c r="AE86">
        <v>49.436556000000003</v>
      </c>
      <c r="AF86">
        <v>29.58</v>
      </c>
      <c r="AG86">
        <v>40.797600000000003</v>
      </c>
      <c r="AH86">
        <v>116.9545</v>
      </c>
      <c r="AI86">
        <v>2.5459999999999998</v>
      </c>
      <c r="AJ86">
        <v>0</v>
      </c>
      <c r="AK86">
        <v>52.029000000000003</v>
      </c>
      <c r="AL86">
        <v>46.48</v>
      </c>
      <c r="AM86">
        <v>15.836040000000001</v>
      </c>
      <c r="AN86">
        <v>0.93737000000000004</v>
      </c>
      <c r="AO86">
        <v>5.969964</v>
      </c>
      <c r="AP86">
        <v>2.4339</v>
      </c>
      <c r="AQ86">
        <v>34.398000000000003</v>
      </c>
      <c r="AR86">
        <v>49.68</v>
      </c>
      <c r="AS86">
        <v>31.897383000000001</v>
      </c>
      <c r="AT86">
        <v>14.9968</v>
      </c>
      <c r="AU86">
        <v>0</v>
      </c>
      <c r="AV86">
        <v>0</v>
      </c>
      <c r="AW86">
        <v>0</v>
      </c>
      <c r="AX86">
        <v>3.3401000000000001</v>
      </c>
      <c r="AY86">
        <v>0</v>
      </c>
      <c r="AZ86">
        <v>0</v>
      </c>
      <c r="BA86">
        <f t="shared" si="1"/>
        <v>3117.9959699999995</v>
      </c>
      <c r="BB86">
        <v>83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2.0186999999999999</v>
      </c>
      <c r="K87">
        <v>686.44209999999998</v>
      </c>
      <c r="L87">
        <v>652.11180000000002</v>
      </c>
      <c r="M87">
        <v>84</v>
      </c>
      <c r="N87">
        <v>118.125</v>
      </c>
      <c r="O87">
        <v>123.66562500000001</v>
      </c>
      <c r="P87">
        <v>125.58750000000001</v>
      </c>
      <c r="Q87">
        <v>21.82</v>
      </c>
      <c r="R87">
        <v>42.390099999999997</v>
      </c>
      <c r="S87">
        <v>26.3901</v>
      </c>
      <c r="T87">
        <v>0</v>
      </c>
      <c r="U87">
        <v>418.77</v>
      </c>
      <c r="V87">
        <v>14.25</v>
      </c>
      <c r="W87">
        <v>43.704000000000001</v>
      </c>
      <c r="X87">
        <v>98.34</v>
      </c>
      <c r="Y87">
        <v>0</v>
      </c>
      <c r="Z87">
        <v>13.1076</v>
      </c>
      <c r="AA87">
        <v>42.14808</v>
      </c>
      <c r="AB87">
        <v>26.3934</v>
      </c>
      <c r="AC87">
        <v>19.35568</v>
      </c>
      <c r="AD87">
        <v>36.544144000000003</v>
      </c>
      <c r="AE87">
        <v>32.844799999999999</v>
      </c>
      <c r="AF87">
        <v>18.734000000000002</v>
      </c>
      <c r="AG87">
        <v>40.797600000000003</v>
      </c>
      <c r="AH87">
        <v>116.9545</v>
      </c>
      <c r="AI87">
        <v>0</v>
      </c>
      <c r="AJ87">
        <v>0</v>
      </c>
      <c r="AK87">
        <v>52.029000000000003</v>
      </c>
      <c r="AL87">
        <v>46.48</v>
      </c>
      <c r="AM87">
        <v>15.836040000000001</v>
      </c>
      <c r="AN87">
        <v>0.93737000000000004</v>
      </c>
      <c r="AO87">
        <v>6.1022639999999999</v>
      </c>
      <c r="AP87">
        <v>2.4339</v>
      </c>
      <c r="AQ87">
        <v>34.020000000000003</v>
      </c>
      <c r="AR87">
        <v>49.68</v>
      </c>
      <c r="AS87">
        <v>31.897383000000001</v>
      </c>
      <c r="AT87">
        <v>14.9968</v>
      </c>
      <c r="AU87">
        <v>0</v>
      </c>
      <c r="AV87">
        <v>0</v>
      </c>
      <c r="AW87">
        <v>0</v>
      </c>
      <c r="AX87">
        <v>3.3401000000000001</v>
      </c>
      <c r="AY87">
        <v>0</v>
      </c>
      <c r="AZ87">
        <v>0</v>
      </c>
      <c r="BA87">
        <f t="shared" si="1"/>
        <v>3062.2475859999995</v>
      </c>
      <c r="BB87">
        <v>84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2.0186999999999999</v>
      </c>
      <c r="K88">
        <v>686.44209999999998</v>
      </c>
      <c r="L88">
        <v>652.11180000000002</v>
      </c>
      <c r="M88">
        <v>84</v>
      </c>
      <c r="N88">
        <v>118.125</v>
      </c>
      <c r="O88">
        <v>123.66562500000001</v>
      </c>
      <c r="P88">
        <v>125.58750000000001</v>
      </c>
      <c r="Q88">
        <v>21.82</v>
      </c>
      <c r="R88">
        <v>42.390099999999997</v>
      </c>
      <c r="S88">
        <v>26.3901</v>
      </c>
      <c r="T88">
        <v>0</v>
      </c>
      <c r="U88">
        <v>418.77</v>
      </c>
      <c r="V88">
        <v>14.25</v>
      </c>
      <c r="W88">
        <v>44.0075</v>
      </c>
      <c r="X88">
        <v>98.34</v>
      </c>
      <c r="Y88">
        <v>0</v>
      </c>
      <c r="Z88">
        <v>13.1076</v>
      </c>
      <c r="AA88">
        <v>42.14808</v>
      </c>
      <c r="AB88">
        <v>26.3934</v>
      </c>
      <c r="AC88">
        <v>19.35568</v>
      </c>
      <c r="AD88">
        <v>36.544144000000003</v>
      </c>
      <c r="AE88">
        <v>32.844799999999999</v>
      </c>
      <c r="AF88">
        <v>18.734000000000002</v>
      </c>
      <c r="AG88">
        <v>40.797600000000003</v>
      </c>
      <c r="AH88">
        <v>116.9545</v>
      </c>
      <c r="AI88">
        <v>0</v>
      </c>
      <c r="AJ88">
        <v>0</v>
      </c>
      <c r="AK88">
        <v>52.029000000000003</v>
      </c>
      <c r="AL88">
        <v>34.86</v>
      </c>
      <c r="AM88">
        <v>15.836040000000001</v>
      </c>
      <c r="AN88">
        <v>0.93737000000000004</v>
      </c>
      <c r="AO88">
        <v>6.1510680000000004</v>
      </c>
      <c r="AP88">
        <v>2.4339</v>
      </c>
      <c r="AQ88">
        <v>34.020000000000003</v>
      </c>
      <c r="AR88">
        <v>49.68</v>
      </c>
      <c r="AS88">
        <v>31.897383000000001</v>
      </c>
      <c r="AT88">
        <v>14.9968</v>
      </c>
      <c r="AU88">
        <v>0</v>
      </c>
      <c r="AV88">
        <v>0</v>
      </c>
      <c r="AW88">
        <v>0</v>
      </c>
      <c r="AX88">
        <v>3.3401000000000001</v>
      </c>
      <c r="AY88">
        <v>0</v>
      </c>
      <c r="AZ88">
        <v>0</v>
      </c>
      <c r="BA88">
        <f t="shared" si="1"/>
        <v>3050.9798899999996</v>
      </c>
      <c r="BB88">
        <v>85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2.0186999999999999</v>
      </c>
      <c r="K89">
        <v>686.44209999999998</v>
      </c>
      <c r="L89">
        <v>652.11180000000002</v>
      </c>
      <c r="M89">
        <v>84</v>
      </c>
      <c r="N89">
        <v>118.125</v>
      </c>
      <c r="O89">
        <v>123.66562500000001</v>
      </c>
      <c r="P89">
        <v>125.58750000000001</v>
      </c>
      <c r="Q89">
        <v>21.82</v>
      </c>
      <c r="R89">
        <v>42.390099999999997</v>
      </c>
      <c r="S89">
        <v>26.3901</v>
      </c>
      <c r="T89">
        <v>0</v>
      </c>
      <c r="U89">
        <v>418.77</v>
      </c>
      <c r="V89">
        <v>14.25</v>
      </c>
      <c r="W89">
        <v>46.399079999999998</v>
      </c>
      <c r="X89">
        <v>98.34</v>
      </c>
      <c r="Y89">
        <v>0</v>
      </c>
      <c r="Z89">
        <v>13.1076</v>
      </c>
      <c r="AA89">
        <v>42.14808</v>
      </c>
      <c r="AB89">
        <v>26.3934</v>
      </c>
      <c r="AC89">
        <v>19.35568</v>
      </c>
      <c r="AD89">
        <v>27.408107999999999</v>
      </c>
      <c r="AE89">
        <v>32.844799999999999</v>
      </c>
      <c r="AF89">
        <v>18.734000000000002</v>
      </c>
      <c r="AG89">
        <v>40.797600000000003</v>
      </c>
      <c r="AH89">
        <v>116.9545</v>
      </c>
      <c r="AI89">
        <v>0</v>
      </c>
      <c r="AJ89">
        <v>0</v>
      </c>
      <c r="AK89">
        <v>52.029000000000003</v>
      </c>
      <c r="AL89">
        <v>20.916</v>
      </c>
      <c r="AM89">
        <v>15.836040000000001</v>
      </c>
      <c r="AN89">
        <v>0.93737000000000004</v>
      </c>
      <c r="AO89">
        <v>6.2322119999999996</v>
      </c>
      <c r="AP89">
        <v>3.7149000000000001</v>
      </c>
      <c r="AQ89">
        <v>34.020000000000003</v>
      </c>
      <c r="AR89">
        <v>49.68</v>
      </c>
      <c r="AS89">
        <v>31.897383000000001</v>
      </c>
      <c r="AT89">
        <v>14.9968</v>
      </c>
      <c r="AU89">
        <v>0</v>
      </c>
      <c r="AV89">
        <v>0</v>
      </c>
      <c r="AW89">
        <v>0</v>
      </c>
      <c r="AX89">
        <v>3.3401000000000001</v>
      </c>
      <c r="AY89">
        <v>0</v>
      </c>
      <c r="AZ89">
        <v>0</v>
      </c>
      <c r="BA89">
        <f t="shared" si="1"/>
        <v>3031.6535779999995</v>
      </c>
      <c r="BB89">
        <v>86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2.0186999999999999</v>
      </c>
      <c r="K90">
        <v>686.44209999999998</v>
      </c>
      <c r="L90">
        <v>652.11180000000002</v>
      </c>
      <c r="M90">
        <v>84</v>
      </c>
      <c r="N90">
        <v>118.125</v>
      </c>
      <c r="O90">
        <v>123.66562500000001</v>
      </c>
      <c r="P90">
        <v>125.58750000000001</v>
      </c>
      <c r="Q90">
        <v>21.82</v>
      </c>
      <c r="R90">
        <v>42.390099999999997</v>
      </c>
      <c r="S90">
        <v>26.3901</v>
      </c>
      <c r="T90">
        <v>0</v>
      </c>
      <c r="U90">
        <v>418.77</v>
      </c>
      <c r="V90">
        <v>14.25</v>
      </c>
      <c r="W90">
        <v>46.399079999999998</v>
      </c>
      <c r="X90">
        <v>98.34</v>
      </c>
      <c r="Y90">
        <v>0</v>
      </c>
      <c r="Z90">
        <v>13.1076</v>
      </c>
      <c r="AA90">
        <v>42.14808</v>
      </c>
      <c r="AB90">
        <v>26.3934</v>
      </c>
      <c r="AC90">
        <v>19.35568</v>
      </c>
      <c r="AD90">
        <v>27.408107999999999</v>
      </c>
      <c r="AE90">
        <v>32.844799999999999</v>
      </c>
      <c r="AF90">
        <v>18.734000000000002</v>
      </c>
      <c r="AG90">
        <v>40.797600000000003</v>
      </c>
      <c r="AH90">
        <v>116.9545</v>
      </c>
      <c r="AI90">
        <v>0</v>
      </c>
      <c r="AJ90">
        <v>0</v>
      </c>
      <c r="AK90">
        <v>52.029000000000003</v>
      </c>
      <c r="AL90">
        <v>20.916</v>
      </c>
      <c r="AM90">
        <v>15.836040000000001</v>
      </c>
      <c r="AN90">
        <v>0.93737000000000004</v>
      </c>
      <c r="AO90">
        <v>6.5197440000000002</v>
      </c>
      <c r="AP90">
        <v>3.7149000000000001</v>
      </c>
      <c r="AQ90">
        <v>34.020000000000003</v>
      </c>
      <c r="AR90">
        <v>49.68</v>
      </c>
      <c r="AS90">
        <v>31.897383000000001</v>
      </c>
      <c r="AT90">
        <v>14.9968</v>
      </c>
      <c r="AU90">
        <v>0</v>
      </c>
      <c r="AV90">
        <v>0</v>
      </c>
      <c r="AW90">
        <v>0</v>
      </c>
      <c r="AX90">
        <v>3.3401000000000001</v>
      </c>
      <c r="AY90">
        <v>0</v>
      </c>
      <c r="AZ90">
        <v>0</v>
      </c>
      <c r="BA90">
        <f t="shared" si="1"/>
        <v>3031.9411099999998</v>
      </c>
      <c r="BB90">
        <v>87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2.0186999999999999</v>
      </c>
      <c r="K91">
        <v>686.44209999999998</v>
      </c>
      <c r="L91">
        <v>652.11180000000002</v>
      </c>
      <c r="M91">
        <v>84</v>
      </c>
      <c r="N91">
        <v>118.125</v>
      </c>
      <c r="O91">
        <v>123.66562500000001</v>
      </c>
      <c r="P91">
        <v>125.58750000000001</v>
      </c>
      <c r="Q91">
        <v>21.82</v>
      </c>
      <c r="R91">
        <v>42.390099999999997</v>
      </c>
      <c r="S91">
        <v>26.3901</v>
      </c>
      <c r="T91">
        <v>0</v>
      </c>
      <c r="U91">
        <v>418.77</v>
      </c>
      <c r="V91">
        <v>14.25</v>
      </c>
      <c r="W91">
        <v>46.399079999999998</v>
      </c>
      <c r="X91">
        <v>98.34</v>
      </c>
      <c r="Y91">
        <v>0</v>
      </c>
      <c r="Z91">
        <v>13.1076</v>
      </c>
      <c r="AA91">
        <v>42.14808</v>
      </c>
      <c r="AB91">
        <v>39.510120000000001</v>
      </c>
      <c r="AC91">
        <v>29.062808</v>
      </c>
      <c r="AD91">
        <v>27.408107999999999</v>
      </c>
      <c r="AE91">
        <v>49.436556000000003</v>
      </c>
      <c r="AF91">
        <v>29.58</v>
      </c>
      <c r="AG91">
        <v>40.797600000000003</v>
      </c>
      <c r="AH91">
        <v>140.34540000000001</v>
      </c>
      <c r="AI91">
        <v>0</v>
      </c>
      <c r="AJ91">
        <v>0</v>
      </c>
      <c r="AK91">
        <v>52.029000000000003</v>
      </c>
      <c r="AL91">
        <v>20.916</v>
      </c>
      <c r="AM91">
        <v>15.836040000000001</v>
      </c>
      <c r="AN91">
        <v>0.93737000000000004</v>
      </c>
      <c r="AO91">
        <v>6.4791720000000002</v>
      </c>
      <c r="AP91">
        <v>3.7149000000000001</v>
      </c>
      <c r="AQ91">
        <v>34.398000000000003</v>
      </c>
      <c r="AR91">
        <v>49.68</v>
      </c>
      <c r="AS91">
        <v>31.897383000000001</v>
      </c>
      <c r="AT91">
        <v>14.9968</v>
      </c>
      <c r="AU91">
        <v>0</v>
      </c>
      <c r="AV91">
        <v>0</v>
      </c>
      <c r="AW91">
        <v>0</v>
      </c>
      <c r="AX91">
        <v>3.3401000000000001</v>
      </c>
      <c r="AY91">
        <v>0</v>
      </c>
      <c r="AZ91">
        <v>0</v>
      </c>
      <c r="BA91">
        <f t="shared" si="1"/>
        <v>3105.9310420000002</v>
      </c>
      <c r="BB91">
        <v>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2.0186999999999999</v>
      </c>
      <c r="K92">
        <v>686.44209999999998</v>
      </c>
      <c r="L92">
        <v>652.11180000000002</v>
      </c>
      <c r="M92">
        <v>84</v>
      </c>
      <c r="N92">
        <v>118.125</v>
      </c>
      <c r="O92">
        <v>123.66562500000001</v>
      </c>
      <c r="P92">
        <v>125.58750000000001</v>
      </c>
      <c r="Q92">
        <v>21.82</v>
      </c>
      <c r="R92">
        <v>42.390099999999997</v>
      </c>
      <c r="S92">
        <v>26.3901</v>
      </c>
      <c r="T92">
        <v>0</v>
      </c>
      <c r="U92">
        <v>418.77</v>
      </c>
      <c r="V92">
        <v>14.25</v>
      </c>
      <c r="W92">
        <v>46.399079999999998</v>
      </c>
      <c r="X92">
        <v>98.34</v>
      </c>
      <c r="Y92">
        <v>0</v>
      </c>
      <c r="Z92">
        <v>13.1076</v>
      </c>
      <c r="AA92">
        <v>42.14808</v>
      </c>
      <c r="AB92">
        <v>39.510120000000001</v>
      </c>
      <c r="AC92">
        <v>29.062808</v>
      </c>
      <c r="AD92">
        <v>27.408107999999999</v>
      </c>
      <c r="AE92">
        <v>49.436556000000003</v>
      </c>
      <c r="AF92">
        <v>29.58</v>
      </c>
      <c r="AG92">
        <v>40.797600000000003</v>
      </c>
      <c r="AH92">
        <v>140.34540000000001</v>
      </c>
      <c r="AI92">
        <v>0</v>
      </c>
      <c r="AJ92">
        <v>0</v>
      </c>
      <c r="AK92">
        <v>52.029000000000003</v>
      </c>
      <c r="AL92">
        <v>20.916</v>
      </c>
      <c r="AM92">
        <v>15.836040000000001</v>
      </c>
      <c r="AN92">
        <v>0.93737000000000004</v>
      </c>
      <c r="AO92">
        <v>6.5938319999999999</v>
      </c>
      <c r="AP92">
        <v>3.7149000000000001</v>
      </c>
      <c r="AQ92">
        <v>34.398000000000003</v>
      </c>
      <c r="AR92">
        <v>49.68</v>
      </c>
      <c r="AS92">
        <v>31.897383000000001</v>
      </c>
      <c r="AT92">
        <v>14.9968</v>
      </c>
      <c r="AU92">
        <v>0</v>
      </c>
      <c r="AV92">
        <v>0</v>
      </c>
      <c r="AW92">
        <v>0</v>
      </c>
      <c r="AX92">
        <v>3.3401000000000001</v>
      </c>
      <c r="AY92">
        <v>0</v>
      </c>
      <c r="AZ92">
        <v>0</v>
      </c>
      <c r="BA92">
        <f t="shared" si="1"/>
        <v>3106.0457020000003</v>
      </c>
      <c r="BB92">
        <v>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2.0186999999999999</v>
      </c>
      <c r="K93">
        <v>686.44209999999998</v>
      </c>
      <c r="L93">
        <v>652.11180000000002</v>
      </c>
      <c r="M93">
        <v>84</v>
      </c>
      <c r="N93">
        <v>118.125</v>
      </c>
      <c r="O93">
        <v>123.66562500000001</v>
      </c>
      <c r="P93">
        <v>125.58750000000001</v>
      </c>
      <c r="Q93">
        <v>21.82</v>
      </c>
      <c r="R93">
        <v>42.390099999999997</v>
      </c>
      <c r="S93">
        <v>26.3901</v>
      </c>
      <c r="T93">
        <v>0</v>
      </c>
      <c r="U93">
        <v>418.77</v>
      </c>
      <c r="V93">
        <v>14.25</v>
      </c>
      <c r="W93">
        <v>46.399079999999998</v>
      </c>
      <c r="X93">
        <v>98.34</v>
      </c>
      <c r="Y93">
        <v>0</v>
      </c>
      <c r="Z93">
        <v>13.1076</v>
      </c>
      <c r="AA93">
        <v>42.14808</v>
      </c>
      <c r="AB93">
        <v>39.510120000000001</v>
      </c>
      <c r="AC93">
        <v>29.062808</v>
      </c>
      <c r="AD93">
        <v>27.408107999999999</v>
      </c>
      <c r="AE93">
        <v>49.436556000000003</v>
      </c>
      <c r="AF93">
        <v>29.58</v>
      </c>
      <c r="AG93">
        <v>40.797600000000003</v>
      </c>
      <c r="AH93">
        <v>116.9545</v>
      </c>
      <c r="AI93">
        <v>0</v>
      </c>
      <c r="AJ93">
        <v>0</v>
      </c>
      <c r="AK93">
        <v>52.029000000000003</v>
      </c>
      <c r="AL93">
        <v>20.916</v>
      </c>
      <c r="AM93">
        <v>15.836040000000001</v>
      </c>
      <c r="AN93">
        <v>0.93737000000000004</v>
      </c>
      <c r="AO93">
        <v>6.9013559999999998</v>
      </c>
      <c r="AP93">
        <v>3.7149000000000001</v>
      </c>
      <c r="AQ93">
        <v>34.398000000000003</v>
      </c>
      <c r="AR93">
        <v>49.68</v>
      </c>
      <c r="AS93">
        <v>31.897383000000001</v>
      </c>
      <c r="AT93">
        <v>14.9968</v>
      </c>
      <c r="AU93">
        <v>0</v>
      </c>
      <c r="AV93">
        <v>0</v>
      </c>
      <c r="AW93">
        <v>0</v>
      </c>
      <c r="AX93">
        <v>3.3401000000000001</v>
      </c>
      <c r="AY93">
        <v>0</v>
      </c>
      <c r="AZ93">
        <v>0</v>
      </c>
      <c r="BA93">
        <f t="shared" si="1"/>
        <v>3082.9623259999998</v>
      </c>
      <c r="BB93">
        <v>90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2.0186999999999999</v>
      </c>
      <c r="K94">
        <v>686.44209999999998</v>
      </c>
      <c r="L94">
        <v>652.11180000000002</v>
      </c>
      <c r="M94">
        <v>84</v>
      </c>
      <c r="N94">
        <v>118.125</v>
      </c>
      <c r="O94">
        <v>123.66562500000001</v>
      </c>
      <c r="P94">
        <v>125.58750000000001</v>
      </c>
      <c r="Q94">
        <v>21.82</v>
      </c>
      <c r="R94">
        <v>42.390099999999997</v>
      </c>
      <c r="S94">
        <v>26.3901</v>
      </c>
      <c r="T94">
        <v>0</v>
      </c>
      <c r="U94">
        <v>418.77</v>
      </c>
      <c r="V94">
        <v>14.25</v>
      </c>
      <c r="W94">
        <v>46.399079999999998</v>
      </c>
      <c r="X94">
        <v>98.34</v>
      </c>
      <c r="Y94">
        <v>0</v>
      </c>
      <c r="Z94">
        <v>13.1076</v>
      </c>
      <c r="AA94">
        <v>42.14808</v>
      </c>
      <c r="AB94">
        <v>39.510120000000001</v>
      </c>
      <c r="AC94">
        <v>29.062808</v>
      </c>
      <c r="AD94">
        <v>27.408107999999999</v>
      </c>
      <c r="AE94">
        <v>48.2408</v>
      </c>
      <c r="AF94">
        <v>29.58</v>
      </c>
      <c r="AG94">
        <v>40.797600000000003</v>
      </c>
      <c r="AH94">
        <v>93.563599999999994</v>
      </c>
      <c r="AI94">
        <v>0</v>
      </c>
      <c r="AJ94">
        <v>0</v>
      </c>
      <c r="AK94">
        <v>52.029000000000003</v>
      </c>
      <c r="AL94">
        <v>20.916</v>
      </c>
      <c r="AM94">
        <v>15.836040000000001</v>
      </c>
      <c r="AN94">
        <v>0.93737000000000004</v>
      </c>
      <c r="AO94">
        <v>7.054824</v>
      </c>
      <c r="AP94">
        <v>3.7149000000000001</v>
      </c>
      <c r="AQ94">
        <v>34.398000000000003</v>
      </c>
      <c r="AR94">
        <v>49.68</v>
      </c>
      <c r="AS94">
        <v>31.897383000000001</v>
      </c>
      <c r="AT94">
        <v>14.9968</v>
      </c>
      <c r="AU94">
        <v>0</v>
      </c>
      <c r="AV94">
        <v>0</v>
      </c>
      <c r="AW94">
        <v>0</v>
      </c>
      <c r="AX94">
        <v>3.3401000000000001</v>
      </c>
      <c r="AY94">
        <v>0</v>
      </c>
      <c r="AZ94">
        <v>0</v>
      </c>
      <c r="BA94">
        <f t="shared" si="1"/>
        <v>3058.5291379999999</v>
      </c>
      <c r="BB94">
        <v>91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2.0186999999999999</v>
      </c>
      <c r="K95">
        <v>686.44209999999998</v>
      </c>
      <c r="L95">
        <v>652.11180000000002</v>
      </c>
      <c r="M95">
        <v>81</v>
      </c>
      <c r="N95">
        <v>118.125</v>
      </c>
      <c r="O95">
        <v>123.66562500000001</v>
      </c>
      <c r="P95">
        <v>125.58750000000001</v>
      </c>
      <c r="Q95">
        <v>21.82</v>
      </c>
      <c r="R95">
        <v>42.390099999999997</v>
      </c>
      <c r="S95">
        <v>26.3901</v>
      </c>
      <c r="T95">
        <v>0</v>
      </c>
      <c r="U95">
        <v>418.77</v>
      </c>
      <c r="V95">
        <v>14.25</v>
      </c>
      <c r="W95">
        <v>46.399079999999998</v>
      </c>
      <c r="X95">
        <v>98.34</v>
      </c>
      <c r="Y95">
        <v>0</v>
      </c>
      <c r="Z95">
        <v>13.1076</v>
      </c>
      <c r="AA95">
        <v>42.14808</v>
      </c>
      <c r="AB95">
        <v>39.510120000000001</v>
      </c>
      <c r="AC95">
        <v>19.35568</v>
      </c>
      <c r="AD95">
        <v>27.408107999999999</v>
      </c>
      <c r="AE95">
        <v>30.792000000000002</v>
      </c>
      <c r="AF95">
        <v>8.8740000000000006</v>
      </c>
      <c r="AG95">
        <v>40.797600000000003</v>
      </c>
      <c r="AH95">
        <v>70.172700000000006</v>
      </c>
      <c r="AI95">
        <v>0</v>
      </c>
      <c r="AJ95">
        <v>0</v>
      </c>
      <c r="AK95">
        <v>52.029000000000003</v>
      </c>
      <c r="AL95">
        <v>20.916</v>
      </c>
      <c r="AM95">
        <v>15.836040000000001</v>
      </c>
      <c r="AN95">
        <v>0.93737000000000004</v>
      </c>
      <c r="AO95">
        <v>7.0889280000000001</v>
      </c>
      <c r="AP95">
        <v>3.7149000000000001</v>
      </c>
      <c r="AQ95">
        <v>31.751999999999999</v>
      </c>
      <c r="AR95">
        <v>49.68</v>
      </c>
      <c r="AS95">
        <v>31.897383000000001</v>
      </c>
      <c r="AT95">
        <v>14.9968</v>
      </c>
      <c r="AU95">
        <v>0</v>
      </c>
      <c r="AV95">
        <v>0</v>
      </c>
      <c r="AW95">
        <v>0</v>
      </c>
      <c r="AX95">
        <v>3.3401000000000001</v>
      </c>
      <c r="AY95">
        <v>0</v>
      </c>
      <c r="AZ95">
        <v>0</v>
      </c>
      <c r="BA95">
        <f t="shared" si="1"/>
        <v>2981.6644139999999</v>
      </c>
      <c r="BB95">
        <v>92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2.0186999999999999</v>
      </c>
      <c r="K96">
        <v>686.44209999999998</v>
      </c>
      <c r="L96">
        <v>652.11180000000002</v>
      </c>
      <c r="M96">
        <v>81</v>
      </c>
      <c r="N96">
        <v>118.125</v>
      </c>
      <c r="O96">
        <v>123.66562500000001</v>
      </c>
      <c r="P96">
        <v>125.58750000000001</v>
      </c>
      <c r="Q96">
        <v>21.82</v>
      </c>
      <c r="R96">
        <v>42.390099999999997</v>
      </c>
      <c r="S96">
        <v>26.3901</v>
      </c>
      <c r="T96">
        <v>0</v>
      </c>
      <c r="U96">
        <v>418.77</v>
      </c>
      <c r="V96">
        <v>14.25</v>
      </c>
      <c r="W96">
        <v>46.399079999999998</v>
      </c>
      <c r="X96">
        <v>98.34</v>
      </c>
      <c r="Y96">
        <v>0</v>
      </c>
      <c r="Z96">
        <v>13.1076</v>
      </c>
      <c r="AA96">
        <v>39.5</v>
      </c>
      <c r="AB96">
        <v>34.658000000000001</v>
      </c>
      <c r="AC96">
        <v>19.35568</v>
      </c>
      <c r="AD96">
        <v>17.833500000000001</v>
      </c>
      <c r="AE96">
        <v>30.792000000000002</v>
      </c>
      <c r="AF96">
        <v>8.8740000000000006</v>
      </c>
      <c r="AG96">
        <v>40.797600000000003</v>
      </c>
      <c r="AH96">
        <v>50.853900000000003</v>
      </c>
      <c r="AI96">
        <v>0</v>
      </c>
      <c r="AJ96">
        <v>0</v>
      </c>
      <c r="AK96">
        <v>52.029000000000003</v>
      </c>
      <c r="AL96">
        <v>20.916</v>
      </c>
      <c r="AM96">
        <v>15.836040000000001</v>
      </c>
      <c r="AN96">
        <v>0.93737000000000004</v>
      </c>
      <c r="AO96">
        <v>7.1089200000000003</v>
      </c>
      <c r="AP96">
        <v>3.7149000000000001</v>
      </c>
      <c r="AQ96">
        <v>31.751999999999999</v>
      </c>
      <c r="AR96">
        <v>49.68</v>
      </c>
      <c r="AS96">
        <v>31.897383000000001</v>
      </c>
      <c r="AT96">
        <v>14.9968</v>
      </c>
      <c r="AU96">
        <v>0</v>
      </c>
      <c r="AV96">
        <v>0</v>
      </c>
      <c r="AW96">
        <v>0</v>
      </c>
      <c r="AX96">
        <v>3.3401000000000001</v>
      </c>
      <c r="AY96">
        <v>0</v>
      </c>
      <c r="AZ96">
        <v>0</v>
      </c>
      <c r="BA96">
        <f t="shared" si="1"/>
        <v>2945.290798</v>
      </c>
      <c r="BB96">
        <v>93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2.0186999999999999</v>
      </c>
      <c r="K97">
        <v>686.44209999999998</v>
      </c>
      <c r="L97">
        <v>652.11180000000002</v>
      </c>
      <c r="M97">
        <v>81</v>
      </c>
      <c r="N97">
        <v>118.125</v>
      </c>
      <c r="O97">
        <v>123.66562500000001</v>
      </c>
      <c r="P97">
        <v>125.58750000000001</v>
      </c>
      <c r="Q97">
        <v>21.82</v>
      </c>
      <c r="R97">
        <v>42.390099999999997</v>
      </c>
      <c r="S97">
        <v>26.3901</v>
      </c>
      <c r="T97">
        <v>0</v>
      </c>
      <c r="U97">
        <v>418.77</v>
      </c>
      <c r="V97">
        <v>14.25</v>
      </c>
      <c r="W97">
        <v>46.399079999999998</v>
      </c>
      <c r="X97">
        <v>98.34</v>
      </c>
      <c r="Y97">
        <v>0</v>
      </c>
      <c r="Z97">
        <v>13.1076</v>
      </c>
      <c r="AA97">
        <v>28.09872</v>
      </c>
      <c r="AB97">
        <v>25.327000000000002</v>
      </c>
      <c r="AC97">
        <v>19.35568</v>
      </c>
      <c r="AD97">
        <v>9.1149000000000004</v>
      </c>
      <c r="AE97">
        <v>30.792000000000002</v>
      </c>
      <c r="AF97">
        <v>8.8740000000000006</v>
      </c>
      <c r="AG97">
        <v>40.797600000000003</v>
      </c>
      <c r="AH97">
        <v>46.781799999999997</v>
      </c>
      <c r="AI97">
        <v>0</v>
      </c>
      <c r="AJ97">
        <v>0</v>
      </c>
      <c r="AK97">
        <v>52.029000000000003</v>
      </c>
      <c r="AL97">
        <v>20.916</v>
      </c>
      <c r="AM97">
        <v>15.836040000000001</v>
      </c>
      <c r="AN97">
        <v>0.93737000000000004</v>
      </c>
      <c r="AO97">
        <v>4.5834599999999996</v>
      </c>
      <c r="AP97">
        <v>6.2769000000000004</v>
      </c>
      <c r="AQ97">
        <v>31.751999999999999</v>
      </c>
      <c r="AR97">
        <v>49.68</v>
      </c>
      <c r="AS97">
        <v>31.897383000000001</v>
      </c>
      <c r="AT97">
        <v>14.9968</v>
      </c>
      <c r="AU97">
        <v>0</v>
      </c>
      <c r="AV97">
        <v>0</v>
      </c>
      <c r="AW97">
        <v>0</v>
      </c>
      <c r="AX97">
        <v>3.3401000000000001</v>
      </c>
      <c r="AY97">
        <v>0</v>
      </c>
      <c r="AZ97">
        <v>0</v>
      </c>
      <c r="BA97">
        <f t="shared" si="1"/>
        <v>2911.8043579999999</v>
      </c>
      <c r="BB97">
        <v>94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2.0186999999999999</v>
      </c>
      <c r="K98">
        <v>686.44209999999998</v>
      </c>
      <c r="L98">
        <v>652.11180000000002</v>
      </c>
      <c r="M98">
        <v>81</v>
      </c>
      <c r="N98">
        <v>118.125</v>
      </c>
      <c r="O98">
        <v>123.66562500000001</v>
      </c>
      <c r="P98">
        <v>125.58750000000001</v>
      </c>
      <c r="Q98">
        <v>21.82</v>
      </c>
      <c r="R98">
        <v>42.390099999999997</v>
      </c>
      <c r="S98">
        <v>26.3901</v>
      </c>
      <c r="T98">
        <v>0</v>
      </c>
      <c r="U98">
        <v>418.77</v>
      </c>
      <c r="V98">
        <v>14.25</v>
      </c>
      <c r="W98">
        <v>46.399079999999998</v>
      </c>
      <c r="X98">
        <v>98.34</v>
      </c>
      <c r="Y98">
        <v>0</v>
      </c>
      <c r="Z98">
        <v>13.1076</v>
      </c>
      <c r="AA98">
        <v>28.09872</v>
      </c>
      <c r="AB98">
        <v>25.327000000000002</v>
      </c>
      <c r="AC98">
        <v>19.35568</v>
      </c>
      <c r="AD98">
        <v>9.1149000000000004</v>
      </c>
      <c r="AE98">
        <v>30.792000000000002</v>
      </c>
      <c r="AF98">
        <v>8.8740000000000006</v>
      </c>
      <c r="AG98">
        <v>40.797600000000003</v>
      </c>
      <c r="AH98">
        <v>23.390899999999998</v>
      </c>
      <c r="AI98">
        <v>0</v>
      </c>
      <c r="AJ98">
        <v>0</v>
      </c>
      <c r="AK98">
        <v>52.029000000000003</v>
      </c>
      <c r="AL98">
        <v>20.916</v>
      </c>
      <c r="AM98">
        <v>15.836040000000001</v>
      </c>
      <c r="AN98">
        <v>0.93737000000000004</v>
      </c>
      <c r="AO98">
        <v>4.5999239999999997</v>
      </c>
      <c r="AP98">
        <v>6.2769000000000004</v>
      </c>
      <c r="AQ98">
        <v>31.751999999999999</v>
      </c>
      <c r="AR98">
        <v>49.68</v>
      </c>
      <c r="AS98">
        <v>31.897383000000001</v>
      </c>
      <c r="AT98">
        <v>14.9968</v>
      </c>
      <c r="AU98">
        <v>0</v>
      </c>
      <c r="AV98">
        <v>0</v>
      </c>
      <c r="AW98">
        <v>0</v>
      </c>
      <c r="AX98">
        <v>3.3401000000000001</v>
      </c>
      <c r="AY98">
        <v>0</v>
      </c>
      <c r="AZ98">
        <v>0</v>
      </c>
      <c r="BA98">
        <f t="shared" si="1"/>
        <v>2888.4299219999998</v>
      </c>
      <c r="BB98">
        <v>95</v>
      </c>
    </row>
    <row r="99" spans="1:54">
      <c r="A99" t="s">
        <v>141</v>
      </c>
      <c r="B99">
        <f>SUM(B3:B98)/4000</f>
        <v>0</v>
      </c>
      <c r="C99">
        <f t="shared" ref="C99:AZ99" si="2">SUM(C3:C98)/4000</f>
        <v>5.8799999999999998E-3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1.01104E-2</v>
      </c>
      <c r="J99">
        <f t="shared" si="2"/>
        <v>7.4071650000000114E-2</v>
      </c>
      <c r="K99">
        <f t="shared" si="2"/>
        <v>13.037945378750004</v>
      </c>
      <c r="L99">
        <f t="shared" si="2"/>
        <v>15.546085999999979</v>
      </c>
      <c r="M99">
        <f t="shared" si="2"/>
        <v>2.0905</v>
      </c>
      <c r="N99">
        <f t="shared" si="2"/>
        <v>2.6809649999999992</v>
      </c>
      <c r="O99">
        <f t="shared" si="2"/>
        <v>2.7992857374999978</v>
      </c>
      <c r="P99">
        <f t="shared" si="2"/>
        <v>3.0140999999999951</v>
      </c>
      <c r="Q99">
        <f t="shared" si="2"/>
        <v>0.50534679999999943</v>
      </c>
      <c r="R99">
        <f t="shared" si="2"/>
        <v>0.95527390000000068</v>
      </c>
      <c r="S99">
        <f t="shared" si="2"/>
        <v>0.60737631375000078</v>
      </c>
      <c r="T99">
        <f t="shared" si="2"/>
        <v>0</v>
      </c>
      <c r="U99">
        <f t="shared" si="2"/>
        <v>9.5673824999999955</v>
      </c>
      <c r="V99">
        <f t="shared" si="2"/>
        <v>0.34200000000000003</v>
      </c>
      <c r="W99">
        <f t="shared" si="2"/>
        <v>1.1123062550000014</v>
      </c>
      <c r="X99">
        <f t="shared" si="2"/>
        <v>2.3601600000000027</v>
      </c>
      <c r="Y99">
        <f t="shared" si="2"/>
        <v>0</v>
      </c>
      <c r="Z99">
        <f t="shared" si="2"/>
        <v>0.31458240000000059</v>
      </c>
      <c r="AA99">
        <f t="shared" si="2"/>
        <v>0.49769288999999944</v>
      </c>
      <c r="AB99">
        <f t="shared" si="2"/>
        <v>0.50453383499999949</v>
      </c>
      <c r="AC99">
        <f t="shared" si="2"/>
        <v>0.37027256599999925</v>
      </c>
      <c r="AD99">
        <f t="shared" si="2"/>
        <v>0.3897689760000001</v>
      </c>
      <c r="AE99">
        <f t="shared" si="2"/>
        <v>0.73318702900000132</v>
      </c>
      <c r="AF99">
        <f t="shared" si="2"/>
        <v>0.28495400000000037</v>
      </c>
      <c r="AG99">
        <f t="shared" si="2"/>
        <v>0.97914239999999919</v>
      </c>
      <c r="AH99">
        <f t="shared" si="2"/>
        <v>1.1648100000000003</v>
      </c>
      <c r="AI99">
        <f t="shared" si="2"/>
        <v>0.13302850000000002</v>
      </c>
      <c r="AJ99">
        <f t="shared" si="2"/>
        <v>0</v>
      </c>
      <c r="AK99">
        <f t="shared" si="2"/>
        <v>1.248696000000002</v>
      </c>
      <c r="AL99">
        <f t="shared" si="2"/>
        <v>0.999174750000001</v>
      </c>
      <c r="AM99">
        <f t="shared" si="2"/>
        <v>0.25337664000000026</v>
      </c>
      <c r="AN99">
        <f t="shared" si="2"/>
        <v>2.2659485E-2</v>
      </c>
      <c r="AO99">
        <f t="shared" si="2"/>
        <v>0.23959823999999996</v>
      </c>
      <c r="AP99">
        <f t="shared" si="2"/>
        <v>6.6003524999999966E-2</v>
      </c>
      <c r="AQ99">
        <f t="shared" si="2"/>
        <v>0.41642999999999974</v>
      </c>
      <c r="AR99">
        <f t="shared" si="2"/>
        <v>1.2022559999999993</v>
      </c>
      <c r="AS99">
        <f t="shared" si="2"/>
        <v>0.7683136829999998</v>
      </c>
      <c r="AT99">
        <f t="shared" si="2"/>
        <v>0.32511756074999948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5.5570400000000041E-2</v>
      </c>
      <c r="AY99">
        <f t="shared" si="2"/>
        <v>0</v>
      </c>
      <c r="AZ99">
        <f t="shared" si="2"/>
        <v>0</v>
      </c>
      <c r="BA99">
        <f t="shared" si="1"/>
        <v>65.677958814749957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J3" activePane="bottomRight" state="frozen"/>
      <selection sqref="A1:D35"/>
      <selection pane="topRight" sqref="A1:D35"/>
      <selection pane="bottomLeft" sqref="A1:D35"/>
      <selection pane="bottomRight" activeCell="AP3" sqref="AP3:AP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 ht="30">
      <c r="A2" s="21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368</v>
      </c>
      <c r="AU2" s="169"/>
      <c r="AV2" s="200" t="s">
        <v>375</v>
      </c>
      <c r="AW2" s="200" t="s">
        <v>376</v>
      </c>
      <c r="AX2" s="200" t="s">
        <v>377</v>
      </c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2.9387880000000002</v>
      </c>
      <c r="K3">
        <v>333.59975300000002</v>
      </c>
      <c r="L3">
        <v>634.53522499999997</v>
      </c>
      <c r="M3">
        <v>85.492000000000004</v>
      </c>
      <c r="N3">
        <v>114.758438</v>
      </c>
      <c r="O3">
        <v>120.141155</v>
      </c>
      <c r="P3">
        <v>122.008256</v>
      </c>
      <c r="Q3">
        <v>21.198129999999999</v>
      </c>
      <c r="R3">
        <v>33.781387000000002</v>
      </c>
      <c r="S3">
        <v>25.637982000000001</v>
      </c>
      <c r="T3">
        <v>0</v>
      </c>
      <c r="U3">
        <v>339.02921199999997</v>
      </c>
      <c r="V3">
        <v>13.843875000000001</v>
      </c>
      <c r="W3">
        <v>45.076706000000001</v>
      </c>
      <c r="X3">
        <v>95.537310000000005</v>
      </c>
      <c r="Y3">
        <v>0</v>
      </c>
      <c r="Z3">
        <v>12.734033</v>
      </c>
      <c r="AA3">
        <v>27.245718</v>
      </c>
      <c r="AB3">
        <v>12.691093</v>
      </c>
      <c r="AC3">
        <v>9.4020220000000005</v>
      </c>
      <c r="AD3">
        <v>17.710251</v>
      </c>
      <c r="AE3">
        <v>29.914428000000001</v>
      </c>
      <c r="AF3">
        <v>8.6210909999999998</v>
      </c>
      <c r="AG3">
        <v>39.634867999999997</v>
      </c>
      <c r="AH3">
        <v>45.448518999999997</v>
      </c>
      <c r="AI3">
        <v>0</v>
      </c>
      <c r="AJ3">
        <v>0</v>
      </c>
      <c r="AK3">
        <v>50.546174000000001</v>
      </c>
      <c r="AL3">
        <v>20.319894000000001</v>
      </c>
      <c r="AM3">
        <v>10.256475</v>
      </c>
      <c r="AN3">
        <v>0.92923999999999995</v>
      </c>
      <c r="AO3">
        <v>6.3122239999999996</v>
      </c>
      <c r="AP3">
        <v>1.7422880000000001</v>
      </c>
      <c r="AQ3">
        <v>22.645665000000001</v>
      </c>
      <c r="AR3">
        <v>48.264119999999998</v>
      </c>
      <c r="AS3">
        <v>30.988308</v>
      </c>
      <c r="AT3">
        <v>10.927023</v>
      </c>
      <c r="AU3">
        <v>0</v>
      </c>
      <c r="AV3">
        <v>0</v>
      </c>
      <c r="AW3">
        <v>0</v>
      </c>
      <c r="AX3">
        <v>5.3288719999999996</v>
      </c>
      <c r="AY3">
        <v>0</v>
      </c>
      <c r="AZ3">
        <v>0</v>
      </c>
      <c r="BA3">
        <f>SUM(B3:AZ3)</f>
        <v>2399.2405229999999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2.9387880000000002</v>
      </c>
      <c r="K4">
        <v>333.59975300000002</v>
      </c>
      <c r="L4">
        <v>634.53522499999997</v>
      </c>
      <c r="M4">
        <v>85.492000000000004</v>
      </c>
      <c r="N4">
        <v>114.758438</v>
      </c>
      <c r="O4">
        <v>120.141155</v>
      </c>
      <c r="P4">
        <v>122.008256</v>
      </c>
      <c r="Q4">
        <v>21.198129999999999</v>
      </c>
      <c r="R4">
        <v>33.781387000000002</v>
      </c>
      <c r="S4">
        <v>25.637982000000001</v>
      </c>
      <c r="T4">
        <v>0</v>
      </c>
      <c r="U4">
        <v>339.02921199999997</v>
      </c>
      <c r="V4">
        <v>13.843875000000001</v>
      </c>
      <c r="W4">
        <v>45.076706000000001</v>
      </c>
      <c r="X4">
        <v>95.537310000000005</v>
      </c>
      <c r="Y4">
        <v>0</v>
      </c>
      <c r="Z4">
        <v>12.734033</v>
      </c>
      <c r="AA4">
        <v>27.245718</v>
      </c>
      <c r="AB4">
        <v>12.691093</v>
      </c>
      <c r="AC4">
        <v>9.4020220000000005</v>
      </c>
      <c r="AD4">
        <v>17.710251</v>
      </c>
      <c r="AE4">
        <v>29.914428000000001</v>
      </c>
      <c r="AF4">
        <v>8.6210909999999998</v>
      </c>
      <c r="AG4">
        <v>39.634867999999997</v>
      </c>
      <c r="AH4">
        <v>22.724259</v>
      </c>
      <c r="AI4">
        <v>0</v>
      </c>
      <c r="AJ4">
        <v>0</v>
      </c>
      <c r="AK4">
        <v>50.546174000000001</v>
      </c>
      <c r="AL4">
        <v>20.319894000000001</v>
      </c>
      <c r="AM4">
        <v>10.256475</v>
      </c>
      <c r="AN4">
        <v>0.92923999999999995</v>
      </c>
      <c r="AO4">
        <v>6.2836619999999996</v>
      </c>
      <c r="AP4">
        <v>1.7422880000000001</v>
      </c>
      <c r="AQ4">
        <v>22.645665000000001</v>
      </c>
      <c r="AR4">
        <v>48.264119999999998</v>
      </c>
      <c r="AS4">
        <v>30.988308</v>
      </c>
      <c r="AT4">
        <v>10.927023</v>
      </c>
      <c r="AU4">
        <v>0</v>
      </c>
      <c r="AV4">
        <v>0</v>
      </c>
      <c r="AW4">
        <v>0</v>
      </c>
      <c r="AX4">
        <v>5.3288719999999996</v>
      </c>
      <c r="AY4">
        <v>0</v>
      </c>
      <c r="AZ4">
        <v>0</v>
      </c>
      <c r="BA4">
        <f t="shared" ref="BA4:BA67" si="0">SUM(B4:AZ4)</f>
        <v>2376.487701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2.9387880000000002</v>
      </c>
      <c r="K5">
        <v>333.59975300000002</v>
      </c>
      <c r="L5">
        <v>634.53522499999997</v>
      </c>
      <c r="M5">
        <v>85.492000000000004</v>
      </c>
      <c r="N5">
        <v>114.758438</v>
      </c>
      <c r="O5">
        <v>120.141155</v>
      </c>
      <c r="P5">
        <v>122.008256</v>
      </c>
      <c r="Q5">
        <v>21.198129999999999</v>
      </c>
      <c r="R5">
        <v>33.781387000000002</v>
      </c>
      <c r="S5">
        <v>25.637982000000001</v>
      </c>
      <c r="T5">
        <v>0</v>
      </c>
      <c r="U5">
        <v>339.02921199999997</v>
      </c>
      <c r="V5">
        <v>13.843875000000001</v>
      </c>
      <c r="W5">
        <v>45.076706000000001</v>
      </c>
      <c r="X5">
        <v>95.537310000000005</v>
      </c>
      <c r="Y5">
        <v>0</v>
      </c>
      <c r="Z5">
        <v>12.734033</v>
      </c>
      <c r="AA5">
        <v>27.245718</v>
      </c>
      <c r="AB5">
        <v>12.691093</v>
      </c>
      <c r="AC5">
        <v>9.4020220000000005</v>
      </c>
      <c r="AD5">
        <v>17.710251</v>
      </c>
      <c r="AE5">
        <v>29.914428000000001</v>
      </c>
      <c r="AF5">
        <v>8.6210909999999998</v>
      </c>
      <c r="AG5">
        <v>39.634867999999997</v>
      </c>
      <c r="AH5">
        <v>22.724259</v>
      </c>
      <c r="AI5">
        <v>0</v>
      </c>
      <c r="AJ5">
        <v>0</v>
      </c>
      <c r="AK5">
        <v>50.546174000000001</v>
      </c>
      <c r="AL5">
        <v>20.319894000000001</v>
      </c>
      <c r="AM5">
        <v>10.256475</v>
      </c>
      <c r="AN5">
        <v>0.91065499999999999</v>
      </c>
      <c r="AO5">
        <v>7.1405250000000002</v>
      </c>
      <c r="AP5">
        <v>1.7422880000000001</v>
      </c>
      <c r="AQ5">
        <v>22.58446</v>
      </c>
      <c r="AR5">
        <v>48.264119999999998</v>
      </c>
      <c r="AS5">
        <v>30.988308</v>
      </c>
      <c r="AT5">
        <v>10.927023</v>
      </c>
      <c r="AU5">
        <v>0</v>
      </c>
      <c r="AV5">
        <v>0</v>
      </c>
      <c r="AW5">
        <v>0</v>
      </c>
      <c r="AX5">
        <v>5.3288719999999996</v>
      </c>
      <c r="AY5">
        <v>0</v>
      </c>
      <c r="AZ5">
        <v>0</v>
      </c>
      <c r="BA5">
        <f t="shared" si="0"/>
        <v>2377.2647740000002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2.9387880000000002</v>
      </c>
      <c r="K6">
        <v>333.59975300000002</v>
      </c>
      <c r="L6">
        <v>634.53522499999997</v>
      </c>
      <c r="M6">
        <v>85.492000000000004</v>
      </c>
      <c r="N6">
        <v>114.758438</v>
      </c>
      <c r="O6">
        <v>120.141155</v>
      </c>
      <c r="P6">
        <v>122.008256</v>
      </c>
      <c r="Q6">
        <v>21.198129999999999</v>
      </c>
      <c r="R6">
        <v>33.781387000000002</v>
      </c>
      <c r="S6">
        <v>25.637982000000001</v>
      </c>
      <c r="T6">
        <v>0</v>
      </c>
      <c r="U6">
        <v>339.02921199999997</v>
      </c>
      <c r="V6">
        <v>13.843875000000001</v>
      </c>
      <c r="W6">
        <v>45.076706000000001</v>
      </c>
      <c r="X6">
        <v>95.537310000000005</v>
      </c>
      <c r="Y6">
        <v>0</v>
      </c>
      <c r="Z6">
        <v>12.734033</v>
      </c>
      <c r="AA6">
        <v>13.584484</v>
      </c>
      <c r="AB6">
        <v>12.691093</v>
      </c>
      <c r="AC6">
        <v>9.4020220000000005</v>
      </c>
      <c r="AD6">
        <v>17.710251</v>
      </c>
      <c r="AE6">
        <v>29.914428000000001</v>
      </c>
      <c r="AF6">
        <v>8.6210909999999998</v>
      </c>
      <c r="AG6">
        <v>39.634867999999997</v>
      </c>
      <c r="AH6">
        <v>22.724259</v>
      </c>
      <c r="AI6">
        <v>0</v>
      </c>
      <c r="AJ6">
        <v>0</v>
      </c>
      <c r="AK6">
        <v>50.546174000000001</v>
      </c>
      <c r="AL6">
        <v>33.866489999999999</v>
      </c>
      <c r="AM6">
        <v>10.256475</v>
      </c>
      <c r="AN6">
        <v>0.91065499999999999</v>
      </c>
      <c r="AO6">
        <v>7.1119630000000003</v>
      </c>
      <c r="AP6">
        <v>1.7422880000000001</v>
      </c>
      <c r="AQ6">
        <v>22.033619999999999</v>
      </c>
      <c r="AR6">
        <v>48.264119999999998</v>
      </c>
      <c r="AS6">
        <v>30.988308</v>
      </c>
      <c r="AT6">
        <v>10.927023</v>
      </c>
      <c r="AU6">
        <v>0</v>
      </c>
      <c r="AV6">
        <v>0</v>
      </c>
      <c r="AW6">
        <v>0</v>
      </c>
      <c r="AX6">
        <v>5.3288719999999996</v>
      </c>
      <c r="AY6">
        <v>0</v>
      </c>
      <c r="AZ6">
        <v>0</v>
      </c>
      <c r="BA6">
        <f t="shared" si="0"/>
        <v>2376.5707340000004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2.9387880000000002</v>
      </c>
      <c r="K7">
        <v>333.59975300000002</v>
      </c>
      <c r="L7">
        <v>634.53522499999997</v>
      </c>
      <c r="M7">
        <v>85.492000000000004</v>
      </c>
      <c r="N7">
        <v>114.758438</v>
      </c>
      <c r="O7">
        <v>120.141155</v>
      </c>
      <c r="P7">
        <v>122.008256</v>
      </c>
      <c r="Q7">
        <v>21.198129999999999</v>
      </c>
      <c r="R7">
        <v>41.181981999999998</v>
      </c>
      <c r="S7">
        <v>25.637982000000001</v>
      </c>
      <c r="T7">
        <v>0</v>
      </c>
      <c r="U7">
        <v>339.02921199999997</v>
      </c>
      <c r="V7">
        <v>13.843875000000001</v>
      </c>
      <c r="W7">
        <v>45.076706000000001</v>
      </c>
      <c r="X7">
        <v>95.537310000000005</v>
      </c>
      <c r="Y7">
        <v>0</v>
      </c>
      <c r="Z7">
        <v>12.734033</v>
      </c>
      <c r="AA7">
        <v>13.584484</v>
      </c>
      <c r="AB7">
        <v>12.691093</v>
      </c>
      <c r="AC7">
        <v>9.4020220000000005</v>
      </c>
      <c r="AD7">
        <v>17.710251</v>
      </c>
      <c r="AE7">
        <v>29.914428000000001</v>
      </c>
      <c r="AF7">
        <v>8.6210909999999998</v>
      </c>
      <c r="AG7">
        <v>39.634867999999997</v>
      </c>
      <c r="AH7">
        <v>22.724259</v>
      </c>
      <c r="AI7">
        <v>0</v>
      </c>
      <c r="AJ7">
        <v>0</v>
      </c>
      <c r="AK7">
        <v>50.546174000000001</v>
      </c>
      <c r="AL7">
        <v>77.892927</v>
      </c>
      <c r="AM7">
        <v>10.256475</v>
      </c>
      <c r="AN7">
        <v>0.91065499999999999</v>
      </c>
      <c r="AO7">
        <v>7.1690870000000002</v>
      </c>
      <c r="AP7">
        <v>1.7422880000000001</v>
      </c>
      <c r="AQ7">
        <v>22.033619999999999</v>
      </c>
      <c r="AR7">
        <v>48.264119999999998</v>
      </c>
      <c r="AS7">
        <v>31.887428</v>
      </c>
      <c r="AT7">
        <v>10.927023</v>
      </c>
      <c r="AU7">
        <v>0</v>
      </c>
      <c r="AV7">
        <v>0</v>
      </c>
      <c r="AW7">
        <v>0</v>
      </c>
      <c r="AX7">
        <v>5.3288719999999996</v>
      </c>
      <c r="AY7">
        <v>0</v>
      </c>
      <c r="AZ7">
        <v>0</v>
      </c>
      <c r="BA7">
        <f t="shared" si="0"/>
        <v>2428.9540100000008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2.9387880000000002</v>
      </c>
      <c r="K8">
        <v>333.59975300000002</v>
      </c>
      <c r="L8">
        <v>634.53522499999997</v>
      </c>
      <c r="M8">
        <v>85.492000000000004</v>
      </c>
      <c r="N8">
        <v>114.758438</v>
      </c>
      <c r="O8">
        <v>120.141155</v>
      </c>
      <c r="P8">
        <v>122.008256</v>
      </c>
      <c r="Q8">
        <v>21.198129999999999</v>
      </c>
      <c r="R8">
        <v>41.181981999999998</v>
      </c>
      <c r="S8">
        <v>25.637982000000001</v>
      </c>
      <c r="T8">
        <v>0</v>
      </c>
      <c r="U8">
        <v>339.02921199999997</v>
      </c>
      <c r="V8">
        <v>13.843875000000001</v>
      </c>
      <c r="W8">
        <v>45.076706000000001</v>
      </c>
      <c r="X8">
        <v>95.537310000000005</v>
      </c>
      <c r="Y8">
        <v>0</v>
      </c>
      <c r="Z8">
        <v>12.734033</v>
      </c>
      <c r="AA8">
        <v>13.584484</v>
      </c>
      <c r="AB8">
        <v>12.691093</v>
      </c>
      <c r="AC8">
        <v>9.4020220000000005</v>
      </c>
      <c r="AD8">
        <v>17.710251</v>
      </c>
      <c r="AE8">
        <v>29.914428000000001</v>
      </c>
      <c r="AF8">
        <v>8.6210909999999998</v>
      </c>
      <c r="AG8">
        <v>39.634867999999997</v>
      </c>
      <c r="AH8">
        <v>22.724259</v>
      </c>
      <c r="AI8">
        <v>0</v>
      </c>
      <c r="AJ8">
        <v>0</v>
      </c>
      <c r="AK8">
        <v>50.546174000000001</v>
      </c>
      <c r="AL8">
        <v>77.892927</v>
      </c>
      <c r="AM8">
        <v>10.256475</v>
      </c>
      <c r="AN8">
        <v>0.91065499999999999</v>
      </c>
      <c r="AO8">
        <v>7.1119630000000003</v>
      </c>
      <c r="AP8">
        <v>1.7422880000000001</v>
      </c>
      <c r="AQ8">
        <v>22.033619999999999</v>
      </c>
      <c r="AR8">
        <v>48.264119999999998</v>
      </c>
      <c r="AS8">
        <v>31.887428</v>
      </c>
      <c r="AT8">
        <v>9.1985410000000005</v>
      </c>
      <c r="AU8">
        <v>0</v>
      </c>
      <c r="AV8">
        <v>0</v>
      </c>
      <c r="AW8">
        <v>0</v>
      </c>
      <c r="AX8">
        <v>5.3288719999999996</v>
      </c>
      <c r="AY8">
        <v>0</v>
      </c>
      <c r="AZ8">
        <v>0</v>
      </c>
      <c r="BA8">
        <f t="shared" si="0"/>
        <v>2427.1684040000005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2.9387880000000002</v>
      </c>
      <c r="K9">
        <v>333.59975300000002</v>
      </c>
      <c r="L9">
        <v>634.53522499999997</v>
      </c>
      <c r="M9">
        <v>85.492000000000004</v>
      </c>
      <c r="N9">
        <v>114.758438</v>
      </c>
      <c r="O9">
        <v>120.141155</v>
      </c>
      <c r="P9">
        <v>122.008256</v>
      </c>
      <c r="Q9">
        <v>21.198129999999999</v>
      </c>
      <c r="R9">
        <v>41.181981999999998</v>
      </c>
      <c r="S9">
        <v>25.637982000000001</v>
      </c>
      <c r="T9">
        <v>0</v>
      </c>
      <c r="U9">
        <v>339.02921199999997</v>
      </c>
      <c r="V9">
        <v>13.843875000000001</v>
      </c>
      <c r="W9">
        <v>45.076706000000001</v>
      </c>
      <c r="X9">
        <v>95.537310000000005</v>
      </c>
      <c r="Y9">
        <v>0</v>
      </c>
      <c r="Z9">
        <v>12.734033</v>
      </c>
      <c r="AA9">
        <v>13.584484</v>
      </c>
      <c r="AB9">
        <v>12.691093</v>
      </c>
      <c r="AC9">
        <v>9.4020220000000005</v>
      </c>
      <c r="AD9">
        <v>17.710251</v>
      </c>
      <c r="AE9">
        <v>29.914428000000001</v>
      </c>
      <c r="AF9">
        <v>8.6210909999999998</v>
      </c>
      <c r="AG9">
        <v>39.634867999999997</v>
      </c>
      <c r="AH9">
        <v>22.724259</v>
      </c>
      <c r="AI9">
        <v>0</v>
      </c>
      <c r="AJ9">
        <v>0</v>
      </c>
      <c r="AK9">
        <v>50.546174000000001</v>
      </c>
      <c r="AL9">
        <v>77.892927</v>
      </c>
      <c r="AM9">
        <v>10.256475</v>
      </c>
      <c r="AN9">
        <v>0.91065499999999999</v>
      </c>
      <c r="AO9">
        <v>7.1690870000000002</v>
      </c>
      <c r="AP9">
        <v>1.7422880000000001</v>
      </c>
      <c r="AQ9">
        <v>22.033619999999999</v>
      </c>
      <c r="AR9">
        <v>48.264119999999998</v>
      </c>
      <c r="AS9">
        <v>31.887428</v>
      </c>
      <c r="AT9">
        <v>10.927023</v>
      </c>
      <c r="AU9">
        <v>0</v>
      </c>
      <c r="AV9">
        <v>0</v>
      </c>
      <c r="AW9">
        <v>0</v>
      </c>
      <c r="AX9">
        <v>5.3288719999999996</v>
      </c>
      <c r="AY9">
        <v>0</v>
      </c>
      <c r="AZ9">
        <v>0</v>
      </c>
      <c r="BA9">
        <f t="shared" si="0"/>
        <v>2428.9540100000008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2.9387880000000002</v>
      </c>
      <c r="K10">
        <v>333.59975300000002</v>
      </c>
      <c r="L10">
        <v>634.53522499999997</v>
      </c>
      <c r="M10">
        <v>85.492000000000004</v>
      </c>
      <c r="N10">
        <v>114.758438</v>
      </c>
      <c r="O10">
        <v>120.141155</v>
      </c>
      <c r="P10">
        <v>122.008256</v>
      </c>
      <c r="Q10">
        <v>21.198129999999999</v>
      </c>
      <c r="R10">
        <v>41.181981999999998</v>
      </c>
      <c r="S10">
        <v>25.637982000000001</v>
      </c>
      <c r="T10">
        <v>0</v>
      </c>
      <c r="U10">
        <v>339.02921199999997</v>
      </c>
      <c r="V10">
        <v>13.843875000000001</v>
      </c>
      <c r="W10">
        <v>45.076706000000001</v>
      </c>
      <c r="X10">
        <v>95.537310000000005</v>
      </c>
      <c r="Y10">
        <v>0</v>
      </c>
      <c r="Z10">
        <v>12.734033</v>
      </c>
      <c r="AA10">
        <v>13.584484</v>
      </c>
      <c r="AB10">
        <v>12.691093</v>
      </c>
      <c r="AC10">
        <v>9.4020220000000005</v>
      </c>
      <c r="AD10">
        <v>17.710251</v>
      </c>
      <c r="AE10">
        <v>29.914428000000001</v>
      </c>
      <c r="AF10">
        <v>8.6210909999999998</v>
      </c>
      <c r="AG10">
        <v>39.634867999999997</v>
      </c>
      <c r="AH10">
        <v>22.724259</v>
      </c>
      <c r="AI10">
        <v>0</v>
      </c>
      <c r="AJ10">
        <v>0</v>
      </c>
      <c r="AK10">
        <v>50.546174000000001</v>
      </c>
      <c r="AL10">
        <v>77.892927</v>
      </c>
      <c r="AM10">
        <v>10.256475</v>
      </c>
      <c r="AN10">
        <v>0.91065499999999999</v>
      </c>
      <c r="AO10">
        <v>7.1690870000000002</v>
      </c>
      <c r="AP10">
        <v>1.7422880000000001</v>
      </c>
      <c r="AQ10">
        <v>10.282356</v>
      </c>
      <c r="AR10">
        <v>48.264119999999998</v>
      </c>
      <c r="AS10">
        <v>31.887428</v>
      </c>
      <c r="AT10">
        <v>10.927023</v>
      </c>
      <c r="AU10">
        <v>0</v>
      </c>
      <c r="AV10">
        <v>0</v>
      </c>
      <c r="AW10">
        <v>0</v>
      </c>
      <c r="AX10">
        <v>5.3288719999999996</v>
      </c>
      <c r="AY10">
        <v>0</v>
      </c>
      <c r="AZ10">
        <v>0</v>
      </c>
      <c r="BA10">
        <f t="shared" si="0"/>
        <v>2417.2027460000008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2.9387880000000002</v>
      </c>
      <c r="K11">
        <v>369.71769399999999</v>
      </c>
      <c r="L11">
        <v>634.53522499999997</v>
      </c>
      <c r="M11">
        <v>85.492000000000004</v>
      </c>
      <c r="N11">
        <v>114.758438</v>
      </c>
      <c r="O11">
        <v>120.141155</v>
      </c>
      <c r="P11">
        <v>122.008256</v>
      </c>
      <c r="Q11">
        <v>21.198129999999999</v>
      </c>
      <c r="R11">
        <v>41.181981999999998</v>
      </c>
      <c r="S11">
        <v>25.637982000000001</v>
      </c>
      <c r="T11">
        <v>0</v>
      </c>
      <c r="U11">
        <v>339.02921199999997</v>
      </c>
      <c r="V11">
        <v>13.843875000000001</v>
      </c>
      <c r="W11">
        <v>45.076706000000001</v>
      </c>
      <c r="X11">
        <v>95.537310000000005</v>
      </c>
      <c r="Y11">
        <v>0</v>
      </c>
      <c r="Z11">
        <v>12.734033</v>
      </c>
      <c r="AA11">
        <v>13.584484</v>
      </c>
      <c r="AB11">
        <v>12.691093</v>
      </c>
      <c r="AC11">
        <v>9.4020220000000005</v>
      </c>
      <c r="AD11">
        <v>17.710251</v>
      </c>
      <c r="AE11">
        <v>29.914428000000001</v>
      </c>
      <c r="AF11">
        <v>8.6210909999999998</v>
      </c>
      <c r="AG11">
        <v>39.634867999999997</v>
      </c>
      <c r="AH11">
        <v>18.400210000000001</v>
      </c>
      <c r="AI11">
        <v>0</v>
      </c>
      <c r="AJ11">
        <v>0</v>
      </c>
      <c r="AK11">
        <v>50.546174000000001</v>
      </c>
      <c r="AL11">
        <v>77.892927</v>
      </c>
      <c r="AM11">
        <v>10.256475</v>
      </c>
      <c r="AN11">
        <v>0.91065499999999999</v>
      </c>
      <c r="AO11">
        <v>7.1976490000000002</v>
      </c>
      <c r="AP11">
        <v>1.7422880000000001</v>
      </c>
      <c r="AQ11">
        <v>10.282356</v>
      </c>
      <c r="AR11">
        <v>48.264119999999998</v>
      </c>
      <c r="AS11">
        <v>31.887428</v>
      </c>
      <c r="AT11">
        <v>10.927042999999999</v>
      </c>
      <c r="AU11">
        <v>0</v>
      </c>
      <c r="AV11">
        <v>0</v>
      </c>
      <c r="AW11">
        <v>0</v>
      </c>
      <c r="AX11">
        <v>5.3288719999999996</v>
      </c>
      <c r="AY11">
        <v>0</v>
      </c>
      <c r="AZ11">
        <v>0</v>
      </c>
      <c r="BA11">
        <f t="shared" si="0"/>
        <v>2449.0252200000004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2.9387880000000002</v>
      </c>
      <c r="K12">
        <v>398.61204700000002</v>
      </c>
      <c r="L12">
        <v>634.53522499999997</v>
      </c>
      <c r="M12">
        <v>85.492000000000004</v>
      </c>
      <c r="N12">
        <v>114.758438</v>
      </c>
      <c r="O12">
        <v>120.141155</v>
      </c>
      <c r="P12">
        <v>122.008256</v>
      </c>
      <c r="Q12">
        <v>21.198129999999999</v>
      </c>
      <c r="R12">
        <v>41.181981999999998</v>
      </c>
      <c r="S12">
        <v>25.637982000000001</v>
      </c>
      <c r="T12">
        <v>0</v>
      </c>
      <c r="U12">
        <v>339.02921199999997</v>
      </c>
      <c r="V12">
        <v>13.843875000000001</v>
      </c>
      <c r="W12">
        <v>45.076706000000001</v>
      </c>
      <c r="X12">
        <v>95.537310000000005</v>
      </c>
      <c r="Y12">
        <v>0</v>
      </c>
      <c r="Z12">
        <v>12.734033</v>
      </c>
      <c r="AA12">
        <v>0</v>
      </c>
      <c r="AB12">
        <v>12.691093</v>
      </c>
      <c r="AC12">
        <v>9.4020220000000005</v>
      </c>
      <c r="AD12">
        <v>17.710251</v>
      </c>
      <c r="AE12">
        <v>29.914428000000001</v>
      </c>
      <c r="AF12">
        <v>8.6210909999999998</v>
      </c>
      <c r="AG12">
        <v>39.634867999999997</v>
      </c>
      <c r="AH12">
        <v>18.400210000000001</v>
      </c>
      <c r="AI12">
        <v>0</v>
      </c>
      <c r="AJ12">
        <v>0</v>
      </c>
      <c r="AK12">
        <v>50.546174000000001</v>
      </c>
      <c r="AL12">
        <v>77.892927</v>
      </c>
      <c r="AM12">
        <v>10.256475</v>
      </c>
      <c r="AN12">
        <v>0.91065499999999999</v>
      </c>
      <c r="AO12">
        <v>7.2547730000000001</v>
      </c>
      <c r="AP12">
        <v>1.7422880000000001</v>
      </c>
      <c r="AQ12">
        <v>10.282356</v>
      </c>
      <c r="AR12">
        <v>48.264119999999998</v>
      </c>
      <c r="AS12">
        <v>31.887428</v>
      </c>
      <c r="AT12">
        <v>10.927042999999999</v>
      </c>
      <c r="AU12">
        <v>0</v>
      </c>
      <c r="AV12">
        <v>0</v>
      </c>
      <c r="AW12">
        <v>0</v>
      </c>
      <c r="AX12">
        <v>5.3288719999999996</v>
      </c>
      <c r="AY12">
        <v>0</v>
      </c>
      <c r="AZ12">
        <v>0</v>
      </c>
      <c r="BA12">
        <f t="shared" si="0"/>
        <v>2464.392213000001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2.613918</v>
      </c>
      <c r="K13">
        <v>373.26846699999999</v>
      </c>
      <c r="L13">
        <v>634.53522499999997</v>
      </c>
      <c r="M13">
        <v>85.492000000000004</v>
      </c>
      <c r="N13">
        <v>114.758438</v>
      </c>
      <c r="O13">
        <v>120.141155</v>
      </c>
      <c r="P13">
        <v>122.008256</v>
      </c>
      <c r="Q13">
        <v>21.198129999999999</v>
      </c>
      <c r="R13">
        <v>41.181981999999998</v>
      </c>
      <c r="S13">
        <v>25.637982000000001</v>
      </c>
      <c r="T13">
        <v>0</v>
      </c>
      <c r="U13">
        <v>339.02921199999997</v>
      </c>
      <c r="V13">
        <v>13.843875000000001</v>
      </c>
      <c r="W13">
        <v>45.076706000000001</v>
      </c>
      <c r="X13">
        <v>95.537310000000005</v>
      </c>
      <c r="Y13">
        <v>0</v>
      </c>
      <c r="Z13">
        <v>12.734033</v>
      </c>
      <c r="AA13">
        <v>0</v>
      </c>
      <c r="AB13">
        <v>12.691093</v>
      </c>
      <c r="AC13">
        <v>9.4020220000000005</v>
      </c>
      <c r="AD13">
        <v>17.710251</v>
      </c>
      <c r="AE13">
        <v>29.914428000000001</v>
      </c>
      <c r="AF13">
        <v>8.6210909999999998</v>
      </c>
      <c r="AG13">
        <v>39.634867999999997</v>
      </c>
      <c r="AH13">
        <v>18.400210000000001</v>
      </c>
      <c r="AI13">
        <v>0</v>
      </c>
      <c r="AJ13">
        <v>0</v>
      </c>
      <c r="AK13">
        <v>50.546174000000001</v>
      </c>
      <c r="AL13">
        <v>33.866489999999999</v>
      </c>
      <c r="AM13">
        <v>10.256475</v>
      </c>
      <c r="AN13">
        <v>0.91065499999999999</v>
      </c>
      <c r="AO13">
        <v>13.538435</v>
      </c>
      <c r="AP13">
        <v>1.7422880000000001</v>
      </c>
      <c r="AQ13">
        <v>10.282356</v>
      </c>
      <c r="AR13">
        <v>48.264119999999998</v>
      </c>
      <c r="AS13">
        <v>31.887428</v>
      </c>
      <c r="AT13">
        <v>10.927042999999999</v>
      </c>
      <c r="AU13">
        <v>0</v>
      </c>
      <c r="AV13">
        <v>0</v>
      </c>
      <c r="AW13">
        <v>0</v>
      </c>
      <c r="AX13">
        <v>4.85954</v>
      </c>
      <c r="AY13">
        <v>0</v>
      </c>
      <c r="AZ13">
        <v>0</v>
      </c>
      <c r="BA13">
        <f t="shared" si="0"/>
        <v>2400.5116560000001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2.613918</v>
      </c>
      <c r="K14">
        <v>409.75217800000001</v>
      </c>
      <c r="L14">
        <v>634.53522499999997</v>
      </c>
      <c r="M14">
        <v>85.492000000000004</v>
      </c>
      <c r="N14">
        <v>114.758438</v>
      </c>
      <c r="O14">
        <v>120.141155</v>
      </c>
      <c r="P14">
        <v>122.008256</v>
      </c>
      <c r="Q14">
        <v>21.198129999999999</v>
      </c>
      <c r="R14">
        <v>41.181981999999998</v>
      </c>
      <c r="S14">
        <v>25.637982000000001</v>
      </c>
      <c r="T14">
        <v>0</v>
      </c>
      <c r="U14">
        <v>339.02921199999997</v>
      </c>
      <c r="V14">
        <v>13.843875000000001</v>
      </c>
      <c r="W14">
        <v>45.076706000000001</v>
      </c>
      <c r="X14">
        <v>95.537310000000005</v>
      </c>
      <c r="Y14">
        <v>0</v>
      </c>
      <c r="Z14">
        <v>12.734033</v>
      </c>
      <c r="AA14">
        <v>0</v>
      </c>
      <c r="AB14">
        <v>12.691093</v>
      </c>
      <c r="AC14">
        <v>9.4020220000000005</v>
      </c>
      <c r="AD14">
        <v>17.710251</v>
      </c>
      <c r="AE14">
        <v>29.914428000000001</v>
      </c>
      <c r="AF14">
        <v>8.6210909999999998</v>
      </c>
      <c r="AG14">
        <v>39.634867999999997</v>
      </c>
      <c r="AH14">
        <v>18.400210000000001</v>
      </c>
      <c r="AI14">
        <v>0</v>
      </c>
      <c r="AJ14">
        <v>0</v>
      </c>
      <c r="AK14">
        <v>50.546174000000001</v>
      </c>
      <c r="AL14">
        <v>33.866489999999999</v>
      </c>
      <c r="AM14">
        <v>10.256475</v>
      </c>
      <c r="AN14">
        <v>0.91065499999999999</v>
      </c>
      <c r="AO14">
        <v>13.538435</v>
      </c>
      <c r="AP14">
        <v>1.7422880000000001</v>
      </c>
      <c r="AQ14">
        <v>10.282356</v>
      </c>
      <c r="AR14">
        <v>48.264119999999998</v>
      </c>
      <c r="AS14">
        <v>31.887428</v>
      </c>
      <c r="AT14">
        <v>10.927042999999999</v>
      </c>
      <c r="AU14">
        <v>0</v>
      </c>
      <c r="AV14">
        <v>0</v>
      </c>
      <c r="AW14">
        <v>0</v>
      </c>
      <c r="AX14">
        <v>4.85954</v>
      </c>
      <c r="AY14">
        <v>0</v>
      </c>
      <c r="AZ14">
        <v>0</v>
      </c>
      <c r="BA14">
        <f t="shared" si="0"/>
        <v>2436.9953670000004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2.613918</v>
      </c>
      <c r="K15">
        <v>427.50639999999999</v>
      </c>
      <c r="L15">
        <v>634.53522499999997</v>
      </c>
      <c r="M15">
        <v>85.492000000000004</v>
      </c>
      <c r="N15">
        <v>114.758438</v>
      </c>
      <c r="O15">
        <v>120.141155</v>
      </c>
      <c r="P15">
        <v>122.008256</v>
      </c>
      <c r="Q15">
        <v>21.198129999999999</v>
      </c>
      <c r="R15">
        <v>41.181981999999998</v>
      </c>
      <c r="S15">
        <v>25.637982000000001</v>
      </c>
      <c r="T15">
        <v>0</v>
      </c>
      <c r="U15">
        <v>339.02921199999997</v>
      </c>
      <c r="V15">
        <v>13.843875000000001</v>
      </c>
      <c r="W15">
        <v>45.076706000000001</v>
      </c>
      <c r="X15">
        <v>95.537310000000005</v>
      </c>
      <c r="Y15">
        <v>0</v>
      </c>
      <c r="Z15">
        <v>12.734033</v>
      </c>
      <c r="AA15">
        <v>0</v>
      </c>
      <c r="AB15">
        <v>12.691093</v>
      </c>
      <c r="AC15">
        <v>9.4020220000000005</v>
      </c>
      <c r="AD15">
        <v>17.710251</v>
      </c>
      <c r="AE15">
        <v>29.914428000000001</v>
      </c>
      <c r="AF15">
        <v>8.6210909999999998</v>
      </c>
      <c r="AG15">
        <v>39.634867999999997</v>
      </c>
      <c r="AH15">
        <v>18.400210000000001</v>
      </c>
      <c r="AI15">
        <v>0</v>
      </c>
      <c r="AJ15">
        <v>0</v>
      </c>
      <c r="AK15">
        <v>50.546174000000001</v>
      </c>
      <c r="AL15">
        <v>58.701915999999997</v>
      </c>
      <c r="AM15">
        <v>10.256475</v>
      </c>
      <c r="AN15">
        <v>0.91065499999999999</v>
      </c>
      <c r="AO15">
        <v>13.566998</v>
      </c>
      <c r="AP15">
        <v>1.7422880000000001</v>
      </c>
      <c r="AQ15">
        <v>0</v>
      </c>
      <c r="AR15">
        <v>51.481727999999997</v>
      </c>
      <c r="AS15">
        <v>31.887428</v>
      </c>
      <c r="AT15">
        <v>10.927042999999999</v>
      </c>
      <c r="AU15">
        <v>0</v>
      </c>
      <c r="AV15">
        <v>0</v>
      </c>
      <c r="AW15">
        <v>0</v>
      </c>
      <c r="AX15">
        <v>1.352231</v>
      </c>
      <c r="AY15">
        <v>0</v>
      </c>
      <c r="AZ15">
        <v>0</v>
      </c>
      <c r="BA15">
        <f t="shared" si="0"/>
        <v>2469.0415210000006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2.613918</v>
      </c>
      <c r="K16">
        <v>456.40075300000001</v>
      </c>
      <c r="L16">
        <v>634.53522499999997</v>
      </c>
      <c r="M16">
        <v>85.492000000000004</v>
      </c>
      <c r="N16">
        <v>114.758438</v>
      </c>
      <c r="O16">
        <v>120.141155</v>
      </c>
      <c r="P16">
        <v>122.008256</v>
      </c>
      <c r="Q16">
        <v>21.198129999999999</v>
      </c>
      <c r="R16">
        <v>41.181981999999998</v>
      </c>
      <c r="S16">
        <v>25.637982000000001</v>
      </c>
      <c r="T16">
        <v>0</v>
      </c>
      <c r="U16">
        <v>339.02921199999997</v>
      </c>
      <c r="V16">
        <v>13.843875000000001</v>
      </c>
      <c r="W16">
        <v>45.076706000000001</v>
      </c>
      <c r="X16">
        <v>95.537310000000005</v>
      </c>
      <c r="Y16">
        <v>0</v>
      </c>
      <c r="Z16">
        <v>12.734033</v>
      </c>
      <c r="AA16">
        <v>0</v>
      </c>
      <c r="AB16">
        <v>12.691093</v>
      </c>
      <c r="AC16">
        <v>9.4020220000000005</v>
      </c>
      <c r="AD16">
        <v>17.710251</v>
      </c>
      <c r="AE16">
        <v>29.914428000000001</v>
      </c>
      <c r="AF16">
        <v>8.6210909999999998</v>
      </c>
      <c r="AG16">
        <v>39.634867999999997</v>
      </c>
      <c r="AH16">
        <v>21.620246999999999</v>
      </c>
      <c r="AI16">
        <v>0</v>
      </c>
      <c r="AJ16">
        <v>0</v>
      </c>
      <c r="AK16">
        <v>50.546174000000001</v>
      </c>
      <c r="AL16">
        <v>58.701915999999997</v>
      </c>
      <c r="AM16">
        <v>10.256475</v>
      </c>
      <c r="AN16">
        <v>0.91065499999999999</v>
      </c>
      <c r="AO16">
        <v>13.681246</v>
      </c>
      <c r="AP16">
        <v>1.7422880000000001</v>
      </c>
      <c r="AQ16">
        <v>0</v>
      </c>
      <c r="AR16">
        <v>51.481727999999997</v>
      </c>
      <c r="AS16">
        <v>31.887428</v>
      </c>
      <c r="AT16">
        <v>10.927042999999999</v>
      </c>
      <c r="AU16">
        <v>0</v>
      </c>
      <c r="AV16">
        <v>0</v>
      </c>
      <c r="AW16">
        <v>0</v>
      </c>
      <c r="AX16">
        <v>1.352231</v>
      </c>
      <c r="AY16">
        <v>0</v>
      </c>
      <c r="AZ16">
        <v>0</v>
      </c>
      <c r="BA16">
        <f t="shared" si="0"/>
        <v>2501.2701590000011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2.613918</v>
      </c>
      <c r="K17">
        <v>456.40075300000001</v>
      </c>
      <c r="L17">
        <v>634.53522499999997</v>
      </c>
      <c r="M17">
        <v>85.492000000000004</v>
      </c>
      <c r="N17">
        <v>114.758438</v>
      </c>
      <c r="O17">
        <v>120.141155</v>
      </c>
      <c r="P17">
        <v>122.008256</v>
      </c>
      <c r="Q17">
        <v>21.198129999999999</v>
      </c>
      <c r="R17">
        <v>41.181981999999998</v>
      </c>
      <c r="S17">
        <v>25.637982000000001</v>
      </c>
      <c r="T17">
        <v>0</v>
      </c>
      <c r="U17">
        <v>339.02921199999997</v>
      </c>
      <c r="V17">
        <v>13.843875000000001</v>
      </c>
      <c r="W17">
        <v>45.076706000000001</v>
      </c>
      <c r="X17">
        <v>95.537310000000005</v>
      </c>
      <c r="Y17">
        <v>0</v>
      </c>
      <c r="Z17">
        <v>12.734033</v>
      </c>
      <c r="AA17">
        <v>0</v>
      </c>
      <c r="AB17">
        <v>12.691093</v>
      </c>
      <c r="AC17">
        <v>9.4020220000000005</v>
      </c>
      <c r="AD17">
        <v>17.710251</v>
      </c>
      <c r="AE17">
        <v>29.914428000000001</v>
      </c>
      <c r="AF17">
        <v>8.6210909999999998</v>
      </c>
      <c r="AG17">
        <v>39.634867999999997</v>
      </c>
      <c r="AH17">
        <v>22.724259</v>
      </c>
      <c r="AI17">
        <v>0</v>
      </c>
      <c r="AJ17">
        <v>0</v>
      </c>
      <c r="AK17">
        <v>50.546174000000001</v>
      </c>
      <c r="AL17">
        <v>58.701915999999997</v>
      </c>
      <c r="AM17">
        <v>10.256475</v>
      </c>
      <c r="AN17">
        <v>0.91065499999999999</v>
      </c>
      <c r="AO17">
        <v>13.652684000000001</v>
      </c>
      <c r="AP17">
        <v>1.7422880000000001</v>
      </c>
      <c r="AQ17">
        <v>0</v>
      </c>
      <c r="AR17">
        <v>51.481727999999997</v>
      </c>
      <c r="AS17">
        <v>31.887428</v>
      </c>
      <c r="AT17">
        <v>10.927042999999999</v>
      </c>
      <c r="AU17">
        <v>0</v>
      </c>
      <c r="AV17">
        <v>0</v>
      </c>
      <c r="AW17">
        <v>0</v>
      </c>
      <c r="AX17">
        <v>1.352231</v>
      </c>
      <c r="AY17">
        <v>0</v>
      </c>
      <c r="AZ17">
        <v>0</v>
      </c>
      <c r="BA17">
        <f t="shared" si="0"/>
        <v>2502.3456090000013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2.613918</v>
      </c>
      <c r="K18">
        <v>485.29349200000001</v>
      </c>
      <c r="L18">
        <v>634.53522499999997</v>
      </c>
      <c r="M18">
        <v>85.492000000000004</v>
      </c>
      <c r="N18">
        <v>114.758438</v>
      </c>
      <c r="O18">
        <v>120.141155</v>
      </c>
      <c r="P18">
        <v>122.008256</v>
      </c>
      <c r="Q18">
        <v>21.198129999999999</v>
      </c>
      <c r="R18">
        <v>41.181981999999998</v>
      </c>
      <c r="S18">
        <v>25.637982000000001</v>
      </c>
      <c r="T18">
        <v>0</v>
      </c>
      <c r="U18">
        <v>339.02921199999997</v>
      </c>
      <c r="V18">
        <v>13.843875000000001</v>
      </c>
      <c r="W18">
        <v>45.076706000000001</v>
      </c>
      <c r="X18">
        <v>95.537310000000005</v>
      </c>
      <c r="Y18">
        <v>0</v>
      </c>
      <c r="Z18">
        <v>12.734033</v>
      </c>
      <c r="AA18">
        <v>0</v>
      </c>
      <c r="AB18">
        <v>12.691093</v>
      </c>
      <c r="AC18">
        <v>9.4020220000000005</v>
      </c>
      <c r="AD18">
        <v>17.710251</v>
      </c>
      <c r="AE18">
        <v>29.914428000000001</v>
      </c>
      <c r="AF18">
        <v>8.6210909999999998</v>
      </c>
      <c r="AG18">
        <v>39.634867999999997</v>
      </c>
      <c r="AH18">
        <v>22.724259</v>
      </c>
      <c r="AI18">
        <v>0</v>
      </c>
      <c r="AJ18">
        <v>0</v>
      </c>
      <c r="AK18">
        <v>50.546174000000001</v>
      </c>
      <c r="AL18">
        <v>58.701915999999997</v>
      </c>
      <c r="AM18">
        <v>10.256475</v>
      </c>
      <c r="AN18">
        <v>0.91065499999999999</v>
      </c>
      <c r="AO18">
        <v>13.652684000000001</v>
      </c>
      <c r="AP18">
        <v>1.7422880000000001</v>
      </c>
      <c r="AQ18">
        <v>0</v>
      </c>
      <c r="AR18">
        <v>51.481727999999997</v>
      </c>
      <c r="AS18">
        <v>31.887428</v>
      </c>
      <c r="AT18">
        <v>10.927042999999999</v>
      </c>
      <c r="AU18">
        <v>0</v>
      </c>
      <c r="AV18">
        <v>0</v>
      </c>
      <c r="AW18">
        <v>0</v>
      </c>
      <c r="AX18">
        <v>1.352231</v>
      </c>
      <c r="AY18">
        <v>0</v>
      </c>
      <c r="AZ18">
        <v>0</v>
      </c>
      <c r="BA18">
        <f t="shared" si="0"/>
        <v>2531.2383480000012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2.613918</v>
      </c>
      <c r="K19">
        <v>514.18580499999996</v>
      </c>
      <c r="L19">
        <v>626.72611400000005</v>
      </c>
      <c r="M19">
        <v>85.492000000000004</v>
      </c>
      <c r="N19">
        <v>114.758438</v>
      </c>
      <c r="O19">
        <v>120.141155</v>
      </c>
      <c r="P19">
        <v>122.008256</v>
      </c>
      <c r="Q19">
        <v>21.198129999999999</v>
      </c>
      <c r="R19">
        <v>41.181981999999998</v>
      </c>
      <c r="S19">
        <v>25.637982000000001</v>
      </c>
      <c r="T19">
        <v>0</v>
      </c>
      <c r="U19">
        <v>339.02921199999997</v>
      </c>
      <c r="V19">
        <v>13.843875000000001</v>
      </c>
      <c r="W19">
        <v>45.076706000000001</v>
      </c>
      <c r="X19">
        <v>95.537310000000005</v>
      </c>
      <c r="Y19">
        <v>0</v>
      </c>
      <c r="Z19">
        <v>12.734033</v>
      </c>
      <c r="AA19">
        <v>0</v>
      </c>
      <c r="AB19">
        <v>12.691093</v>
      </c>
      <c r="AC19">
        <v>9.4020220000000005</v>
      </c>
      <c r="AD19">
        <v>17.710251</v>
      </c>
      <c r="AE19">
        <v>29.914428000000001</v>
      </c>
      <c r="AF19">
        <v>8.6210909999999998</v>
      </c>
      <c r="AG19">
        <v>39.634867999999997</v>
      </c>
      <c r="AH19">
        <v>22.724259</v>
      </c>
      <c r="AI19">
        <v>0</v>
      </c>
      <c r="AJ19">
        <v>0</v>
      </c>
      <c r="AK19">
        <v>50.546174000000001</v>
      </c>
      <c r="AL19">
        <v>58.701915999999997</v>
      </c>
      <c r="AM19">
        <v>10.256475</v>
      </c>
      <c r="AN19">
        <v>0.91065499999999999</v>
      </c>
      <c r="AO19">
        <v>13.566998</v>
      </c>
      <c r="AP19">
        <v>1.7422880000000001</v>
      </c>
      <c r="AQ19">
        <v>0</v>
      </c>
      <c r="AR19">
        <v>48.264119999999998</v>
      </c>
      <c r="AS19">
        <v>30.988308</v>
      </c>
      <c r="AT19">
        <v>10.927042999999999</v>
      </c>
      <c r="AU19">
        <v>0</v>
      </c>
      <c r="AV19">
        <v>0</v>
      </c>
      <c r="AW19">
        <v>0</v>
      </c>
      <c r="AX19">
        <v>1.352231</v>
      </c>
      <c r="AY19">
        <v>0</v>
      </c>
      <c r="AZ19">
        <v>0</v>
      </c>
      <c r="BA19">
        <f t="shared" si="0"/>
        <v>2548.1191360000007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2.613918</v>
      </c>
      <c r="K20">
        <v>543.08381199999997</v>
      </c>
      <c r="L20">
        <v>625.75461399999995</v>
      </c>
      <c r="M20">
        <v>85.492000000000004</v>
      </c>
      <c r="N20">
        <v>114.758438</v>
      </c>
      <c r="O20">
        <v>120.141155</v>
      </c>
      <c r="P20">
        <v>122.008256</v>
      </c>
      <c r="Q20">
        <v>21.198129999999999</v>
      </c>
      <c r="R20">
        <v>41.181981999999998</v>
      </c>
      <c r="S20">
        <v>25.637982000000001</v>
      </c>
      <c r="T20">
        <v>0</v>
      </c>
      <c r="U20">
        <v>339.02921199999997</v>
      </c>
      <c r="V20">
        <v>13.843875000000001</v>
      </c>
      <c r="W20">
        <v>45.076706000000001</v>
      </c>
      <c r="X20">
        <v>95.537310000000005</v>
      </c>
      <c r="Y20">
        <v>0</v>
      </c>
      <c r="Z20">
        <v>12.734033</v>
      </c>
      <c r="AA20">
        <v>0</v>
      </c>
      <c r="AB20">
        <v>12.691093</v>
      </c>
      <c r="AC20">
        <v>9.4020220000000005</v>
      </c>
      <c r="AD20">
        <v>17.710251</v>
      </c>
      <c r="AE20">
        <v>29.914428000000001</v>
      </c>
      <c r="AF20">
        <v>8.6210909999999998</v>
      </c>
      <c r="AG20">
        <v>39.634867999999997</v>
      </c>
      <c r="AH20">
        <v>22.724259</v>
      </c>
      <c r="AI20">
        <v>0</v>
      </c>
      <c r="AJ20">
        <v>0</v>
      </c>
      <c r="AK20">
        <v>50.546174000000001</v>
      </c>
      <c r="AL20">
        <v>33.866489999999999</v>
      </c>
      <c r="AM20">
        <v>10.256475</v>
      </c>
      <c r="AN20">
        <v>0.91065499999999999</v>
      </c>
      <c r="AO20">
        <v>13.481311</v>
      </c>
      <c r="AP20">
        <v>1.7422880000000001</v>
      </c>
      <c r="AQ20">
        <v>0</v>
      </c>
      <c r="AR20">
        <v>48.264119999999998</v>
      </c>
      <c r="AS20">
        <v>30.988308</v>
      </c>
      <c r="AT20">
        <v>10.927042999999999</v>
      </c>
      <c r="AU20">
        <v>0</v>
      </c>
      <c r="AV20">
        <v>0</v>
      </c>
      <c r="AW20">
        <v>0</v>
      </c>
      <c r="AX20">
        <v>1.352231</v>
      </c>
      <c r="AY20">
        <v>0</v>
      </c>
      <c r="AZ20">
        <v>0</v>
      </c>
      <c r="BA20">
        <f t="shared" si="0"/>
        <v>2551.12453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2.613918</v>
      </c>
      <c r="K21">
        <v>571.97816499999999</v>
      </c>
      <c r="L21">
        <v>623.81161399999996</v>
      </c>
      <c r="M21">
        <v>85.492000000000004</v>
      </c>
      <c r="N21">
        <v>114.758438</v>
      </c>
      <c r="O21">
        <v>120.141155</v>
      </c>
      <c r="P21">
        <v>122.008256</v>
      </c>
      <c r="Q21">
        <v>21.198129999999999</v>
      </c>
      <c r="R21">
        <v>41.181981999999998</v>
      </c>
      <c r="S21">
        <v>25.637982000000001</v>
      </c>
      <c r="T21">
        <v>0</v>
      </c>
      <c r="U21">
        <v>339.02921199999997</v>
      </c>
      <c r="V21">
        <v>13.843875000000001</v>
      </c>
      <c r="W21">
        <v>45.076706000000001</v>
      </c>
      <c r="X21">
        <v>95.537310000000005</v>
      </c>
      <c r="Y21">
        <v>0</v>
      </c>
      <c r="Z21">
        <v>12.734033</v>
      </c>
      <c r="AA21">
        <v>0</v>
      </c>
      <c r="AB21">
        <v>12.691093</v>
      </c>
      <c r="AC21">
        <v>9.4020220000000005</v>
      </c>
      <c r="AD21">
        <v>17.710251</v>
      </c>
      <c r="AE21">
        <v>29.914428000000001</v>
      </c>
      <c r="AF21">
        <v>8.6210909999999998</v>
      </c>
      <c r="AG21">
        <v>39.634867999999997</v>
      </c>
      <c r="AH21">
        <v>22.724259</v>
      </c>
      <c r="AI21">
        <v>0</v>
      </c>
      <c r="AJ21">
        <v>0</v>
      </c>
      <c r="AK21">
        <v>50.546174000000001</v>
      </c>
      <c r="AL21">
        <v>33.866489999999999</v>
      </c>
      <c r="AM21">
        <v>10.256475</v>
      </c>
      <c r="AN21">
        <v>0.92923999999999995</v>
      </c>
      <c r="AO21">
        <v>13.481311</v>
      </c>
      <c r="AP21">
        <v>1.7422880000000001</v>
      </c>
      <c r="AQ21">
        <v>0</v>
      </c>
      <c r="AR21">
        <v>48.264119999999998</v>
      </c>
      <c r="AS21">
        <v>30.988308</v>
      </c>
      <c r="AT21">
        <v>10.927042999999999</v>
      </c>
      <c r="AU21">
        <v>0</v>
      </c>
      <c r="AV21">
        <v>0</v>
      </c>
      <c r="AW21">
        <v>0</v>
      </c>
      <c r="AX21">
        <v>0.54403999999999997</v>
      </c>
      <c r="AY21">
        <v>0</v>
      </c>
      <c r="AZ21">
        <v>0</v>
      </c>
      <c r="BA21">
        <f t="shared" si="0"/>
        <v>2577.2862770000006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2.613918</v>
      </c>
      <c r="K22">
        <v>566.57792600000005</v>
      </c>
      <c r="L22">
        <v>623.81161399999996</v>
      </c>
      <c r="M22">
        <v>85.492000000000004</v>
      </c>
      <c r="N22">
        <v>114.758438</v>
      </c>
      <c r="O22">
        <v>120.141155</v>
      </c>
      <c r="P22">
        <v>122.008256</v>
      </c>
      <c r="Q22">
        <v>21.198129999999999</v>
      </c>
      <c r="R22">
        <v>41.181981999999998</v>
      </c>
      <c r="S22">
        <v>25.637982000000001</v>
      </c>
      <c r="T22">
        <v>0</v>
      </c>
      <c r="U22">
        <v>339.02921199999997</v>
      </c>
      <c r="V22">
        <v>13.843875000000001</v>
      </c>
      <c r="W22">
        <v>45.076706000000001</v>
      </c>
      <c r="X22">
        <v>95.537310000000005</v>
      </c>
      <c r="Y22">
        <v>0</v>
      </c>
      <c r="Z22">
        <v>12.734033</v>
      </c>
      <c r="AA22">
        <v>0</v>
      </c>
      <c r="AB22">
        <v>12.691093</v>
      </c>
      <c r="AC22">
        <v>9.4020220000000005</v>
      </c>
      <c r="AD22">
        <v>17.710251</v>
      </c>
      <c r="AE22">
        <v>29.914428000000001</v>
      </c>
      <c r="AF22">
        <v>8.6210909999999998</v>
      </c>
      <c r="AG22">
        <v>39.634867999999997</v>
      </c>
      <c r="AH22">
        <v>45.448518999999997</v>
      </c>
      <c r="AI22">
        <v>0</v>
      </c>
      <c r="AJ22">
        <v>0</v>
      </c>
      <c r="AK22">
        <v>50.546174000000001</v>
      </c>
      <c r="AL22">
        <v>33.866489999999999</v>
      </c>
      <c r="AM22">
        <v>10.256475</v>
      </c>
      <c r="AN22">
        <v>0.92923999999999995</v>
      </c>
      <c r="AO22">
        <v>13.424187</v>
      </c>
      <c r="AP22">
        <v>1.7422880000000001</v>
      </c>
      <c r="AQ22">
        <v>0</v>
      </c>
      <c r="AR22">
        <v>48.264119999999998</v>
      </c>
      <c r="AS22">
        <v>30.988308</v>
      </c>
      <c r="AT22">
        <v>10.927042999999999</v>
      </c>
      <c r="AU22">
        <v>0</v>
      </c>
      <c r="AV22">
        <v>0</v>
      </c>
      <c r="AW22">
        <v>0</v>
      </c>
      <c r="AX22">
        <v>0.54403999999999997</v>
      </c>
      <c r="AY22">
        <v>0</v>
      </c>
      <c r="AZ22">
        <v>0</v>
      </c>
      <c r="BA22">
        <f t="shared" si="0"/>
        <v>2594.553174000001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2.613918</v>
      </c>
      <c r="K23">
        <v>535.54228999999998</v>
      </c>
      <c r="L23">
        <v>623.81161399999996</v>
      </c>
      <c r="M23">
        <v>85.492000000000004</v>
      </c>
      <c r="N23">
        <v>114.758438</v>
      </c>
      <c r="O23">
        <v>120.141155</v>
      </c>
      <c r="P23">
        <v>122.008256</v>
      </c>
      <c r="Q23">
        <v>21.198129999999999</v>
      </c>
      <c r="R23">
        <v>41.181981999999998</v>
      </c>
      <c r="S23">
        <v>25.637982000000001</v>
      </c>
      <c r="T23">
        <v>0</v>
      </c>
      <c r="U23">
        <v>344.27531199999999</v>
      </c>
      <c r="V23">
        <v>13.843875000000001</v>
      </c>
      <c r="W23">
        <v>45.076706000000001</v>
      </c>
      <c r="X23">
        <v>95.537310000000005</v>
      </c>
      <c r="Y23">
        <v>0</v>
      </c>
      <c r="Z23">
        <v>12.734033</v>
      </c>
      <c r="AA23">
        <v>0</v>
      </c>
      <c r="AB23">
        <v>12.691093</v>
      </c>
      <c r="AC23">
        <v>9.4020220000000005</v>
      </c>
      <c r="AD23">
        <v>17.710251</v>
      </c>
      <c r="AE23">
        <v>29.914428000000001</v>
      </c>
      <c r="AF23">
        <v>8.6210909999999998</v>
      </c>
      <c r="AG23">
        <v>39.634867999999997</v>
      </c>
      <c r="AH23">
        <v>45.448518999999997</v>
      </c>
      <c r="AI23">
        <v>2.4734389999999999</v>
      </c>
      <c r="AJ23">
        <v>0</v>
      </c>
      <c r="AK23">
        <v>50.546174000000001</v>
      </c>
      <c r="AL23">
        <v>33.866489999999999</v>
      </c>
      <c r="AM23">
        <v>10.256475</v>
      </c>
      <c r="AN23">
        <v>0.92923999999999995</v>
      </c>
      <c r="AO23">
        <v>13.424187</v>
      </c>
      <c r="AP23">
        <v>1.7422880000000001</v>
      </c>
      <c r="AQ23">
        <v>0</v>
      </c>
      <c r="AR23">
        <v>51.481727999999997</v>
      </c>
      <c r="AS23">
        <v>30.988308</v>
      </c>
      <c r="AT23">
        <v>10.927042999999999</v>
      </c>
      <c r="AU23">
        <v>0</v>
      </c>
      <c r="AV23">
        <v>0</v>
      </c>
      <c r="AW23">
        <v>0</v>
      </c>
      <c r="AX23">
        <v>0.54403999999999997</v>
      </c>
      <c r="AY23">
        <v>0</v>
      </c>
      <c r="AZ23">
        <v>0</v>
      </c>
      <c r="BA23">
        <f t="shared" si="0"/>
        <v>2574.4546850000011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2.613918</v>
      </c>
      <c r="K24">
        <v>577.30619999999999</v>
      </c>
      <c r="L24">
        <v>623.81161399999996</v>
      </c>
      <c r="M24">
        <v>85.492000000000004</v>
      </c>
      <c r="N24">
        <v>114.758438</v>
      </c>
      <c r="O24">
        <v>120.141155</v>
      </c>
      <c r="P24">
        <v>122.008256</v>
      </c>
      <c r="Q24">
        <v>21.198129999999999</v>
      </c>
      <c r="R24">
        <v>41.181981999999998</v>
      </c>
      <c r="S24">
        <v>25.637982000000001</v>
      </c>
      <c r="T24">
        <v>0</v>
      </c>
      <c r="U24">
        <v>344.27531199999999</v>
      </c>
      <c r="V24">
        <v>13.843875000000001</v>
      </c>
      <c r="W24">
        <v>45.076706000000001</v>
      </c>
      <c r="X24">
        <v>95.537310000000005</v>
      </c>
      <c r="Y24">
        <v>0</v>
      </c>
      <c r="Z24">
        <v>12.734033</v>
      </c>
      <c r="AA24">
        <v>0</v>
      </c>
      <c r="AB24">
        <v>12.691093</v>
      </c>
      <c r="AC24">
        <v>9.4020220000000005</v>
      </c>
      <c r="AD24">
        <v>17.710251</v>
      </c>
      <c r="AE24">
        <v>29.914428000000001</v>
      </c>
      <c r="AF24">
        <v>8.6210909999999998</v>
      </c>
      <c r="AG24">
        <v>39.634867999999997</v>
      </c>
      <c r="AH24">
        <v>45.448518999999997</v>
      </c>
      <c r="AI24">
        <v>4.9468779999999999</v>
      </c>
      <c r="AJ24">
        <v>0</v>
      </c>
      <c r="AK24">
        <v>50.546174000000001</v>
      </c>
      <c r="AL24">
        <v>33.866489999999999</v>
      </c>
      <c r="AM24">
        <v>10.256475</v>
      </c>
      <c r="AN24">
        <v>0.92923999999999995</v>
      </c>
      <c r="AO24">
        <v>13.281376</v>
      </c>
      <c r="AP24">
        <v>1.7422880000000001</v>
      </c>
      <c r="AQ24">
        <v>0</v>
      </c>
      <c r="AR24">
        <v>51.481727999999997</v>
      </c>
      <c r="AS24">
        <v>30.988308</v>
      </c>
      <c r="AT24">
        <v>10.927042999999999</v>
      </c>
      <c r="AU24">
        <v>0</v>
      </c>
      <c r="AV24">
        <v>0</v>
      </c>
      <c r="AW24">
        <v>0</v>
      </c>
      <c r="AX24">
        <v>0.54403999999999997</v>
      </c>
      <c r="AY24">
        <v>0</v>
      </c>
      <c r="AZ24">
        <v>0</v>
      </c>
      <c r="BA24">
        <f t="shared" si="0"/>
        <v>2618.5492230000013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2.613918</v>
      </c>
      <c r="K25">
        <v>589.25564999999995</v>
      </c>
      <c r="L25">
        <v>623.81161399999996</v>
      </c>
      <c r="M25">
        <v>85.492000000000004</v>
      </c>
      <c r="N25">
        <v>114.758438</v>
      </c>
      <c r="O25">
        <v>120.141155</v>
      </c>
      <c r="P25">
        <v>122.008256</v>
      </c>
      <c r="Q25">
        <v>21.198129999999999</v>
      </c>
      <c r="R25">
        <v>41.181981999999998</v>
      </c>
      <c r="S25">
        <v>25.637982000000001</v>
      </c>
      <c r="T25">
        <v>0</v>
      </c>
      <c r="U25">
        <v>344.27531199999999</v>
      </c>
      <c r="V25">
        <v>13.843875000000001</v>
      </c>
      <c r="W25">
        <v>45.076706000000001</v>
      </c>
      <c r="X25">
        <v>95.537310000000005</v>
      </c>
      <c r="Y25">
        <v>0</v>
      </c>
      <c r="Z25">
        <v>12.734033</v>
      </c>
      <c r="AA25">
        <v>6.830616</v>
      </c>
      <c r="AB25">
        <v>12.691093</v>
      </c>
      <c r="AC25">
        <v>9.4020220000000005</v>
      </c>
      <c r="AD25">
        <v>17.710251</v>
      </c>
      <c r="AE25">
        <v>29.914428000000001</v>
      </c>
      <c r="AF25">
        <v>8.6210909999999998</v>
      </c>
      <c r="AG25">
        <v>39.634867999999997</v>
      </c>
      <c r="AH25">
        <v>45.448518999999997</v>
      </c>
      <c r="AI25">
        <v>32.154707000000002</v>
      </c>
      <c r="AJ25">
        <v>0</v>
      </c>
      <c r="AK25">
        <v>50.546174000000001</v>
      </c>
      <c r="AL25">
        <v>33.866489999999999</v>
      </c>
      <c r="AM25">
        <v>10.256475</v>
      </c>
      <c r="AN25">
        <v>0.92923999999999995</v>
      </c>
      <c r="AO25">
        <v>13.167128</v>
      </c>
      <c r="AP25">
        <v>1.7422880000000001</v>
      </c>
      <c r="AQ25">
        <v>11.261628</v>
      </c>
      <c r="AR25">
        <v>51.481727999999997</v>
      </c>
      <c r="AS25">
        <v>30.988308</v>
      </c>
      <c r="AT25">
        <v>10.927042999999999</v>
      </c>
      <c r="AU25">
        <v>0</v>
      </c>
      <c r="AV25">
        <v>0</v>
      </c>
      <c r="AW25">
        <v>0</v>
      </c>
      <c r="AX25">
        <v>0.54403999999999997</v>
      </c>
      <c r="AY25">
        <v>0</v>
      </c>
      <c r="AZ25">
        <v>0</v>
      </c>
      <c r="BA25">
        <f t="shared" si="0"/>
        <v>2675.6844980000014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2.613918</v>
      </c>
      <c r="K26">
        <v>568.36839999999995</v>
      </c>
      <c r="L26">
        <v>623.81161399999996</v>
      </c>
      <c r="M26">
        <v>85.492000000000004</v>
      </c>
      <c r="N26">
        <v>114.758438</v>
      </c>
      <c r="O26">
        <v>120.141155</v>
      </c>
      <c r="P26">
        <v>122.008256</v>
      </c>
      <c r="Q26">
        <v>21.198129999999999</v>
      </c>
      <c r="R26">
        <v>41.181981999999998</v>
      </c>
      <c r="S26">
        <v>25.637982000000001</v>
      </c>
      <c r="T26">
        <v>0</v>
      </c>
      <c r="U26">
        <v>344.27531199999999</v>
      </c>
      <c r="V26">
        <v>13.843875000000001</v>
      </c>
      <c r="W26">
        <v>45.076706000000001</v>
      </c>
      <c r="X26">
        <v>95.537310000000005</v>
      </c>
      <c r="Y26">
        <v>0</v>
      </c>
      <c r="Z26">
        <v>12.734033</v>
      </c>
      <c r="AA26">
        <v>20.491849999999999</v>
      </c>
      <c r="AB26">
        <v>12.691093</v>
      </c>
      <c r="AC26">
        <v>9.4020220000000005</v>
      </c>
      <c r="AD26">
        <v>17.710251</v>
      </c>
      <c r="AE26">
        <v>29.914428000000001</v>
      </c>
      <c r="AF26">
        <v>8.6210909999999998</v>
      </c>
      <c r="AG26">
        <v>39.634867999999997</v>
      </c>
      <c r="AH26">
        <v>45.448518999999997</v>
      </c>
      <c r="AI26">
        <v>32.154707000000002</v>
      </c>
      <c r="AJ26">
        <v>0</v>
      </c>
      <c r="AK26">
        <v>50.546174000000001</v>
      </c>
      <c r="AL26">
        <v>33.866489999999999</v>
      </c>
      <c r="AM26">
        <v>10.256475</v>
      </c>
      <c r="AN26">
        <v>0.92923999999999995</v>
      </c>
      <c r="AO26">
        <v>12.995756</v>
      </c>
      <c r="AP26">
        <v>1.7422880000000001</v>
      </c>
      <c r="AQ26">
        <v>22.523256</v>
      </c>
      <c r="AR26">
        <v>51.481727999999997</v>
      </c>
      <c r="AS26">
        <v>30.988308</v>
      </c>
      <c r="AT26">
        <v>10.927042999999999</v>
      </c>
      <c r="AU26">
        <v>0</v>
      </c>
      <c r="AV26">
        <v>0</v>
      </c>
      <c r="AW26">
        <v>0</v>
      </c>
      <c r="AX26">
        <v>0.54403999999999997</v>
      </c>
      <c r="AY26">
        <v>0</v>
      </c>
      <c r="AZ26">
        <v>0</v>
      </c>
      <c r="BA26">
        <f t="shared" si="0"/>
        <v>2679.5487380000009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3.755528</v>
      </c>
      <c r="K27">
        <v>527.75969999999995</v>
      </c>
      <c r="L27">
        <v>623.81161399999996</v>
      </c>
      <c r="M27">
        <v>85.492000000000004</v>
      </c>
      <c r="N27">
        <v>114.758438</v>
      </c>
      <c r="O27">
        <v>120.141155</v>
      </c>
      <c r="P27">
        <v>122.008256</v>
      </c>
      <c r="Q27">
        <v>21.198129999999999</v>
      </c>
      <c r="R27">
        <v>41.181981999999998</v>
      </c>
      <c r="S27">
        <v>25.637982000000001</v>
      </c>
      <c r="T27">
        <v>0</v>
      </c>
      <c r="U27">
        <v>344.27531199999999</v>
      </c>
      <c r="V27">
        <v>13.843875000000001</v>
      </c>
      <c r="W27">
        <v>45.076706000000001</v>
      </c>
      <c r="X27">
        <v>95.537310000000005</v>
      </c>
      <c r="Y27">
        <v>0</v>
      </c>
      <c r="Z27">
        <v>12.734033</v>
      </c>
      <c r="AA27">
        <v>27.245718</v>
      </c>
      <c r="AB27">
        <v>12.691093</v>
      </c>
      <c r="AC27">
        <v>9.4020220000000005</v>
      </c>
      <c r="AD27">
        <v>17.710251</v>
      </c>
      <c r="AE27">
        <v>29.914428000000001</v>
      </c>
      <c r="AF27">
        <v>8.6210909999999998</v>
      </c>
      <c r="AG27">
        <v>39.634867999999997</v>
      </c>
      <c r="AH27">
        <v>45.448518999999997</v>
      </c>
      <c r="AI27">
        <v>32.154707000000002</v>
      </c>
      <c r="AJ27">
        <v>0</v>
      </c>
      <c r="AK27">
        <v>50.546174000000001</v>
      </c>
      <c r="AL27">
        <v>33.866489999999999</v>
      </c>
      <c r="AM27">
        <v>10.256475</v>
      </c>
      <c r="AN27">
        <v>0.92923999999999995</v>
      </c>
      <c r="AO27">
        <v>12.738697</v>
      </c>
      <c r="AP27">
        <v>1.7422880000000001</v>
      </c>
      <c r="AQ27">
        <v>29.622978</v>
      </c>
      <c r="AR27">
        <v>48.264119999999998</v>
      </c>
      <c r="AS27">
        <v>30.988308</v>
      </c>
      <c r="AT27">
        <v>10.927042999999999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2649.9165310000003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3.755528</v>
      </c>
      <c r="K28">
        <v>550.68709999999999</v>
      </c>
      <c r="L28">
        <v>623.81161399999996</v>
      </c>
      <c r="M28">
        <v>85.492000000000004</v>
      </c>
      <c r="N28">
        <v>114.758438</v>
      </c>
      <c r="O28">
        <v>120.141155</v>
      </c>
      <c r="P28">
        <v>122.008256</v>
      </c>
      <c r="Q28">
        <v>21.198129999999999</v>
      </c>
      <c r="R28">
        <v>41.181981999999998</v>
      </c>
      <c r="S28">
        <v>25.637982000000001</v>
      </c>
      <c r="T28">
        <v>0</v>
      </c>
      <c r="U28">
        <v>344.27531199999999</v>
      </c>
      <c r="V28">
        <v>13.843875000000001</v>
      </c>
      <c r="W28">
        <v>45.076706000000001</v>
      </c>
      <c r="X28">
        <v>95.537310000000005</v>
      </c>
      <c r="Y28">
        <v>0</v>
      </c>
      <c r="Z28">
        <v>12.734033</v>
      </c>
      <c r="AA28">
        <v>40.906950000000002</v>
      </c>
      <c r="AB28">
        <v>12.691093</v>
      </c>
      <c r="AC28">
        <v>18.804043</v>
      </c>
      <c r="AD28">
        <v>17.710251</v>
      </c>
      <c r="AE28">
        <v>29.914428000000001</v>
      </c>
      <c r="AF28">
        <v>8.6210909999999998</v>
      </c>
      <c r="AG28">
        <v>39.634867999999997</v>
      </c>
      <c r="AH28">
        <v>45.448518999999997</v>
      </c>
      <c r="AI28">
        <v>32.154707000000002</v>
      </c>
      <c r="AJ28">
        <v>0</v>
      </c>
      <c r="AK28">
        <v>50.546174000000001</v>
      </c>
      <c r="AL28">
        <v>33.866489999999999</v>
      </c>
      <c r="AM28">
        <v>10.256475</v>
      </c>
      <c r="AN28">
        <v>0.92923999999999995</v>
      </c>
      <c r="AO28">
        <v>12.567323999999999</v>
      </c>
      <c r="AP28">
        <v>1.7422880000000001</v>
      </c>
      <c r="AQ28">
        <v>33.417656999999998</v>
      </c>
      <c r="AR28">
        <v>48.264119999999998</v>
      </c>
      <c r="AS28">
        <v>30.988308</v>
      </c>
      <c r="AT28">
        <v>10.927042999999999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2699.5304900000006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3.755528</v>
      </c>
      <c r="K29">
        <v>562.5394</v>
      </c>
      <c r="L29">
        <v>623.81161399999996</v>
      </c>
      <c r="M29">
        <v>85.492000000000004</v>
      </c>
      <c r="N29">
        <v>114.758438</v>
      </c>
      <c r="O29">
        <v>120.141155</v>
      </c>
      <c r="P29">
        <v>122.008256</v>
      </c>
      <c r="Q29">
        <v>21.198129999999999</v>
      </c>
      <c r="R29">
        <v>41.181981999999998</v>
      </c>
      <c r="S29">
        <v>25.637982000000001</v>
      </c>
      <c r="T29">
        <v>0</v>
      </c>
      <c r="U29">
        <v>366.13406199999997</v>
      </c>
      <c r="V29">
        <v>13.843875000000001</v>
      </c>
      <c r="W29">
        <v>45.076706000000001</v>
      </c>
      <c r="X29">
        <v>95.537310000000005</v>
      </c>
      <c r="Y29">
        <v>0</v>
      </c>
      <c r="Z29">
        <v>12.734033</v>
      </c>
      <c r="AA29">
        <v>40.906950000000002</v>
      </c>
      <c r="AB29">
        <v>25.589388</v>
      </c>
      <c r="AC29">
        <v>18.804043</v>
      </c>
      <c r="AD29">
        <v>17.710251</v>
      </c>
      <c r="AE29">
        <v>29.914428000000001</v>
      </c>
      <c r="AF29">
        <v>8.6210909999999998</v>
      </c>
      <c r="AG29">
        <v>39.634867999999997</v>
      </c>
      <c r="AH29">
        <v>45.448518999999997</v>
      </c>
      <c r="AI29">
        <v>32.154707000000002</v>
      </c>
      <c r="AJ29">
        <v>0</v>
      </c>
      <c r="AK29">
        <v>50.546174000000001</v>
      </c>
      <c r="AL29">
        <v>45.155320000000003</v>
      </c>
      <c r="AM29">
        <v>10.256475</v>
      </c>
      <c r="AN29">
        <v>0.92923999999999995</v>
      </c>
      <c r="AO29">
        <v>12.395951</v>
      </c>
      <c r="AP29">
        <v>1.7422880000000001</v>
      </c>
      <c r="AQ29">
        <v>33.417656999999998</v>
      </c>
      <c r="AR29">
        <v>48.264119999999998</v>
      </c>
      <c r="AS29">
        <v>30.988308</v>
      </c>
      <c r="AT29">
        <v>10.927042999999999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2757.2572920000002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3.755528</v>
      </c>
      <c r="K30">
        <v>535.82315000000006</v>
      </c>
      <c r="L30">
        <v>623.81161399999996</v>
      </c>
      <c r="M30">
        <v>85.492000000000004</v>
      </c>
      <c r="N30">
        <v>114.758438</v>
      </c>
      <c r="O30">
        <v>120.141155</v>
      </c>
      <c r="P30">
        <v>122.008256</v>
      </c>
      <c r="Q30">
        <v>21.198129999999999</v>
      </c>
      <c r="R30">
        <v>41.181981999999998</v>
      </c>
      <c r="S30">
        <v>25.637982000000001</v>
      </c>
      <c r="T30">
        <v>0</v>
      </c>
      <c r="U30">
        <v>372.691688</v>
      </c>
      <c r="V30">
        <v>13.843875000000001</v>
      </c>
      <c r="W30">
        <v>45.076706000000001</v>
      </c>
      <c r="X30">
        <v>95.537310000000005</v>
      </c>
      <c r="Y30">
        <v>0</v>
      </c>
      <c r="Z30">
        <v>12.734033</v>
      </c>
      <c r="AA30">
        <v>40.906950000000002</v>
      </c>
      <c r="AB30">
        <v>25.589388</v>
      </c>
      <c r="AC30">
        <v>18.804043</v>
      </c>
      <c r="AD30">
        <v>17.710251</v>
      </c>
      <c r="AE30">
        <v>29.914428000000001</v>
      </c>
      <c r="AF30">
        <v>8.6210909999999998</v>
      </c>
      <c r="AG30">
        <v>39.634867999999997</v>
      </c>
      <c r="AH30">
        <v>45.448518999999997</v>
      </c>
      <c r="AI30">
        <v>32.154707000000002</v>
      </c>
      <c r="AJ30">
        <v>0</v>
      </c>
      <c r="AK30">
        <v>50.546174000000001</v>
      </c>
      <c r="AL30">
        <v>45.155320000000003</v>
      </c>
      <c r="AM30">
        <v>10.256475</v>
      </c>
      <c r="AN30">
        <v>0.92923999999999995</v>
      </c>
      <c r="AO30">
        <v>12.338827</v>
      </c>
      <c r="AP30">
        <v>1.7422880000000001</v>
      </c>
      <c r="AQ30">
        <v>33.417656999999998</v>
      </c>
      <c r="AR30">
        <v>48.264119999999998</v>
      </c>
      <c r="AS30">
        <v>30.988308</v>
      </c>
      <c r="AT30">
        <v>10.927042999999999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2737.0415440000006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3.755528</v>
      </c>
      <c r="K31">
        <v>487.05385000000001</v>
      </c>
      <c r="L31">
        <v>623.81161399999996</v>
      </c>
      <c r="M31">
        <v>85.492000000000004</v>
      </c>
      <c r="N31">
        <v>114.758438</v>
      </c>
      <c r="O31">
        <v>120.141155</v>
      </c>
      <c r="P31">
        <v>122.008256</v>
      </c>
      <c r="Q31">
        <v>21.198129999999999</v>
      </c>
      <c r="R31">
        <v>41.181981999999998</v>
      </c>
      <c r="S31">
        <v>25.637982000000001</v>
      </c>
      <c r="T31">
        <v>0</v>
      </c>
      <c r="U31">
        <v>379.24931199999997</v>
      </c>
      <c r="V31">
        <v>13.843875000000001</v>
      </c>
      <c r="W31">
        <v>45.076706000000001</v>
      </c>
      <c r="X31">
        <v>95.537310000000005</v>
      </c>
      <c r="Y31">
        <v>0</v>
      </c>
      <c r="Z31">
        <v>12.734033</v>
      </c>
      <c r="AA31">
        <v>40.906950000000002</v>
      </c>
      <c r="AB31">
        <v>25.589388</v>
      </c>
      <c r="AC31">
        <v>18.804043</v>
      </c>
      <c r="AD31">
        <v>17.710251</v>
      </c>
      <c r="AE31">
        <v>29.914428000000001</v>
      </c>
      <c r="AF31">
        <v>8.6210909999999998</v>
      </c>
      <c r="AG31">
        <v>39.634867999999997</v>
      </c>
      <c r="AH31">
        <v>45.448518999999997</v>
      </c>
      <c r="AI31">
        <v>4.9468779999999999</v>
      </c>
      <c r="AJ31">
        <v>0</v>
      </c>
      <c r="AK31">
        <v>50.546174000000001</v>
      </c>
      <c r="AL31">
        <v>56.44415</v>
      </c>
      <c r="AM31">
        <v>10.256475</v>
      </c>
      <c r="AN31">
        <v>0.92923999999999995</v>
      </c>
      <c r="AO31">
        <v>12.224579</v>
      </c>
      <c r="AP31">
        <v>7.9647459999999999</v>
      </c>
      <c r="AQ31">
        <v>33.417656999999998</v>
      </c>
      <c r="AR31">
        <v>48.264119999999998</v>
      </c>
      <c r="AS31">
        <v>30.988308</v>
      </c>
      <c r="AT31">
        <v>10.927042999999999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2685.0190790000011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3.755528</v>
      </c>
      <c r="K32">
        <v>492.10565000000003</v>
      </c>
      <c r="L32">
        <v>623.81161399999996</v>
      </c>
      <c r="M32">
        <v>85.492000000000004</v>
      </c>
      <c r="N32">
        <v>114.758438</v>
      </c>
      <c r="O32">
        <v>120.141155</v>
      </c>
      <c r="P32">
        <v>122.008256</v>
      </c>
      <c r="Q32">
        <v>21.198129999999999</v>
      </c>
      <c r="R32">
        <v>41.181981999999998</v>
      </c>
      <c r="S32">
        <v>25.637982000000001</v>
      </c>
      <c r="T32">
        <v>0</v>
      </c>
      <c r="U32">
        <v>385.806938</v>
      </c>
      <c r="V32">
        <v>13.843875000000001</v>
      </c>
      <c r="W32">
        <v>45.076706000000001</v>
      </c>
      <c r="X32">
        <v>95.537310000000005</v>
      </c>
      <c r="Y32">
        <v>0</v>
      </c>
      <c r="Z32">
        <v>12.734033</v>
      </c>
      <c r="AA32">
        <v>40.906950000000002</v>
      </c>
      <c r="AB32">
        <v>25.589388</v>
      </c>
      <c r="AC32">
        <v>18.804043</v>
      </c>
      <c r="AD32">
        <v>17.710251</v>
      </c>
      <c r="AE32">
        <v>29.914428000000001</v>
      </c>
      <c r="AF32">
        <v>8.6210909999999998</v>
      </c>
      <c r="AG32">
        <v>39.634867999999997</v>
      </c>
      <c r="AH32">
        <v>45.448518999999997</v>
      </c>
      <c r="AI32">
        <v>2.4734389999999999</v>
      </c>
      <c r="AJ32">
        <v>0</v>
      </c>
      <c r="AK32">
        <v>50.546174000000001</v>
      </c>
      <c r="AL32">
        <v>56.44415</v>
      </c>
      <c r="AM32">
        <v>10.256475</v>
      </c>
      <c r="AN32">
        <v>0.92923999999999995</v>
      </c>
      <c r="AO32">
        <v>12.167455</v>
      </c>
      <c r="AP32">
        <v>7.9647459999999999</v>
      </c>
      <c r="AQ32">
        <v>22.523256</v>
      </c>
      <c r="AR32">
        <v>48.264119999999998</v>
      </c>
      <c r="AS32">
        <v>30.988308</v>
      </c>
      <c r="AT32">
        <v>10.927042999999999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2683.2035409999999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3.5945499999999999</v>
      </c>
      <c r="K33">
        <v>562.78227500000003</v>
      </c>
      <c r="L33">
        <v>623.81161399999996</v>
      </c>
      <c r="M33">
        <v>86.463499999999996</v>
      </c>
      <c r="N33">
        <v>114.758438</v>
      </c>
      <c r="O33">
        <v>120.141155</v>
      </c>
      <c r="P33">
        <v>122.008256</v>
      </c>
      <c r="Q33">
        <v>21.198129999999999</v>
      </c>
      <c r="R33">
        <v>41.181981999999998</v>
      </c>
      <c r="S33">
        <v>25.637982000000001</v>
      </c>
      <c r="T33">
        <v>0</v>
      </c>
      <c r="U33">
        <v>392.36456199999998</v>
      </c>
      <c r="V33">
        <v>13.843875000000001</v>
      </c>
      <c r="W33">
        <v>45.076706000000001</v>
      </c>
      <c r="X33">
        <v>95.537310000000005</v>
      </c>
      <c r="Y33">
        <v>0</v>
      </c>
      <c r="Z33">
        <v>12.734033</v>
      </c>
      <c r="AA33">
        <v>40.906950000000002</v>
      </c>
      <c r="AB33">
        <v>25.589388</v>
      </c>
      <c r="AC33">
        <v>18.804043</v>
      </c>
      <c r="AD33">
        <v>17.710251</v>
      </c>
      <c r="AE33">
        <v>29.914428000000001</v>
      </c>
      <c r="AF33">
        <v>8.6210909999999998</v>
      </c>
      <c r="AG33">
        <v>39.634867999999997</v>
      </c>
      <c r="AH33">
        <v>45.448518999999997</v>
      </c>
      <c r="AI33">
        <v>0</v>
      </c>
      <c r="AJ33">
        <v>0</v>
      </c>
      <c r="AK33">
        <v>50.546174000000001</v>
      </c>
      <c r="AL33">
        <v>56.44415</v>
      </c>
      <c r="AM33">
        <v>10.256475</v>
      </c>
      <c r="AN33">
        <v>0.92923999999999995</v>
      </c>
      <c r="AO33">
        <v>12.053205999999999</v>
      </c>
      <c r="AP33">
        <v>7.9647459999999999</v>
      </c>
      <c r="AQ33">
        <v>11.261628</v>
      </c>
      <c r="AR33">
        <v>48.264119999999998</v>
      </c>
      <c r="AS33">
        <v>30.988308</v>
      </c>
      <c r="AT33">
        <v>13.368617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2749.8405700000008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3.5945499999999999</v>
      </c>
      <c r="K34">
        <v>552.056915</v>
      </c>
      <c r="L34">
        <v>623.81161399999996</v>
      </c>
      <c r="M34">
        <v>86.463499999999996</v>
      </c>
      <c r="N34">
        <v>114.758438</v>
      </c>
      <c r="O34">
        <v>120.141155</v>
      </c>
      <c r="P34">
        <v>122.008256</v>
      </c>
      <c r="Q34">
        <v>21.198129999999999</v>
      </c>
      <c r="R34">
        <v>41.181981999999998</v>
      </c>
      <c r="S34">
        <v>25.637982000000001</v>
      </c>
      <c r="T34">
        <v>0</v>
      </c>
      <c r="U34">
        <v>398.92218800000001</v>
      </c>
      <c r="V34">
        <v>13.843875000000001</v>
      </c>
      <c r="W34">
        <v>45.076706000000001</v>
      </c>
      <c r="X34">
        <v>95.537310000000005</v>
      </c>
      <c r="Y34">
        <v>0</v>
      </c>
      <c r="Z34">
        <v>12.734033</v>
      </c>
      <c r="AA34">
        <v>40.906950000000002</v>
      </c>
      <c r="AB34">
        <v>25.589388</v>
      </c>
      <c r="AC34">
        <v>18.804043</v>
      </c>
      <c r="AD34">
        <v>17.710251</v>
      </c>
      <c r="AE34">
        <v>29.914428000000001</v>
      </c>
      <c r="AF34">
        <v>8.6210909999999998</v>
      </c>
      <c r="AG34">
        <v>39.634867999999997</v>
      </c>
      <c r="AH34">
        <v>45.448518999999997</v>
      </c>
      <c r="AI34">
        <v>0</v>
      </c>
      <c r="AJ34">
        <v>0</v>
      </c>
      <c r="AK34">
        <v>50.546174000000001</v>
      </c>
      <c r="AL34">
        <v>56.44415</v>
      </c>
      <c r="AM34">
        <v>10.256475</v>
      </c>
      <c r="AN34">
        <v>0.92923999999999995</v>
      </c>
      <c r="AO34">
        <v>12.024644</v>
      </c>
      <c r="AP34">
        <v>7.9647459999999999</v>
      </c>
      <c r="AQ34">
        <v>0</v>
      </c>
      <c r="AR34">
        <v>48.264119999999998</v>
      </c>
      <c r="AS34">
        <v>30.988308</v>
      </c>
      <c r="AT34">
        <v>13.928978000000001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2734.9430070000008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3.5945499999999999</v>
      </c>
      <c r="K35">
        <v>572.25440000000003</v>
      </c>
      <c r="L35">
        <v>623.81161399999996</v>
      </c>
      <c r="M35">
        <v>86.463499999999996</v>
      </c>
      <c r="N35">
        <v>114.758438</v>
      </c>
      <c r="O35">
        <v>120.141155</v>
      </c>
      <c r="P35">
        <v>122.008256</v>
      </c>
      <c r="Q35">
        <v>21.198129999999999</v>
      </c>
      <c r="R35">
        <v>41.181981999999998</v>
      </c>
      <c r="S35">
        <v>25.637982000000001</v>
      </c>
      <c r="T35">
        <v>0</v>
      </c>
      <c r="U35">
        <v>406.83505500000001</v>
      </c>
      <c r="V35">
        <v>13.843875000000001</v>
      </c>
      <c r="W35">
        <v>45.076706000000001</v>
      </c>
      <c r="X35">
        <v>95.537310000000005</v>
      </c>
      <c r="Y35">
        <v>0</v>
      </c>
      <c r="Z35">
        <v>12.734033</v>
      </c>
      <c r="AA35">
        <v>27.245718</v>
      </c>
      <c r="AB35">
        <v>25.589388</v>
      </c>
      <c r="AC35">
        <v>18.804043</v>
      </c>
      <c r="AD35">
        <v>17.710251</v>
      </c>
      <c r="AE35">
        <v>27.421558999999998</v>
      </c>
      <c r="AF35">
        <v>8.6210909999999998</v>
      </c>
      <c r="AG35">
        <v>39.634867999999997</v>
      </c>
      <c r="AH35">
        <v>45.448518999999997</v>
      </c>
      <c r="AI35">
        <v>0</v>
      </c>
      <c r="AJ35">
        <v>0</v>
      </c>
      <c r="AK35">
        <v>50.546174000000001</v>
      </c>
      <c r="AL35">
        <v>58.137473999999997</v>
      </c>
      <c r="AM35">
        <v>10.256475</v>
      </c>
      <c r="AN35">
        <v>0.92923999999999995</v>
      </c>
      <c r="AO35">
        <v>11.996081999999999</v>
      </c>
      <c r="AP35">
        <v>7.9647459999999999</v>
      </c>
      <c r="AQ35">
        <v>0</v>
      </c>
      <c r="AR35">
        <v>48.264119999999998</v>
      </c>
      <c r="AS35">
        <v>30.988308</v>
      </c>
      <c r="AT35">
        <v>13.928978000000001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2748.5640200000007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3.5945499999999999</v>
      </c>
      <c r="K36">
        <v>571.25375499999996</v>
      </c>
      <c r="L36">
        <v>623.81161399999996</v>
      </c>
      <c r="M36">
        <v>86.463499999999996</v>
      </c>
      <c r="N36">
        <v>114.758438</v>
      </c>
      <c r="O36">
        <v>120.141155</v>
      </c>
      <c r="P36">
        <v>122.008256</v>
      </c>
      <c r="Q36">
        <v>21.198129999999999</v>
      </c>
      <c r="R36">
        <v>41.181981999999998</v>
      </c>
      <c r="S36">
        <v>25.637982000000001</v>
      </c>
      <c r="T36">
        <v>0</v>
      </c>
      <c r="U36">
        <v>406.83505500000001</v>
      </c>
      <c r="V36">
        <v>13.843875000000001</v>
      </c>
      <c r="W36">
        <v>45.076706000000001</v>
      </c>
      <c r="X36">
        <v>95.537310000000005</v>
      </c>
      <c r="Y36">
        <v>0</v>
      </c>
      <c r="Z36">
        <v>12.734033</v>
      </c>
      <c r="AA36">
        <v>27.245718</v>
      </c>
      <c r="AB36">
        <v>25.589388</v>
      </c>
      <c r="AC36">
        <v>18.804043</v>
      </c>
      <c r="AD36">
        <v>17.710251</v>
      </c>
      <c r="AE36">
        <v>27.421558999999998</v>
      </c>
      <c r="AF36">
        <v>8.6210909999999998</v>
      </c>
      <c r="AG36">
        <v>39.634867999999997</v>
      </c>
      <c r="AH36">
        <v>45.448518999999997</v>
      </c>
      <c r="AI36">
        <v>0</v>
      </c>
      <c r="AJ36">
        <v>0</v>
      </c>
      <c r="AK36">
        <v>50.546174000000001</v>
      </c>
      <c r="AL36">
        <v>58.137473999999997</v>
      </c>
      <c r="AM36">
        <v>10.256475</v>
      </c>
      <c r="AN36">
        <v>0.92923999999999995</v>
      </c>
      <c r="AO36">
        <v>11.996081999999999</v>
      </c>
      <c r="AP36">
        <v>2.3645339999999999</v>
      </c>
      <c r="AQ36">
        <v>0</v>
      </c>
      <c r="AR36">
        <v>48.264119999999998</v>
      </c>
      <c r="AS36">
        <v>30.988308</v>
      </c>
      <c r="AT36">
        <v>13.928978000000001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2741.9631630000003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3.5945499999999999</v>
      </c>
      <c r="K37">
        <v>574.90659500000004</v>
      </c>
      <c r="L37">
        <v>623.81161399999996</v>
      </c>
      <c r="M37">
        <v>86.463499999999996</v>
      </c>
      <c r="N37">
        <v>114.758438</v>
      </c>
      <c r="O37">
        <v>120.141155</v>
      </c>
      <c r="P37">
        <v>122.008256</v>
      </c>
      <c r="Q37">
        <v>21.198129999999999</v>
      </c>
      <c r="R37">
        <v>41.181981999999998</v>
      </c>
      <c r="S37">
        <v>25.637982000000001</v>
      </c>
      <c r="T37">
        <v>0</v>
      </c>
      <c r="U37">
        <v>406.83505500000001</v>
      </c>
      <c r="V37">
        <v>13.843875000000001</v>
      </c>
      <c r="W37">
        <v>45.076706000000001</v>
      </c>
      <c r="X37">
        <v>95.537310000000005</v>
      </c>
      <c r="Y37">
        <v>0</v>
      </c>
      <c r="Z37">
        <v>12.734033</v>
      </c>
      <c r="AA37">
        <v>26.09449</v>
      </c>
      <c r="AB37">
        <v>25.589388</v>
      </c>
      <c r="AC37">
        <v>18.804043</v>
      </c>
      <c r="AD37">
        <v>17.710251</v>
      </c>
      <c r="AE37">
        <v>27.421558999999998</v>
      </c>
      <c r="AF37">
        <v>8.6210909999999998</v>
      </c>
      <c r="AG37">
        <v>39.634867999999997</v>
      </c>
      <c r="AH37">
        <v>23.644269999999999</v>
      </c>
      <c r="AI37">
        <v>0</v>
      </c>
      <c r="AJ37">
        <v>0</v>
      </c>
      <c r="AK37">
        <v>50.546174000000001</v>
      </c>
      <c r="AL37">
        <v>58.137473999999997</v>
      </c>
      <c r="AM37">
        <v>10.256475</v>
      </c>
      <c r="AN37">
        <v>0.92923999999999995</v>
      </c>
      <c r="AO37">
        <v>11.96752</v>
      </c>
      <c r="AP37">
        <v>1.7422880000000001</v>
      </c>
      <c r="AQ37">
        <v>0</v>
      </c>
      <c r="AR37">
        <v>48.264119999999998</v>
      </c>
      <c r="AS37">
        <v>30.988308</v>
      </c>
      <c r="AT37">
        <v>13.928978000000001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2722.0097179999998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3.5945499999999999</v>
      </c>
      <c r="K38">
        <v>571.70064500000001</v>
      </c>
      <c r="L38">
        <v>623.81161399999996</v>
      </c>
      <c r="M38">
        <v>86.463499999999996</v>
      </c>
      <c r="N38">
        <v>114.758438</v>
      </c>
      <c r="O38">
        <v>120.141155</v>
      </c>
      <c r="P38">
        <v>122.008256</v>
      </c>
      <c r="Q38">
        <v>21.198129999999999</v>
      </c>
      <c r="R38">
        <v>41.181981999999998</v>
      </c>
      <c r="S38">
        <v>25.637982000000001</v>
      </c>
      <c r="T38">
        <v>0</v>
      </c>
      <c r="U38">
        <v>406.83505500000001</v>
      </c>
      <c r="V38">
        <v>13.843875000000001</v>
      </c>
      <c r="W38">
        <v>45.076706000000001</v>
      </c>
      <c r="X38">
        <v>95.537310000000005</v>
      </c>
      <c r="Y38">
        <v>0</v>
      </c>
      <c r="Z38">
        <v>12.734033</v>
      </c>
      <c r="AA38">
        <v>11.665772</v>
      </c>
      <c r="AB38">
        <v>25.589388</v>
      </c>
      <c r="AC38">
        <v>18.804043</v>
      </c>
      <c r="AD38">
        <v>17.710251</v>
      </c>
      <c r="AE38">
        <v>27.421558999999998</v>
      </c>
      <c r="AF38">
        <v>8.6210909999999998</v>
      </c>
      <c r="AG38">
        <v>39.634867999999997</v>
      </c>
      <c r="AH38">
        <v>18.400210000000001</v>
      </c>
      <c r="AI38">
        <v>0</v>
      </c>
      <c r="AJ38">
        <v>0</v>
      </c>
      <c r="AK38">
        <v>50.546174000000001</v>
      </c>
      <c r="AL38">
        <v>58.137473999999997</v>
      </c>
      <c r="AM38">
        <v>10.256475</v>
      </c>
      <c r="AN38">
        <v>0.92923999999999995</v>
      </c>
      <c r="AO38">
        <v>11.96752</v>
      </c>
      <c r="AP38">
        <v>1.7422880000000001</v>
      </c>
      <c r="AQ38">
        <v>0</v>
      </c>
      <c r="AR38">
        <v>48.264119999999998</v>
      </c>
      <c r="AS38">
        <v>30.988308</v>
      </c>
      <c r="AT38">
        <v>13.928978000000001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2699.1309900000001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3.5945499999999999</v>
      </c>
      <c r="K39">
        <v>576.19869000000006</v>
      </c>
      <c r="L39">
        <v>623.81161399999996</v>
      </c>
      <c r="M39">
        <v>86.463499999999996</v>
      </c>
      <c r="N39">
        <v>114.758438</v>
      </c>
      <c r="O39">
        <v>120.141155</v>
      </c>
      <c r="P39">
        <v>122.008256</v>
      </c>
      <c r="Q39">
        <v>21.198129999999999</v>
      </c>
      <c r="R39">
        <v>41.181981999999998</v>
      </c>
      <c r="S39">
        <v>25.637982000000001</v>
      </c>
      <c r="T39">
        <v>0</v>
      </c>
      <c r="U39">
        <v>406.83505500000001</v>
      </c>
      <c r="V39">
        <v>13.843875000000001</v>
      </c>
      <c r="W39">
        <v>45.076706000000001</v>
      </c>
      <c r="X39">
        <v>95.537310000000005</v>
      </c>
      <c r="Y39">
        <v>0</v>
      </c>
      <c r="Z39">
        <v>12.734033</v>
      </c>
      <c r="AA39">
        <v>0</v>
      </c>
      <c r="AB39">
        <v>25.589388</v>
      </c>
      <c r="AC39">
        <v>18.804043</v>
      </c>
      <c r="AD39">
        <v>17.710251</v>
      </c>
      <c r="AE39">
        <v>27.421558999999998</v>
      </c>
      <c r="AF39">
        <v>8.6210909999999998</v>
      </c>
      <c r="AG39">
        <v>39.634867999999997</v>
      </c>
      <c r="AH39">
        <v>18.400210000000001</v>
      </c>
      <c r="AI39">
        <v>0</v>
      </c>
      <c r="AJ39">
        <v>0</v>
      </c>
      <c r="AK39">
        <v>50.546174000000001</v>
      </c>
      <c r="AL39">
        <v>58.137473999999997</v>
      </c>
      <c r="AM39">
        <v>10.256475</v>
      </c>
      <c r="AN39">
        <v>0.92923999999999995</v>
      </c>
      <c r="AO39">
        <v>11.853272</v>
      </c>
      <c r="AP39">
        <v>1.7422880000000001</v>
      </c>
      <c r="AQ39">
        <v>0</v>
      </c>
      <c r="AR39">
        <v>51.481727999999997</v>
      </c>
      <c r="AS39">
        <v>30.988308</v>
      </c>
      <c r="AT39">
        <v>13.928978000000001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2695.0666230000006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3.5945499999999999</v>
      </c>
      <c r="K40">
        <v>581.67795000000001</v>
      </c>
      <c r="L40">
        <v>623.81161399999996</v>
      </c>
      <c r="M40">
        <v>86.463499999999996</v>
      </c>
      <c r="N40">
        <v>114.758438</v>
      </c>
      <c r="O40">
        <v>120.141155</v>
      </c>
      <c r="P40">
        <v>122.008256</v>
      </c>
      <c r="Q40">
        <v>21.198129999999999</v>
      </c>
      <c r="R40">
        <v>41.181981999999998</v>
      </c>
      <c r="S40">
        <v>25.637982000000001</v>
      </c>
      <c r="T40">
        <v>0</v>
      </c>
      <c r="U40">
        <v>406.83505500000001</v>
      </c>
      <c r="V40">
        <v>13.843875000000001</v>
      </c>
      <c r="W40">
        <v>45.076706000000001</v>
      </c>
      <c r="X40">
        <v>95.537310000000005</v>
      </c>
      <c r="Y40">
        <v>0</v>
      </c>
      <c r="Z40">
        <v>12.734033</v>
      </c>
      <c r="AA40">
        <v>0</v>
      </c>
      <c r="AB40">
        <v>25.589388</v>
      </c>
      <c r="AC40">
        <v>18.804043</v>
      </c>
      <c r="AD40">
        <v>17.710251</v>
      </c>
      <c r="AE40">
        <v>27.421558999999998</v>
      </c>
      <c r="AF40">
        <v>8.6210909999999998</v>
      </c>
      <c r="AG40">
        <v>39.634867999999997</v>
      </c>
      <c r="AH40">
        <v>18.400210000000001</v>
      </c>
      <c r="AI40">
        <v>0</v>
      </c>
      <c r="AJ40">
        <v>0</v>
      </c>
      <c r="AK40">
        <v>50.546174000000001</v>
      </c>
      <c r="AL40">
        <v>58.137473999999997</v>
      </c>
      <c r="AM40">
        <v>10.256475</v>
      </c>
      <c r="AN40">
        <v>0.92923999999999995</v>
      </c>
      <c r="AO40">
        <v>11.824709</v>
      </c>
      <c r="AP40">
        <v>1.7422880000000001</v>
      </c>
      <c r="AQ40">
        <v>0</v>
      </c>
      <c r="AR40">
        <v>51.481727999999997</v>
      </c>
      <c r="AS40">
        <v>30.988308</v>
      </c>
      <c r="AT40">
        <v>13.928978000000001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2700.5173200000004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3.5945499999999999</v>
      </c>
      <c r="K41">
        <v>476.33820500000002</v>
      </c>
      <c r="L41">
        <v>623.81161399999996</v>
      </c>
      <c r="M41">
        <v>86.463499999999996</v>
      </c>
      <c r="N41">
        <v>114.758438</v>
      </c>
      <c r="O41">
        <v>120.141155</v>
      </c>
      <c r="P41">
        <v>122.008256</v>
      </c>
      <c r="Q41">
        <v>21.198129999999999</v>
      </c>
      <c r="R41">
        <v>41.181981999999998</v>
      </c>
      <c r="S41">
        <v>25.637982000000001</v>
      </c>
      <c r="T41">
        <v>0</v>
      </c>
      <c r="U41">
        <v>406.83505500000001</v>
      </c>
      <c r="V41">
        <v>13.843875000000001</v>
      </c>
      <c r="W41">
        <v>45.076706000000001</v>
      </c>
      <c r="X41">
        <v>95.537310000000005</v>
      </c>
      <c r="Y41">
        <v>0</v>
      </c>
      <c r="Z41">
        <v>12.734033</v>
      </c>
      <c r="AA41">
        <v>0</v>
      </c>
      <c r="AB41">
        <v>25.589388</v>
      </c>
      <c r="AC41">
        <v>18.804043</v>
      </c>
      <c r="AD41">
        <v>17.710251</v>
      </c>
      <c r="AE41">
        <v>27.421558999999998</v>
      </c>
      <c r="AF41">
        <v>8.6210909999999998</v>
      </c>
      <c r="AG41">
        <v>39.634867999999997</v>
      </c>
      <c r="AH41">
        <v>18.400210000000001</v>
      </c>
      <c r="AI41">
        <v>0</v>
      </c>
      <c r="AJ41">
        <v>0</v>
      </c>
      <c r="AK41">
        <v>50.546174000000001</v>
      </c>
      <c r="AL41">
        <v>58.137473999999997</v>
      </c>
      <c r="AM41">
        <v>10.256475</v>
      </c>
      <c r="AN41">
        <v>0.92923999999999995</v>
      </c>
      <c r="AO41">
        <v>11.881834</v>
      </c>
      <c r="AP41">
        <v>1.7422880000000001</v>
      </c>
      <c r="AQ41">
        <v>0</v>
      </c>
      <c r="AR41">
        <v>51.481727999999997</v>
      </c>
      <c r="AS41">
        <v>30.988308</v>
      </c>
      <c r="AT41">
        <v>13.928978000000001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2595.2347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3.5945499999999999</v>
      </c>
      <c r="K42">
        <v>474.95867500000003</v>
      </c>
      <c r="L42">
        <v>623.81161399999996</v>
      </c>
      <c r="M42">
        <v>86.463499999999996</v>
      </c>
      <c r="N42">
        <v>114.758438</v>
      </c>
      <c r="O42">
        <v>120.141155</v>
      </c>
      <c r="P42">
        <v>122.008256</v>
      </c>
      <c r="Q42">
        <v>21.198129999999999</v>
      </c>
      <c r="R42">
        <v>41.181981999999998</v>
      </c>
      <c r="S42">
        <v>25.637982000000001</v>
      </c>
      <c r="T42">
        <v>0</v>
      </c>
      <c r="U42">
        <v>406.83505500000001</v>
      </c>
      <c r="V42">
        <v>13.843875000000001</v>
      </c>
      <c r="W42">
        <v>45.076706000000001</v>
      </c>
      <c r="X42">
        <v>95.537310000000005</v>
      </c>
      <c r="Y42">
        <v>0</v>
      </c>
      <c r="Z42">
        <v>12.734033</v>
      </c>
      <c r="AA42">
        <v>0</v>
      </c>
      <c r="AB42">
        <v>25.589388</v>
      </c>
      <c r="AC42">
        <v>18.804043</v>
      </c>
      <c r="AD42">
        <v>17.710251</v>
      </c>
      <c r="AE42">
        <v>27.421558999999998</v>
      </c>
      <c r="AF42">
        <v>8.6210909999999998</v>
      </c>
      <c r="AG42">
        <v>39.634867999999997</v>
      </c>
      <c r="AH42">
        <v>18.400210000000001</v>
      </c>
      <c r="AI42">
        <v>0</v>
      </c>
      <c r="AJ42">
        <v>0</v>
      </c>
      <c r="AK42">
        <v>50.546174000000001</v>
      </c>
      <c r="AL42">
        <v>58.137473999999997</v>
      </c>
      <c r="AM42">
        <v>10.256475</v>
      </c>
      <c r="AN42">
        <v>0.92923999999999995</v>
      </c>
      <c r="AO42">
        <v>11.910396</v>
      </c>
      <c r="AP42">
        <v>1.7422880000000001</v>
      </c>
      <c r="AQ42">
        <v>0</v>
      </c>
      <c r="AR42">
        <v>51.481727999999997</v>
      </c>
      <c r="AS42">
        <v>30.988308</v>
      </c>
      <c r="AT42">
        <v>13.928978000000001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2593.8837320000007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3.5945499999999999</v>
      </c>
      <c r="K43">
        <v>497.78892500000001</v>
      </c>
      <c r="L43">
        <v>623.81161399999996</v>
      </c>
      <c r="M43">
        <v>86.463499999999996</v>
      </c>
      <c r="N43">
        <v>114.758438</v>
      </c>
      <c r="O43">
        <v>120.141155</v>
      </c>
      <c r="P43">
        <v>122.008256</v>
      </c>
      <c r="Q43">
        <v>21.198129999999999</v>
      </c>
      <c r="R43">
        <v>41.181981999999998</v>
      </c>
      <c r="S43">
        <v>25.637982000000001</v>
      </c>
      <c r="T43">
        <v>0</v>
      </c>
      <c r="U43">
        <v>406.83505500000001</v>
      </c>
      <c r="V43">
        <v>13.843875000000001</v>
      </c>
      <c r="W43">
        <v>45.076706000000001</v>
      </c>
      <c r="X43">
        <v>95.537310000000005</v>
      </c>
      <c r="Y43">
        <v>0</v>
      </c>
      <c r="Z43">
        <v>12.734033</v>
      </c>
      <c r="AA43">
        <v>0</v>
      </c>
      <c r="AB43">
        <v>25.589388</v>
      </c>
      <c r="AC43">
        <v>18.804043</v>
      </c>
      <c r="AD43">
        <v>0</v>
      </c>
      <c r="AE43">
        <v>27.421558999999998</v>
      </c>
      <c r="AF43">
        <v>8.6210909999999998</v>
      </c>
      <c r="AG43">
        <v>39.634867999999997</v>
      </c>
      <c r="AH43">
        <v>18.400210000000001</v>
      </c>
      <c r="AI43">
        <v>0</v>
      </c>
      <c r="AJ43">
        <v>0</v>
      </c>
      <c r="AK43">
        <v>50.546174000000001</v>
      </c>
      <c r="AL43">
        <v>58.137473999999997</v>
      </c>
      <c r="AM43">
        <v>10.256475</v>
      </c>
      <c r="AN43">
        <v>0.92923999999999995</v>
      </c>
      <c r="AO43">
        <v>12.224579</v>
      </c>
      <c r="AP43">
        <v>1.7422880000000001</v>
      </c>
      <c r="AQ43">
        <v>0</v>
      </c>
      <c r="AR43">
        <v>48.264119999999998</v>
      </c>
      <c r="AS43">
        <v>30.988308</v>
      </c>
      <c r="AT43">
        <v>13.928978000000001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2596.1003060000003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3.5945499999999999</v>
      </c>
      <c r="K44">
        <v>508.7183</v>
      </c>
      <c r="L44">
        <v>623.81161399999996</v>
      </c>
      <c r="M44">
        <v>86.463499999999996</v>
      </c>
      <c r="N44">
        <v>114.758438</v>
      </c>
      <c r="O44">
        <v>120.141155</v>
      </c>
      <c r="P44">
        <v>122.008256</v>
      </c>
      <c r="Q44">
        <v>21.198129999999999</v>
      </c>
      <c r="R44">
        <v>41.181981999999998</v>
      </c>
      <c r="S44">
        <v>25.637982000000001</v>
      </c>
      <c r="T44">
        <v>0</v>
      </c>
      <c r="U44">
        <v>406.83505500000001</v>
      </c>
      <c r="V44">
        <v>13.843875000000001</v>
      </c>
      <c r="W44">
        <v>45.076706000000001</v>
      </c>
      <c r="X44">
        <v>95.537310000000005</v>
      </c>
      <c r="Y44">
        <v>0</v>
      </c>
      <c r="Z44">
        <v>12.734033</v>
      </c>
      <c r="AA44">
        <v>0</v>
      </c>
      <c r="AB44">
        <v>25.589388</v>
      </c>
      <c r="AC44">
        <v>18.804043</v>
      </c>
      <c r="AD44">
        <v>0</v>
      </c>
      <c r="AE44">
        <v>13.71078</v>
      </c>
      <c r="AF44">
        <v>8.6210909999999998</v>
      </c>
      <c r="AG44">
        <v>39.634867999999997</v>
      </c>
      <c r="AH44">
        <v>18.400210000000001</v>
      </c>
      <c r="AI44">
        <v>0</v>
      </c>
      <c r="AJ44">
        <v>0</v>
      </c>
      <c r="AK44">
        <v>50.546174000000001</v>
      </c>
      <c r="AL44">
        <v>45.155320000000003</v>
      </c>
      <c r="AM44">
        <v>10.256475</v>
      </c>
      <c r="AN44">
        <v>0.92923999999999995</v>
      </c>
      <c r="AO44">
        <v>12.224579</v>
      </c>
      <c r="AP44">
        <v>1.7422880000000001</v>
      </c>
      <c r="AQ44">
        <v>0</v>
      </c>
      <c r="AR44">
        <v>48.264119999999998</v>
      </c>
      <c r="AS44">
        <v>30.988308</v>
      </c>
      <c r="AT44">
        <v>13.928978000000001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2580.3367479999997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3.5945499999999999</v>
      </c>
      <c r="K45">
        <v>531.21824000000004</v>
      </c>
      <c r="L45">
        <v>623.81161399999996</v>
      </c>
      <c r="M45">
        <v>86.463499999999996</v>
      </c>
      <c r="N45">
        <v>114.758438</v>
      </c>
      <c r="O45">
        <v>120.141155</v>
      </c>
      <c r="P45">
        <v>122.008256</v>
      </c>
      <c r="Q45">
        <v>21.198129999999999</v>
      </c>
      <c r="R45">
        <v>41.181981999999998</v>
      </c>
      <c r="S45">
        <v>25.637982000000001</v>
      </c>
      <c r="T45">
        <v>0</v>
      </c>
      <c r="U45">
        <v>406.83505500000001</v>
      </c>
      <c r="V45">
        <v>13.843875000000001</v>
      </c>
      <c r="W45">
        <v>45.076706000000001</v>
      </c>
      <c r="X45">
        <v>95.537310000000005</v>
      </c>
      <c r="Y45">
        <v>0</v>
      </c>
      <c r="Z45">
        <v>12.734033</v>
      </c>
      <c r="AA45">
        <v>0</v>
      </c>
      <c r="AB45">
        <v>25.511686999999998</v>
      </c>
      <c r="AC45">
        <v>18.804043</v>
      </c>
      <c r="AD45">
        <v>0</v>
      </c>
      <c r="AE45">
        <v>13.71078</v>
      </c>
      <c r="AF45">
        <v>8.6210909999999998</v>
      </c>
      <c r="AG45">
        <v>39.634867999999997</v>
      </c>
      <c r="AH45">
        <v>18.400210000000001</v>
      </c>
      <c r="AI45">
        <v>0</v>
      </c>
      <c r="AJ45">
        <v>0</v>
      </c>
      <c r="AK45">
        <v>50.546174000000001</v>
      </c>
      <c r="AL45">
        <v>45.155320000000003</v>
      </c>
      <c r="AM45">
        <v>0</v>
      </c>
      <c r="AN45">
        <v>0.92923999999999995</v>
      </c>
      <c r="AO45">
        <v>12.196016999999999</v>
      </c>
      <c r="AP45">
        <v>1.7422880000000001</v>
      </c>
      <c r="AQ45">
        <v>0</v>
      </c>
      <c r="AR45">
        <v>48.264119999999998</v>
      </c>
      <c r="AS45">
        <v>30.988308</v>
      </c>
      <c r="AT45">
        <v>13.928978000000001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2592.4739500000005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3.5945499999999999</v>
      </c>
      <c r="K46">
        <v>543.46885499999996</v>
      </c>
      <c r="L46">
        <v>623.81161399999996</v>
      </c>
      <c r="M46">
        <v>86.463499999999996</v>
      </c>
      <c r="N46">
        <v>114.758438</v>
      </c>
      <c r="O46">
        <v>120.141155</v>
      </c>
      <c r="P46">
        <v>122.008256</v>
      </c>
      <c r="Q46">
        <v>21.198129999999999</v>
      </c>
      <c r="R46">
        <v>41.181981999999998</v>
      </c>
      <c r="S46">
        <v>25.637982000000001</v>
      </c>
      <c r="T46">
        <v>0</v>
      </c>
      <c r="U46">
        <v>406.83505500000001</v>
      </c>
      <c r="V46">
        <v>13.843875000000001</v>
      </c>
      <c r="W46">
        <v>45.076706000000001</v>
      </c>
      <c r="X46">
        <v>95.537310000000005</v>
      </c>
      <c r="Y46">
        <v>0</v>
      </c>
      <c r="Z46">
        <v>12.734033</v>
      </c>
      <c r="AA46">
        <v>0</v>
      </c>
      <c r="AB46">
        <v>25.511686999999998</v>
      </c>
      <c r="AC46">
        <v>18.804043</v>
      </c>
      <c r="AD46">
        <v>0</v>
      </c>
      <c r="AE46">
        <v>13.71078</v>
      </c>
      <c r="AF46">
        <v>8.6210909999999998</v>
      </c>
      <c r="AG46">
        <v>39.634867999999997</v>
      </c>
      <c r="AH46">
        <v>18.400210000000001</v>
      </c>
      <c r="AI46">
        <v>0</v>
      </c>
      <c r="AJ46">
        <v>0</v>
      </c>
      <c r="AK46">
        <v>50.546174000000001</v>
      </c>
      <c r="AL46">
        <v>45.155320000000003</v>
      </c>
      <c r="AM46">
        <v>0</v>
      </c>
      <c r="AN46">
        <v>0.92923999999999995</v>
      </c>
      <c r="AO46">
        <v>12.138892</v>
      </c>
      <c r="AP46">
        <v>1.7422880000000001</v>
      </c>
      <c r="AQ46">
        <v>0</v>
      </c>
      <c r="AR46">
        <v>48.264119999999998</v>
      </c>
      <c r="AS46">
        <v>30.988308</v>
      </c>
      <c r="AT46">
        <v>13.928978000000001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2604.6674400000002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3.5945499999999999</v>
      </c>
      <c r="K47">
        <v>441.4905</v>
      </c>
      <c r="L47">
        <v>623.81161399999996</v>
      </c>
      <c r="M47">
        <v>86.463499999999996</v>
      </c>
      <c r="N47">
        <v>114.758438</v>
      </c>
      <c r="O47">
        <v>120.141155</v>
      </c>
      <c r="P47">
        <v>122.008256</v>
      </c>
      <c r="Q47">
        <v>16.745453999999999</v>
      </c>
      <c r="R47">
        <v>27.952387000000002</v>
      </c>
      <c r="S47">
        <v>20.696111999999999</v>
      </c>
      <c r="T47">
        <v>0</v>
      </c>
      <c r="U47">
        <v>406.83505500000001</v>
      </c>
      <c r="V47">
        <v>13.843875000000001</v>
      </c>
      <c r="W47">
        <v>45.076706000000001</v>
      </c>
      <c r="X47">
        <v>95.537310000000005</v>
      </c>
      <c r="Y47">
        <v>0</v>
      </c>
      <c r="Z47">
        <v>12.734033</v>
      </c>
      <c r="AA47">
        <v>0</v>
      </c>
      <c r="AB47">
        <v>25.511686999999998</v>
      </c>
      <c r="AC47">
        <v>18.804043</v>
      </c>
      <c r="AD47">
        <v>0</v>
      </c>
      <c r="AE47">
        <v>13.71078</v>
      </c>
      <c r="AF47">
        <v>8.6210909999999998</v>
      </c>
      <c r="AG47">
        <v>39.634867999999997</v>
      </c>
      <c r="AH47">
        <v>18.400210000000001</v>
      </c>
      <c r="AI47">
        <v>0</v>
      </c>
      <c r="AJ47">
        <v>0</v>
      </c>
      <c r="AK47">
        <v>50.546174000000001</v>
      </c>
      <c r="AL47">
        <v>45.155320000000003</v>
      </c>
      <c r="AM47">
        <v>0</v>
      </c>
      <c r="AN47">
        <v>0.92923999999999995</v>
      </c>
      <c r="AO47">
        <v>12.196016999999999</v>
      </c>
      <c r="AP47">
        <v>1.7422880000000001</v>
      </c>
      <c r="AQ47">
        <v>0</v>
      </c>
      <c r="AR47">
        <v>48.264119999999998</v>
      </c>
      <c r="AS47">
        <v>30.988308</v>
      </c>
      <c r="AT47">
        <v>13.928978000000001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2480.1220690000005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3.5945499999999999</v>
      </c>
      <c r="K48">
        <v>441.4905</v>
      </c>
      <c r="L48">
        <v>623.81161399999996</v>
      </c>
      <c r="M48">
        <v>86.463499999999996</v>
      </c>
      <c r="N48">
        <v>114.758438</v>
      </c>
      <c r="O48">
        <v>120.141155</v>
      </c>
      <c r="P48">
        <v>122.008256</v>
      </c>
      <c r="Q48">
        <v>16.745453999999999</v>
      </c>
      <c r="R48">
        <v>27.952387000000002</v>
      </c>
      <c r="S48">
        <v>19.235310999999999</v>
      </c>
      <c r="T48">
        <v>0</v>
      </c>
      <c r="U48">
        <v>406.83505500000001</v>
      </c>
      <c r="V48">
        <v>13.843875000000001</v>
      </c>
      <c r="W48">
        <v>45.076706000000001</v>
      </c>
      <c r="X48">
        <v>95.537310000000005</v>
      </c>
      <c r="Y48">
        <v>0</v>
      </c>
      <c r="Z48">
        <v>12.734033</v>
      </c>
      <c r="AA48">
        <v>0</v>
      </c>
      <c r="AB48">
        <v>25.511686999999998</v>
      </c>
      <c r="AC48">
        <v>9.4020220000000005</v>
      </c>
      <c r="AD48">
        <v>0</v>
      </c>
      <c r="AE48">
        <v>13.71078</v>
      </c>
      <c r="AF48">
        <v>8.6210909999999998</v>
      </c>
      <c r="AG48">
        <v>39.634867999999997</v>
      </c>
      <c r="AH48">
        <v>18.400210000000001</v>
      </c>
      <c r="AI48">
        <v>0</v>
      </c>
      <c r="AJ48">
        <v>0</v>
      </c>
      <c r="AK48">
        <v>50.546174000000001</v>
      </c>
      <c r="AL48">
        <v>45.155320000000003</v>
      </c>
      <c r="AM48">
        <v>0</v>
      </c>
      <c r="AN48">
        <v>0.92923999999999995</v>
      </c>
      <c r="AO48">
        <v>12.110329999999999</v>
      </c>
      <c r="AP48">
        <v>1.7422880000000001</v>
      </c>
      <c r="AQ48">
        <v>0</v>
      </c>
      <c r="AR48">
        <v>48.264119999999998</v>
      </c>
      <c r="AS48">
        <v>30.988308</v>
      </c>
      <c r="AT48">
        <v>13.928978000000001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2469.1735600000002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3.5945499999999999</v>
      </c>
      <c r="K49">
        <v>441.4905</v>
      </c>
      <c r="L49">
        <v>623.81161399999996</v>
      </c>
      <c r="M49">
        <v>86.463499999999996</v>
      </c>
      <c r="N49">
        <v>114.758438</v>
      </c>
      <c r="O49">
        <v>120.141155</v>
      </c>
      <c r="P49">
        <v>122.008256</v>
      </c>
      <c r="Q49">
        <v>16.745453999999999</v>
      </c>
      <c r="R49">
        <v>27.952387000000002</v>
      </c>
      <c r="S49">
        <v>19.235310999999999</v>
      </c>
      <c r="T49">
        <v>0</v>
      </c>
      <c r="U49">
        <v>406.83505500000001</v>
      </c>
      <c r="V49">
        <v>13.843875000000001</v>
      </c>
      <c r="W49">
        <v>45.076706000000001</v>
      </c>
      <c r="X49">
        <v>95.537310000000005</v>
      </c>
      <c r="Y49">
        <v>0</v>
      </c>
      <c r="Z49">
        <v>12.734033</v>
      </c>
      <c r="AA49">
        <v>0</v>
      </c>
      <c r="AB49">
        <v>12.691093</v>
      </c>
      <c r="AC49">
        <v>9.4020220000000005</v>
      </c>
      <c r="AD49">
        <v>0</v>
      </c>
      <c r="AE49">
        <v>13.71078</v>
      </c>
      <c r="AF49">
        <v>8.6210909999999998</v>
      </c>
      <c r="AG49">
        <v>39.634867999999997</v>
      </c>
      <c r="AH49">
        <v>18.400210000000001</v>
      </c>
      <c r="AI49">
        <v>0</v>
      </c>
      <c r="AJ49">
        <v>0</v>
      </c>
      <c r="AK49">
        <v>50.546174000000001</v>
      </c>
      <c r="AL49">
        <v>45.155320000000003</v>
      </c>
      <c r="AM49">
        <v>0</v>
      </c>
      <c r="AN49">
        <v>0.92923999999999995</v>
      </c>
      <c r="AO49">
        <v>12.081768</v>
      </c>
      <c r="AP49">
        <v>1.7422880000000001</v>
      </c>
      <c r="AQ49">
        <v>0</v>
      </c>
      <c r="AR49">
        <v>48.264119999999998</v>
      </c>
      <c r="AS49">
        <v>30.988308</v>
      </c>
      <c r="AT49">
        <v>13.928978000000001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2456.324404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3.5945499999999999</v>
      </c>
      <c r="K50">
        <v>441.4905</v>
      </c>
      <c r="L50">
        <v>623.81161399999996</v>
      </c>
      <c r="M50">
        <v>86.463499999999996</v>
      </c>
      <c r="N50">
        <v>114.758438</v>
      </c>
      <c r="O50">
        <v>120.141155</v>
      </c>
      <c r="P50">
        <v>122.008256</v>
      </c>
      <c r="Q50">
        <v>16.745453999999999</v>
      </c>
      <c r="R50">
        <v>27.952387000000002</v>
      </c>
      <c r="S50">
        <v>19.235310999999999</v>
      </c>
      <c r="T50">
        <v>0</v>
      </c>
      <c r="U50">
        <v>406.83505500000001</v>
      </c>
      <c r="V50">
        <v>13.843875000000001</v>
      </c>
      <c r="W50">
        <v>45.076706000000001</v>
      </c>
      <c r="X50">
        <v>95.537310000000005</v>
      </c>
      <c r="Y50">
        <v>0</v>
      </c>
      <c r="Z50">
        <v>12.734033</v>
      </c>
      <c r="AA50">
        <v>0</v>
      </c>
      <c r="AB50">
        <v>12.691093</v>
      </c>
      <c r="AC50">
        <v>9.4020220000000005</v>
      </c>
      <c r="AD50">
        <v>0</v>
      </c>
      <c r="AE50">
        <v>13.71078</v>
      </c>
      <c r="AF50">
        <v>8.6210909999999998</v>
      </c>
      <c r="AG50">
        <v>39.634867999999997</v>
      </c>
      <c r="AH50">
        <v>18.400210000000001</v>
      </c>
      <c r="AI50">
        <v>0</v>
      </c>
      <c r="AJ50">
        <v>0</v>
      </c>
      <c r="AK50">
        <v>50.546174000000001</v>
      </c>
      <c r="AL50">
        <v>45.155320000000003</v>
      </c>
      <c r="AM50">
        <v>0</v>
      </c>
      <c r="AN50">
        <v>0.92923999999999995</v>
      </c>
      <c r="AO50">
        <v>12.053205999999999</v>
      </c>
      <c r="AP50">
        <v>1.7422880000000001</v>
      </c>
      <c r="AQ50">
        <v>0</v>
      </c>
      <c r="AR50">
        <v>48.264119999999998</v>
      </c>
      <c r="AS50">
        <v>30.988308</v>
      </c>
      <c r="AT50">
        <v>13.928978000000001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2456.295842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3.5945499999999999</v>
      </c>
      <c r="K51">
        <v>441.4905</v>
      </c>
      <c r="L51">
        <v>623.81161399999996</v>
      </c>
      <c r="M51">
        <v>86.463499999999996</v>
      </c>
      <c r="N51">
        <v>103.435605</v>
      </c>
      <c r="O51">
        <v>120.141155</v>
      </c>
      <c r="P51">
        <v>122.008256</v>
      </c>
      <c r="Q51">
        <v>16.745453999999999</v>
      </c>
      <c r="R51">
        <v>27.952387000000002</v>
      </c>
      <c r="S51">
        <v>19.235310999999999</v>
      </c>
      <c r="T51">
        <v>0</v>
      </c>
      <c r="U51">
        <v>406.83505500000001</v>
      </c>
      <c r="V51">
        <v>13.843875000000001</v>
      </c>
      <c r="W51">
        <v>45.076706000000001</v>
      </c>
      <c r="X51">
        <v>95.537310000000005</v>
      </c>
      <c r="Y51">
        <v>0</v>
      </c>
      <c r="Z51">
        <v>12.734033</v>
      </c>
      <c r="AA51">
        <v>0</v>
      </c>
      <c r="AB51">
        <v>12.691093</v>
      </c>
      <c r="AC51">
        <v>9.4020220000000005</v>
      </c>
      <c r="AD51">
        <v>0</v>
      </c>
      <c r="AE51">
        <v>13.71078</v>
      </c>
      <c r="AF51">
        <v>8.6210909999999998</v>
      </c>
      <c r="AG51">
        <v>39.634867999999997</v>
      </c>
      <c r="AH51">
        <v>18.400210000000001</v>
      </c>
      <c r="AI51">
        <v>0</v>
      </c>
      <c r="AJ51">
        <v>0</v>
      </c>
      <c r="AK51">
        <v>50.546174000000001</v>
      </c>
      <c r="AL51">
        <v>45.155320000000003</v>
      </c>
      <c r="AM51">
        <v>0</v>
      </c>
      <c r="AN51">
        <v>0.92923999999999995</v>
      </c>
      <c r="AO51">
        <v>12.138892</v>
      </c>
      <c r="AP51">
        <v>1.7422880000000001</v>
      </c>
      <c r="AQ51">
        <v>0</v>
      </c>
      <c r="AR51">
        <v>48.264119999999998</v>
      </c>
      <c r="AS51">
        <v>30.988308</v>
      </c>
      <c r="AT51">
        <v>13.928978000000001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2445.0586949999997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3.5945499999999999</v>
      </c>
      <c r="K52">
        <v>441.4905</v>
      </c>
      <c r="L52">
        <v>623.81161399999996</v>
      </c>
      <c r="M52">
        <v>86.463499999999996</v>
      </c>
      <c r="N52">
        <v>93.030839999999998</v>
      </c>
      <c r="O52">
        <v>120.141155</v>
      </c>
      <c r="P52">
        <v>122.008256</v>
      </c>
      <c r="Q52">
        <v>16.745453999999999</v>
      </c>
      <c r="R52">
        <v>27.952387000000002</v>
      </c>
      <c r="S52">
        <v>19.235310999999999</v>
      </c>
      <c r="T52">
        <v>0</v>
      </c>
      <c r="U52">
        <v>406.83505500000001</v>
      </c>
      <c r="V52">
        <v>13.843875000000001</v>
      </c>
      <c r="W52">
        <v>45.076706000000001</v>
      </c>
      <c r="X52">
        <v>95.537310000000005</v>
      </c>
      <c r="Y52">
        <v>0</v>
      </c>
      <c r="Z52">
        <v>12.734033</v>
      </c>
      <c r="AA52">
        <v>0</v>
      </c>
      <c r="AB52">
        <v>12.691093</v>
      </c>
      <c r="AC52">
        <v>9.4020220000000005</v>
      </c>
      <c r="AD52">
        <v>0</v>
      </c>
      <c r="AE52">
        <v>13.71078</v>
      </c>
      <c r="AF52">
        <v>8.6210909999999998</v>
      </c>
      <c r="AG52">
        <v>39.634867999999997</v>
      </c>
      <c r="AH52">
        <v>18.400210000000001</v>
      </c>
      <c r="AI52">
        <v>0</v>
      </c>
      <c r="AJ52">
        <v>0</v>
      </c>
      <c r="AK52">
        <v>50.546174000000001</v>
      </c>
      <c r="AL52">
        <v>33.866489999999999</v>
      </c>
      <c r="AM52">
        <v>0</v>
      </c>
      <c r="AN52">
        <v>0.92923999999999995</v>
      </c>
      <c r="AO52">
        <v>12.138892</v>
      </c>
      <c r="AP52">
        <v>1.7422880000000001</v>
      </c>
      <c r="AQ52">
        <v>0</v>
      </c>
      <c r="AR52">
        <v>48.264119999999998</v>
      </c>
      <c r="AS52">
        <v>30.988308</v>
      </c>
      <c r="AT52">
        <v>13.928978000000001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2423.3650999999995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3.5945499999999999</v>
      </c>
      <c r="K53">
        <v>441.4905</v>
      </c>
      <c r="L53">
        <v>623.81161399999996</v>
      </c>
      <c r="M53">
        <v>86.463499999999996</v>
      </c>
      <c r="N53">
        <v>90.582660000000004</v>
      </c>
      <c r="O53">
        <v>108.287227</v>
      </c>
      <c r="P53">
        <v>122.008256</v>
      </c>
      <c r="Q53">
        <v>16.745453999999999</v>
      </c>
      <c r="R53">
        <v>27.952387000000002</v>
      </c>
      <c r="S53">
        <v>19.235310999999999</v>
      </c>
      <c r="T53">
        <v>0</v>
      </c>
      <c r="U53">
        <v>406.83505500000001</v>
      </c>
      <c r="V53">
        <v>13.843875000000001</v>
      </c>
      <c r="W53">
        <v>45.076706000000001</v>
      </c>
      <c r="X53">
        <v>95.537310000000005</v>
      </c>
      <c r="Y53">
        <v>0</v>
      </c>
      <c r="Z53">
        <v>12.734033</v>
      </c>
      <c r="AA53">
        <v>0</v>
      </c>
      <c r="AB53">
        <v>12.691093</v>
      </c>
      <c r="AC53">
        <v>9.4020220000000005</v>
      </c>
      <c r="AD53">
        <v>0</v>
      </c>
      <c r="AE53">
        <v>13.71078</v>
      </c>
      <c r="AF53">
        <v>8.6210909999999998</v>
      </c>
      <c r="AG53">
        <v>39.634867999999997</v>
      </c>
      <c r="AH53">
        <v>18.400210000000001</v>
      </c>
      <c r="AI53">
        <v>0</v>
      </c>
      <c r="AJ53">
        <v>0</v>
      </c>
      <c r="AK53">
        <v>50.546174000000001</v>
      </c>
      <c r="AL53">
        <v>45.155320000000003</v>
      </c>
      <c r="AM53">
        <v>0</v>
      </c>
      <c r="AN53">
        <v>0.91065499999999999</v>
      </c>
      <c r="AO53">
        <v>12.224579</v>
      </c>
      <c r="AP53">
        <v>1.7422880000000001</v>
      </c>
      <c r="AQ53">
        <v>0</v>
      </c>
      <c r="AR53">
        <v>48.264119999999998</v>
      </c>
      <c r="AS53">
        <v>30.988308</v>
      </c>
      <c r="AT53">
        <v>13.928978000000001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2420.4189240000001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3.5945499999999999</v>
      </c>
      <c r="K54">
        <v>441.4905</v>
      </c>
      <c r="L54">
        <v>623.81161399999996</v>
      </c>
      <c r="M54">
        <v>86.463499999999996</v>
      </c>
      <c r="N54">
        <v>90.582660000000004</v>
      </c>
      <c r="O54">
        <v>97.394429000000002</v>
      </c>
      <c r="P54">
        <v>122.008256</v>
      </c>
      <c r="Q54">
        <v>16.745453999999999</v>
      </c>
      <c r="R54">
        <v>27.952387000000002</v>
      </c>
      <c r="S54">
        <v>19.235310999999999</v>
      </c>
      <c r="T54">
        <v>0</v>
      </c>
      <c r="U54">
        <v>406.83505500000001</v>
      </c>
      <c r="V54">
        <v>13.843875000000001</v>
      </c>
      <c r="W54">
        <v>45.076706000000001</v>
      </c>
      <c r="X54">
        <v>95.537310000000005</v>
      </c>
      <c r="Y54">
        <v>0</v>
      </c>
      <c r="Z54">
        <v>12.734033</v>
      </c>
      <c r="AA54">
        <v>0</v>
      </c>
      <c r="AB54">
        <v>12.691093</v>
      </c>
      <c r="AC54">
        <v>9.4020220000000005</v>
      </c>
      <c r="AD54">
        <v>0</v>
      </c>
      <c r="AE54">
        <v>27.421558999999998</v>
      </c>
      <c r="AF54">
        <v>8.6210909999999998</v>
      </c>
      <c r="AG54">
        <v>39.634867999999997</v>
      </c>
      <c r="AH54">
        <v>18.400210000000001</v>
      </c>
      <c r="AI54">
        <v>0</v>
      </c>
      <c r="AJ54">
        <v>0</v>
      </c>
      <c r="AK54">
        <v>50.546174000000001</v>
      </c>
      <c r="AL54">
        <v>45.155320000000003</v>
      </c>
      <c r="AM54">
        <v>0</v>
      </c>
      <c r="AN54">
        <v>0.91065499999999999</v>
      </c>
      <c r="AO54">
        <v>12.338827</v>
      </c>
      <c r="AP54">
        <v>1.7422880000000001</v>
      </c>
      <c r="AQ54">
        <v>0</v>
      </c>
      <c r="AR54">
        <v>48.264119999999998</v>
      </c>
      <c r="AS54">
        <v>30.988308</v>
      </c>
      <c r="AT54">
        <v>13.928978000000001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2423.3511530000001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3.5945499999999999</v>
      </c>
      <c r="K55">
        <v>441.4905</v>
      </c>
      <c r="L55">
        <v>623.81161399999996</v>
      </c>
      <c r="M55">
        <v>86.463499999999996</v>
      </c>
      <c r="N55">
        <v>90.582660000000004</v>
      </c>
      <c r="O55">
        <v>97.394429000000002</v>
      </c>
      <c r="P55">
        <v>122.008256</v>
      </c>
      <c r="Q55">
        <v>16.745453999999999</v>
      </c>
      <c r="R55">
        <v>27.952387000000002</v>
      </c>
      <c r="S55">
        <v>19.235310999999999</v>
      </c>
      <c r="T55">
        <v>0</v>
      </c>
      <c r="U55">
        <v>406.83505500000001</v>
      </c>
      <c r="V55">
        <v>13.843875000000001</v>
      </c>
      <c r="W55">
        <v>45.076706000000001</v>
      </c>
      <c r="X55">
        <v>95.537310000000005</v>
      </c>
      <c r="Y55">
        <v>0</v>
      </c>
      <c r="Z55">
        <v>12.734033</v>
      </c>
      <c r="AA55">
        <v>0</v>
      </c>
      <c r="AB55">
        <v>12.691093</v>
      </c>
      <c r="AC55">
        <v>9.4020220000000005</v>
      </c>
      <c r="AD55">
        <v>0</v>
      </c>
      <c r="AE55">
        <v>27.421558999999998</v>
      </c>
      <c r="AF55">
        <v>8.6210909999999998</v>
      </c>
      <c r="AG55">
        <v>39.634867999999997</v>
      </c>
      <c r="AH55">
        <v>18.400210000000001</v>
      </c>
      <c r="AI55">
        <v>0</v>
      </c>
      <c r="AJ55">
        <v>0</v>
      </c>
      <c r="AK55">
        <v>50.546174000000001</v>
      </c>
      <c r="AL55">
        <v>45.155320000000003</v>
      </c>
      <c r="AM55">
        <v>0</v>
      </c>
      <c r="AN55">
        <v>0.91065499999999999</v>
      </c>
      <c r="AO55">
        <v>12.395951</v>
      </c>
      <c r="AP55">
        <v>1.7422880000000001</v>
      </c>
      <c r="AQ55">
        <v>0</v>
      </c>
      <c r="AR55">
        <v>48.264119999999998</v>
      </c>
      <c r="AS55">
        <v>30.988308</v>
      </c>
      <c r="AT55">
        <v>14.249185000000001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2423.7284840000002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3.5945499999999999</v>
      </c>
      <c r="K56">
        <v>441.4905</v>
      </c>
      <c r="L56">
        <v>623.81161399999996</v>
      </c>
      <c r="M56">
        <v>86.463499999999996</v>
      </c>
      <c r="N56">
        <v>90.582660000000004</v>
      </c>
      <c r="O56">
        <v>94.831417999999999</v>
      </c>
      <c r="P56">
        <v>122.008256</v>
      </c>
      <c r="Q56">
        <v>16.745453999999999</v>
      </c>
      <c r="R56">
        <v>27.952387000000002</v>
      </c>
      <c r="S56">
        <v>19.235310999999999</v>
      </c>
      <c r="T56">
        <v>0</v>
      </c>
      <c r="U56">
        <v>406.83505500000001</v>
      </c>
      <c r="V56">
        <v>13.843875000000001</v>
      </c>
      <c r="W56">
        <v>45.076706000000001</v>
      </c>
      <c r="X56">
        <v>95.537310000000005</v>
      </c>
      <c r="Y56">
        <v>0</v>
      </c>
      <c r="Z56">
        <v>12.734033</v>
      </c>
      <c r="AA56">
        <v>0</v>
      </c>
      <c r="AB56">
        <v>12.691093</v>
      </c>
      <c r="AC56">
        <v>9.4020220000000005</v>
      </c>
      <c r="AD56">
        <v>8.3417849999999998</v>
      </c>
      <c r="AE56">
        <v>27.421558999999998</v>
      </c>
      <c r="AF56">
        <v>8.6210909999999998</v>
      </c>
      <c r="AG56">
        <v>39.634867999999997</v>
      </c>
      <c r="AH56">
        <v>18.400210000000001</v>
      </c>
      <c r="AI56">
        <v>0</v>
      </c>
      <c r="AJ56">
        <v>0</v>
      </c>
      <c r="AK56">
        <v>50.546174000000001</v>
      </c>
      <c r="AL56">
        <v>45.155320000000003</v>
      </c>
      <c r="AM56">
        <v>5.1282379999999996</v>
      </c>
      <c r="AN56">
        <v>0.91065499999999999</v>
      </c>
      <c r="AO56">
        <v>12.424514</v>
      </c>
      <c r="AP56">
        <v>1.7422880000000001</v>
      </c>
      <c r="AQ56">
        <v>8.5686300000000006</v>
      </c>
      <c r="AR56">
        <v>48.264119999999998</v>
      </c>
      <c r="AS56">
        <v>30.988308</v>
      </c>
      <c r="AT56">
        <v>14.249185000000001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2443.2326889999999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3.5945499999999999</v>
      </c>
      <c r="K57">
        <v>441.4905</v>
      </c>
      <c r="L57">
        <v>623.81161399999996</v>
      </c>
      <c r="M57">
        <v>86.463499999999996</v>
      </c>
      <c r="N57">
        <v>90.582660000000004</v>
      </c>
      <c r="O57">
        <v>94.831417999999999</v>
      </c>
      <c r="P57">
        <v>122.008256</v>
      </c>
      <c r="Q57">
        <v>16.745453999999999</v>
      </c>
      <c r="R57">
        <v>27.952387000000002</v>
      </c>
      <c r="S57">
        <v>19.235310999999999</v>
      </c>
      <c r="T57">
        <v>0</v>
      </c>
      <c r="U57">
        <v>406.83505500000001</v>
      </c>
      <c r="V57">
        <v>13.843875000000001</v>
      </c>
      <c r="W57">
        <v>45.076706000000001</v>
      </c>
      <c r="X57">
        <v>95.537310000000005</v>
      </c>
      <c r="Y57">
        <v>0</v>
      </c>
      <c r="Z57">
        <v>12.734033</v>
      </c>
      <c r="AA57">
        <v>0</v>
      </c>
      <c r="AB57">
        <v>12.691093</v>
      </c>
      <c r="AC57">
        <v>9.4020220000000005</v>
      </c>
      <c r="AD57">
        <v>8.8551249999999992</v>
      </c>
      <c r="AE57">
        <v>27.421558999999998</v>
      </c>
      <c r="AF57">
        <v>8.6210909999999998</v>
      </c>
      <c r="AG57">
        <v>39.634867999999997</v>
      </c>
      <c r="AH57">
        <v>18.400210000000001</v>
      </c>
      <c r="AI57">
        <v>0</v>
      </c>
      <c r="AJ57">
        <v>0</v>
      </c>
      <c r="AK57">
        <v>50.546174000000001</v>
      </c>
      <c r="AL57">
        <v>45.155320000000003</v>
      </c>
      <c r="AM57">
        <v>10.256475</v>
      </c>
      <c r="AN57">
        <v>0.91065499999999999</v>
      </c>
      <c r="AO57">
        <v>11.864696</v>
      </c>
      <c r="AP57">
        <v>1.7422880000000001</v>
      </c>
      <c r="AQ57">
        <v>11.139219000000001</v>
      </c>
      <c r="AR57">
        <v>48.264119999999998</v>
      </c>
      <c r="AS57">
        <v>30.988308</v>
      </c>
      <c r="AT57">
        <v>14.249185000000001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2450.8850370000005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3.5945499999999999</v>
      </c>
      <c r="K58">
        <v>441.4905</v>
      </c>
      <c r="L58">
        <v>623.81161399999996</v>
      </c>
      <c r="M58">
        <v>86.463499999999996</v>
      </c>
      <c r="N58">
        <v>90.582660000000004</v>
      </c>
      <c r="O58">
        <v>94.831417999999999</v>
      </c>
      <c r="P58">
        <v>122.008256</v>
      </c>
      <c r="Q58">
        <v>16.745453999999999</v>
      </c>
      <c r="R58">
        <v>27.952387000000002</v>
      </c>
      <c r="S58">
        <v>19.235310999999999</v>
      </c>
      <c r="T58">
        <v>0</v>
      </c>
      <c r="U58">
        <v>406.83505500000001</v>
      </c>
      <c r="V58">
        <v>13.843875000000001</v>
      </c>
      <c r="W58">
        <v>45.076706000000001</v>
      </c>
      <c r="X58">
        <v>95.537310000000005</v>
      </c>
      <c r="Y58">
        <v>0</v>
      </c>
      <c r="Z58">
        <v>12.734033</v>
      </c>
      <c r="AA58">
        <v>0</v>
      </c>
      <c r="AB58">
        <v>12.691093</v>
      </c>
      <c r="AC58">
        <v>9.4020220000000005</v>
      </c>
      <c r="AD58">
        <v>8.8551249999999992</v>
      </c>
      <c r="AE58">
        <v>27.421558999999998</v>
      </c>
      <c r="AF58">
        <v>8.6210909999999998</v>
      </c>
      <c r="AG58">
        <v>39.634867999999997</v>
      </c>
      <c r="AH58">
        <v>18.400210000000001</v>
      </c>
      <c r="AI58">
        <v>0</v>
      </c>
      <c r="AJ58">
        <v>0</v>
      </c>
      <c r="AK58">
        <v>50.546174000000001</v>
      </c>
      <c r="AL58">
        <v>45.155320000000003</v>
      </c>
      <c r="AM58">
        <v>10.256475</v>
      </c>
      <c r="AN58">
        <v>0.91065499999999999</v>
      </c>
      <c r="AO58">
        <v>11.893257999999999</v>
      </c>
      <c r="AP58">
        <v>1.7422880000000001</v>
      </c>
      <c r="AQ58">
        <v>11.139219000000001</v>
      </c>
      <c r="AR58">
        <v>48.264119999999998</v>
      </c>
      <c r="AS58">
        <v>30.988308</v>
      </c>
      <c r="AT58">
        <v>14.249185000000001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2450.9135990000004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3.5945499999999999</v>
      </c>
      <c r="K59">
        <v>441.4905</v>
      </c>
      <c r="L59">
        <v>623.81161399999996</v>
      </c>
      <c r="M59">
        <v>86.463499999999996</v>
      </c>
      <c r="N59">
        <v>90.582660000000004</v>
      </c>
      <c r="O59">
        <v>94.831417999999999</v>
      </c>
      <c r="P59">
        <v>122.008256</v>
      </c>
      <c r="Q59">
        <v>16.745453999999999</v>
      </c>
      <c r="R59">
        <v>27.952387000000002</v>
      </c>
      <c r="S59">
        <v>19.235310999999999</v>
      </c>
      <c r="T59">
        <v>0</v>
      </c>
      <c r="U59">
        <v>406.83505500000001</v>
      </c>
      <c r="V59">
        <v>13.843875000000001</v>
      </c>
      <c r="W59">
        <v>45.076706000000001</v>
      </c>
      <c r="X59">
        <v>95.537310000000005</v>
      </c>
      <c r="Y59">
        <v>0</v>
      </c>
      <c r="Z59">
        <v>12.734033</v>
      </c>
      <c r="AA59">
        <v>13.584484</v>
      </c>
      <c r="AB59">
        <v>12.691093</v>
      </c>
      <c r="AC59">
        <v>9.4020220000000005</v>
      </c>
      <c r="AD59">
        <v>8.8551249999999992</v>
      </c>
      <c r="AE59">
        <v>27.421558999999998</v>
      </c>
      <c r="AF59">
        <v>8.6210909999999998</v>
      </c>
      <c r="AG59">
        <v>39.634867999999997</v>
      </c>
      <c r="AH59">
        <v>22.724259</v>
      </c>
      <c r="AI59">
        <v>0</v>
      </c>
      <c r="AJ59">
        <v>0</v>
      </c>
      <c r="AK59">
        <v>50.546174000000001</v>
      </c>
      <c r="AL59">
        <v>45.155320000000003</v>
      </c>
      <c r="AM59">
        <v>10.256475</v>
      </c>
      <c r="AN59">
        <v>0.91065499999999999</v>
      </c>
      <c r="AO59">
        <v>11.921821</v>
      </c>
      <c r="AP59">
        <v>6.0980080000000001</v>
      </c>
      <c r="AQ59">
        <v>16.892441999999999</v>
      </c>
      <c r="AR59">
        <v>48.264119999999998</v>
      </c>
      <c r="AS59">
        <v>30.988308</v>
      </c>
      <c r="AT59">
        <v>14.249185000000001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2478.9596380000003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3.5945499999999999</v>
      </c>
      <c r="K60">
        <v>441.4905</v>
      </c>
      <c r="L60">
        <v>623.81161399999996</v>
      </c>
      <c r="M60">
        <v>86.463499999999996</v>
      </c>
      <c r="N60">
        <v>90.582660000000004</v>
      </c>
      <c r="O60">
        <v>94.831417999999999</v>
      </c>
      <c r="P60">
        <v>122.008256</v>
      </c>
      <c r="Q60">
        <v>16.745453999999999</v>
      </c>
      <c r="R60">
        <v>27.952387000000002</v>
      </c>
      <c r="S60">
        <v>19.235310999999999</v>
      </c>
      <c r="T60">
        <v>0</v>
      </c>
      <c r="U60">
        <v>406.83505500000001</v>
      </c>
      <c r="V60">
        <v>13.843875000000001</v>
      </c>
      <c r="W60">
        <v>45.076706000000001</v>
      </c>
      <c r="X60">
        <v>95.537310000000005</v>
      </c>
      <c r="Y60">
        <v>0</v>
      </c>
      <c r="Z60">
        <v>12.734033</v>
      </c>
      <c r="AA60">
        <v>27.245718</v>
      </c>
      <c r="AB60">
        <v>12.691093</v>
      </c>
      <c r="AC60">
        <v>9.4020220000000005</v>
      </c>
      <c r="AD60">
        <v>8.8551249999999992</v>
      </c>
      <c r="AE60">
        <v>27.421558999999998</v>
      </c>
      <c r="AF60">
        <v>8.6210909999999998</v>
      </c>
      <c r="AG60">
        <v>39.634867999999997</v>
      </c>
      <c r="AH60">
        <v>44.160504000000003</v>
      </c>
      <c r="AI60">
        <v>0</v>
      </c>
      <c r="AJ60">
        <v>0</v>
      </c>
      <c r="AK60">
        <v>50.546174000000001</v>
      </c>
      <c r="AL60">
        <v>45.155320000000003</v>
      </c>
      <c r="AM60">
        <v>10.256475</v>
      </c>
      <c r="AN60">
        <v>0.91065499999999999</v>
      </c>
      <c r="AO60">
        <v>11.978945</v>
      </c>
      <c r="AP60">
        <v>6.0980080000000001</v>
      </c>
      <c r="AQ60">
        <v>33.050429999999999</v>
      </c>
      <c r="AR60">
        <v>48.264119999999998</v>
      </c>
      <c r="AS60">
        <v>30.988308</v>
      </c>
      <c r="AT60">
        <v>14.249185000000001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2530.2722290000002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3.5945499999999999</v>
      </c>
      <c r="K61">
        <v>441.4905</v>
      </c>
      <c r="L61">
        <v>623.81161399999996</v>
      </c>
      <c r="M61">
        <v>86.463499999999996</v>
      </c>
      <c r="N61">
        <v>90.582660000000004</v>
      </c>
      <c r="O61">
        <v>94.831417999999999</v>
      </c>
      <c r="P61">
        <v>122.008256</v>
      </c>
      <c r="Q61">
        <v>16.745453999999999</v>
      </c>
      <c r="R61">
        <v>27.952387000000002</v>
      </c>
      <c r="S61">
        <v>19.235310999999999</v>
      </c>
      <c r="T61">
        <v>0</v>
      </c>
      <c r="U61">
        <v>406.83505500000001</v>
      </c>
      <c r="V61">
        <v>13.843875000000001</v>
      </c>
      <c r="W61">
        <v>45.076706000000001</v>
      </c>
      <c r="X61">
        <v>95.537310000000005</v>
      </c>
      <c r="Y61">
        <v>0</v>
      </c>
      <c r="Z61">
        <v>12.734033</v>
      </c>
      <c r="AA61">
        <v>40.906950000000002</v>
      </c>
      <c r="AB61">
        <v>12.691093</v>
      </c>
      <c r="AC61">
        <v>9.4020220000000005</v>
      </c>
      <c r="AD61">
        <v>8.8551249999999992</v>
      </c>
      <c r="AE61">
        <v>27.421558999999998</v>
      </c>
      <c r="AF61">
        <v>8.6210909999999998</v>
      </c>
      <c r="AG61">
        <v>39.634867999999997</v>
      </c>
      <c r="AH61">
        <v>45.448518999999997</v>
      </c>
      <c r="AI61">
        <v>0</v>
      </c>
      <c r="AJ61">
        <v>0</v>
      </c>
      <c r="AK61">
        <v>50.546174000000001</v>
      </c>
      <c r="AL61">
        <v>45.155320000000003</v>
      </c>
      <c r="AM61">
        <v>10.256475</v>
      </c>
      <c r="AN61">
        <v>0.91065499999999999</v>
      </c>
      <c r="AO61">
        <v>11.978945</v>
      </c>
      <c r="AP61">
        <v>6.0980080000000001</v>
      </c>
      <c r="AQ61">
        <v>33.050429999999999</v>
      </c>
      <c r="AR61">
        <v>48.264119999999998</v>
      </c>
      <c r="AS61">
        <v>30.988308</v>
      </c>
      <c r="AT61">
        <v>14.249185000000001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2545.2214760000002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3.5945499999999999</v>
      </c>
      <c r="K62">
        <v>441.4905</v>
      </c>
      <c r="L62">
        <v>623.81161399999996</v>
      </c>
      <c r="M62">
        <v>86.463499999999996</v>
      </c>
      <c r="N62">
        <v>90.582660000000004</v>
      </c>
      <c r="O62">
        <v>94.831417999999999</v>
      </c>
      <c r="P62">
        <v>122.008256</v>
      </c>
      <c r="Q62">
        <v>16.745453999999999</v>
      </c>
      <c r="R62">
        <v>27.952387000000002</v>
      </c>
      <c r="S62">
        <v>19.235310999999999</v>
      </c>
      <c r="T62">
        <v>0</v>
      </c>
      <c r="U62">
        <v>406.83505500000001</v>
      </c>
      <c r="V62">
        <v>13.843875000000001</v>
      </c>
      <c r="W62">
        <v>45.076706000000001</v>
      </c>
      <c r="X62">
        <v>95.537310000000005</v>
      </c>
      <c r="Y62">
        <v>0</v>
      </c>
      <c r="Z62">
        <v>12.734033</v>
      </c>
      <c r="AA62">
        <v>40.906950000000002</v>
      </c>
      <c r="AB62">
        <v>12.691093</v>
      </c>
      <c r="AC62">
        <v>9.4020220000000005</v>
      </c>
      <c r="AD62">
        <v>8.8551249999999992</v>
      </c>
      <c r="AE62">
        <v>27.421558999999998</v>
      </c>
      <c r="AF62">
        <v>8.6210909999999998</v>
      </c>
      <c r="AG62">
        <v>39.634867999999997</v>
      </c>
      <c r="AH62">
        <v>45.448518999999997</v>
      </c>
      <c r="AI62">
        <v>0</v>
      </c>
      <c r="AJ62">
        <v>0</v>
      </c>
      <c r="AK62">
        <v>50.546174000000001</v>
      </c>
      <c r="AL62">
        <v>45.155320000000003</v>
      </c>
      <c r="AM62">
        <v>10.256475</v>
      </c>
      <c r="AN62">
        <v>0.91065499999999999</v>
      </c>
      <c r="AO62">
        <v>11.921821</v>
      </c>
      <c r="AP62">
        <v>6.0980080000000001</v>
      </c>
      <c r="AQ62">
        <v>33.050429999999999</v>
      </c>
      <c r="AR62">
        <v>48.264119999999998</v>
      </c>
      <c r="AS62">
        <v>30.988308</v>
      </c>
      <c r="AT62">
        <v>14.249185000000001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2545.1643520000002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3.2666689999999998</v>
      </c>
      <c r="K63">
        <v>530.86850000000004</v>
      </c>
      <c r="L63">
        <v>633.526614</v>
      </c>
      <c r="M63">
        <v>86.463499999999996</v>
      </c>
      <c r="N63">
        <v>90.582660000000004</v>
      </c>
      <c r="O63">
        <v>94.828114999999997</v>
      </c>
      <c r="P63">
        <v>122.008256</v>
      </c>
      <c r="Q63">
        <v>21.198129999999999</v>
      </c>
      <c r="R63">
        <v>41.181981999999998</v>
      </c>
      <c r="S63">
        <v>25.637982000000001</v>
      </c>
      <c r="T63">
        <v>0</v>
      </c>
      <c r="U63">
        <v>406.83505500000001</v>
      </c>
      <c r="V63">
        <v>13.843875000000001</v>
      </c>
      <c r="W63">
        <v>45.076706000000001</v>
      </c>
      <c r="X63">
        <v>95.537310000000005</v>
      </c>
      <c r="Y63">
        <v>0</v>
      </c>
      <c r="Z63">
        <v>12.734033</v>
      </c>
      <c r="AA63">
        <v>40.906950000000002</v>
      </c>
      <c r="AB63">
        <v>12.691093</v>
      </c>
      <c r="AC63">
        <v>9.4020220000000005</v>
      </c>
      <c r="AD63">
        <v>8.8551249999999992</v>
      </c>
      <c r="AE63">
        <v>27.421558999999998</v>
      </c>
      <c r="AF63">
        <v>8.6210909999999998</v>
      </c>
      <c r="AG63">
        <v>39.634867999999997</v>
      </c>
      <c r="AH63">
        <v>45.448518999999997</v>
      </c>
      <c r="AI63">
        <v>0</v>
      </c>
      <c r="AJ63">
        <v>0</v>
      </c>
      <c r="AK63">
        <v>50.546174000000001</v>
      </c>
      <c r="AL63">
        <v>33.866489999999999</v>
      </c>
      <c r="AM63">
        <v>10.256475</v>
      </c>
      <c r="AN63">
        <v>0.91065499999999999</v>
      </c>
      <c r="AO63">
        <v>11.327158000000001</v>
      </c>
      <c r="AP63">
        <v>1.7422880000000001</v>
      </c>
      <c r="AQ63">
        <v>33.050429999999999</v>
      </c>
      <c r="AR63">
        <v>48.264119999999998</v>
      </c>
      <c r="AS63">
        <v>30.988308</v>
      </c>
      <c r="AT63">
        <v>14.249185000000001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2651.7718970000005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3.2666689999999998</v>
      </c>
      <c r="K64">
        <v>569.91308500000002</v>
      </c>
      <c r="L64">
        <v>633.526614</v>
      </c>
      <c r="M64">
        <v>86.463499999999996</v>
      </c>
      <c r="N64">
        <v>90.582660000000004</v>
      </c>
      <c r="O64">
        <v>94.828114999999997</v>
      </c>
      <c r="P64">
        <v>122.008256</v>
      </c>
      <c r="Q64">
        <v>21.198129999999999</v>
      </c>
      <c r="R64">
        <v>41.181981999999998</v>
      </c>
      <c r="S64">
        <v>25.637982000000001</v>
      </c>
      <c r="T64">
        <v>0</v>
      </c>
      <c r="U64">
        <v>406.83505500000001</v>
      </c>
      <c r="V64">
        <v>13.843875000000001</v>
      </c>
      <c r="W64">
        <v>45.076706000000001</v>
      </c>
      <c r="X64">
        <v>95.537310000000005</v>
      </c>
      <c r="Y64">
        <v>0</v>
      </c>
      <c r="Z64">
        <v>12.734033</v>
      </c>
      <c r="AA64">
        <v>40.906950000000002</v>
      </c>
      <c r="AB64">
        <v>12.691093</v>
      </c>
      <c r="AC64">
        <v>9.4020220000000005</v>
      </c>
      <c r="AD64">
        <v>8.8551249999999992</v>
      </c>
      <c r="AE64">
        <v>27.421558999999998</v>
      </c>
      <c r="AF64">
        <v>8.6210909999999998</v>
      </c>
      <c r="AG64">
        <v>39.634867999999997</v>
      </c>
      <c r="AH64">
        <v>45.448518999999997</v>
      </c>
      <c r="AI64">
        <v>0</v>
      </c>
      <c r="AJ64">
        <v>0</v>
      </c>
      <c r="AK64">
        <v>50.546174000000001</v>
      </c>
      <c r="AL64">
        <v>33.866489999999999</v>
      </c>
      <c r="AM64">
        <v>10.256475</v>
      </c>
      <c r="AN64">
        <v>0.91065499999999999</v>
      </c>
      <c r="AO64">
        <v>11.322588</v>
      </c>
      <c r="AP64">
        <v>1.7422880000000001</v>
      </c>
      <c r="AQ64">
        <v>33.050429999999999</v>
      </c>
      <c r="AR64">
        <v>48.264119999999998</v>
      </c>
      <c r="AS64">
        <v>30.988308</v>
      </c>
      <c r="AT64">
        <v>14.249185000000001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2690.8119120000006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3.2666689999999998</v>
      </c>
      <c r="K65">
        <v>570.91372999999999</v>
      </c>
      <c r="L65">
        <v>633.526614</v>
      </c>
      <c r="M65">
        <v>86.463499999999996</v>
      </c>
      <c r="N65">
        <v>90.582660000000004</v>
      </c>
      <c r="O65">
        <v>94.828114999999997</v>
      </c>
      <c r="P65">
        <v>122.008256</v>
      </c>
      <c r="Q65">
        <v>21.198129999999999</v>
      </c>
      <c r="R65">
        <v>41.181981999999998</v>
      </c>
      <c r="S65">
        <v>25.637982000000001</v>
      </c>
      <c r="T65">
        <v>0</v>
      </c>
      <c r="U65">
        <v>406.83505500000001</v>
      </c>
      <c r="V65">
        <v>13.843875000000001</v>
      </c>
      <c r="W65">
        <v>45.076706000000001</v>
      </c>
      <c r="X65">
        <v>95.537310000000005</v>
      </c>
      <c r="Y65">
        <v>0</v>
      </c>
      <c r="Z65">
        <v>12.734033</v>
      </c>
      <c r="AA65">
        <v>40.906950000000002</v>
      </c>
      <c r="AB65">
        <v>12.691093</v>
      </c>
      <c r="AC65">
        <v>9.4020220000000005</v>
      </c>
      <c r="AD65">
        <v>8.8551249999999992</v>
      </c>
      <c r="AE65">
        <v>27.421558999999998</v>
      </c>
      <c r="AF65">
        <v>8.6210909999999998</v>
      </c>
      <c r="AG65">
        <v>39.634867999999997</v>
      </c>
      <c r="AH65">
        <v>45.448518999999997</v>
      </c>
      <c r="AI65">
        <v>0</v>
      </c>
      <c r="AJ65">
        <v>0</v>
      </c>
      <c r="AK65">
        <v>50.546174000000001</v>
      </c>
      <c r="AL65">
        <v>33.866489999999999</v>
      </c>
      <c r="AM65">
        <v>10.256475</v>
      </c>
      <c r="AN65">
        <v>0.91065499999999999</v>
      </c>
      <c r="AO65">
        <v>11.236330000000001</v>
      </c>
      <c r="AP65">
        <v>1.7422880000000001</v>
      </c>
      <c r="AQ65">
        <v>33.050429999999999</v>
      </c>
      <c r="AR65">
        <v>48.264119999999998</v>
      </c>
      <c r="AS65">
        <v>30.988308</v>
      </c>
      <c r="AT65">
        <v>14.249185000000001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2691.7262990000004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3.2666689999999998</v>
      </c>
      <c r="K66">
        <v>569.92280000000005</v>
      </c>
      <c r="L66">
        <v>633.526614</v>
      </c>
      <c r="M66">
        <v>86.463499999999996</v>
      </c>
      <c r="N66">
        <v>90.582660000000004</v>
      </c>
      <c r="O66">
        <v>94.828114999999997</v>
      </c>
      <c r="P66">
        <v>122.008256</v>
      </c>
      <c r="Q66">
        <v>21.198129999999999</v>
      </c>
      <c r="R66">
        <v>41.181981999999998</v>
      </c>
      <c r="S66">
        <v>25.637982000000001</v>
      </c>
      <c r="T66">
        <v>0</v>
      </c>
      <c r="U66">
        <v>406.83505500000001</v>
      </c>
      <c r="V66">
        <v>13.843875000000001</v>
      </c>
      <c r="W66">
        <v>45.076706000000001</v>
      </c>
      <c r="X66">
        <v>95.537310000000005</v>
      </c>
      <c r="Y66">
        <v>0</v>
      </c>
      <c r="Z66">
        <v>12.734033</v>
      </c>
      <c r="AA66">
        <v>27.245718</v>
      </c>
      <c r="AB66">
        <v>12.691093</v>
      </c>
      <c r="AC66">
        <v>9.4020220000000005</v>
      </c>
      <c r="AD66">
        <v>8.8551249999999992</v>
      </c>
      <c r="AE66">
        <v>27.421558999999998</v>
      </c>
      <c r="AF66">
        <v>8.6210909999999998</v>
      </c>
      <c r="AG66">
        <v>39.634867999999997</v>
      </c>
      <c r="AH66">
        <v>45.448518999999997</v>
      </c>
      <c r="AI66">
        <v>0</v>
      </c>
      <c r="AJ66">
        <v>0</v>
      </c>
      <c r="AK66">
        <v>50.546174000000001</v>
      </c>
      <c r="AL66">
        <v>33.866489999999999</v>
      </c>
      <c r="AM66">
        <v>10.256475</v>
      </c>
      <c r="AN66">
        <v>0.91065499999999999</v>
      </c>
      <c r="AO66">
        <v>11.204912</v>
      </c>
      <c r="AP66">
        <v>1.7422880000000001</v>
      </c>
      <c r="AQ66">
        <v>22.278438000000001</v>
      </c>
      <c r="AR66">
        <v>48.264119999999998</v>
      </c>
      <c r="AS66">
        <v>30.988308</v>
      </c>
      <c r="AT66">
        <v>14.249185000000001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2666.2707270000005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3.2666689999999998</v>
      </c>
      <c r="K67">
        <v>562.16051500000003</v>
      </c>
      <c r="L67">
        <v>633.526614</v>
      </c>
      <c r="M67">
        <v>86.463499999999996</v>
      </c>
      <c r="N67">
        <v>90.582660000000004</v>
      </c>
      <c r="O67">
        <v>94.828114999999997</v>
      </c>
      <c r="P67">
        <v>122.008256</v>
      </c>
      <c r="Q67">
        <v>21.198129999999999</v>
      </c>
      <c r="R67">
        <v>41.181981999999998</v>
      </c>
      <c r="S67">
        <v>25.637982000000001</v>
      </c>
      <c r="T67">
        <v>0</v>
      </c>
      <c r="U67">
        <v>406.83505500000001</v>
      </c>
      <c r="V67">
        <v>13.843875000000001</v>
      </c>
      <c r="W67">
        <v>45.076706000000001</v>
      </c>
      <c r="X67">
        <v>95.537310000000005</v>
      </c>
      <c r="Y67">
        <v>0</v>
      </c>
      <c r="Z67">
        <v>12.734033</v>
      </c>
      <c r="AA67">
        <v>20.491849999999999</v>
      </c>
      <c r="AB67">
        <v>12.691093</v>
      </c>
      <c r="AC67">
        <v>9.4020220000000005</v>
      </c>
      <c r="AD67">
        <v>8.8551249999999992</v>
      </c>
      <c r="AE67">
        <v>27.421558999999998</v>
      </c>
      <c r="AF67">
        <v>8.6210909999999998</v>
      </c>
      <c r="AG67">
        <v>39.634867999999997</v>
      </c>
      <c r="AH67">
        <v>45.448518999999997</v>
      </c>
      <c r="AI67">
        <v>0</v>
      </c>
      <c r="AJ67">
        <v>0</v>
      </c>
      <c r="AK67">
        <v>50.546174000000001</v>
      </c>
      <c r="AL67">
        <v>33.866489999999999</v>
      </c>
      <c r="AM67">
        <v>10.256475</v>
      </c>
      <c r="AN67">
        <v>0.91065499999999999</v>
      </c>
      <c r="AO67">
        <v>11.111799</v>
      </c>
      <c r="AP67">
        <v>1.7422880000000001</v>
      </c>
      <c r="AQ67">
        <v>22.278438000000001</v>
      </c>
      <c r="AR67">
        <v>48.264119999999998</v>
      </c>
      <c r="AS67">
        <v>30.988308</v>
      </c>
      <c r="AT67">
        <v>14.249185000000001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2651.6614610000001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3.2666689999999998</v>
      </c>
      <c r="K68">
        <v>566.56141000000002</v>
      </c>
      <c r="L68">
        <v>633.526614</v>
      </c>
      <c r="M68">
        <v>86.463499999999996</v>
      </c>
      <c r="N68">
        <v>90.582660000000004</v>
      </c>
      <c r="O68">
        <v>94.828114999999997</v>
      </c>
      <c r="P68">
        <v>122.008256</v>
      </c>
      <c r="Q68">
        <v>21.198129999999999</v>
      </c>
      <c r="R68">
        <v>41.181981999999998</v>
      </c>
      <c r="S68">
        <v>25.637982000000001</v>
      </c>
      <c r="T68">
        <v>0</v>
      </c>
      <c r="U68">
        <v>406.83505500000001</v>
      </c>
      <c r="V68">
        <v>13.843875000000001</v>
      </c>
      <c r="W68">
        <v>45.076706000000001</v>
      </c>
      <c r="X68">
        <v>95.537310000000005</v>
      </c>
      <c r="Y68">
        <v>0</v>
      </c>
      <c r="Z68">
        <v>12.734033</v>
      </c>
      <c r="AA68">
        <v>13.584484</v>
      </c>
      <c r="AB68">
        <v>12.691093</v>
      </c>
      <c r="AC68">
        <v>9.4020220000000005</v>
      </c>
      <c r="AD68">
        <v>8.8551249999999992</v>
      </c>
      <c r="AE68">
        <v>27.421558999999998</v>
      </c>
      <c r="AF68">
        <v>8.6210909999999998</v>
      </c>
      <c r="AG68">
        <v>39.634867999999997</v>
      </c>
      <c r="AH68">
        <v>22.724259</v>
      </c>
      <c r="AI68">
        <v>0</v>
      </c>
      <c r="AJ68">
        <v>0</v>
      </c>
      <c r="AK68">
        <v>50.546174000000001</v>
      </c>
      <c r="AL68">
        <v>33.866489999999999</v>
      </c>
      <c r="AM68">
        <v>10.256475</v>
      </c>
      <c r="AN68">
        <v>0.91065499999999999</v>
      </c>
      <c r="AO68">
        <v>11.124938</v>
      </c>
      <c r="AP68">
        <v>1.7422880000000001</v>
      </c>
      <c r="AQ68">
        <v>20.564712</v>
      </c>
      <c r="AR68">
        <v>48.264119999999998</v>
      </c>
      <c r="AS68">
        <v>30.988308</v>
      </c>
      <c r="AT68">
        <v>14.249185000000001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2624.7301430000002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3.2666689999999998</v>
      </c>
      <c r="K69">
        <v>576.98560499999996</v>
      </c>
      <c r="L69">
        <v>633.526614</v>
      </c>
      <c r="M69">
        <v>86.463499999999996</v>
      </c>
      <c r="N69">
        <v>87.522435000000002</v>
      </c>
      <c r="O69">
        <v>94.828114999999997</v>
      </c>
      <c r="P69">
        <v>122.008256</v>
      </c>
      <c r="Q69">
        <v>21.198129999999999</v>
      </c>
      <c r="R69">
        <v>41.181981999999998</v>
      </c>
      <c r="S69">
        <v>25.637982000000001</v>
      </c>
      <c r="T69">
        <v>0</v>
      </c>
      <c r="U69">
        <v>406.83505500000001</v>
      </c>
      <c r="V69">
        <v>13.843875000000001</v>
      </c>
      <c r="W69">
        <v>45.076706000000001</v>
      </c>
      <c r="X69">
        <v>95.537310000000005</v>
      </c>
      <c r="Y69">
        <v>0</v>
      </c>
      <c r="Z69">
        <v>12.734033</v>
      </c>
      <c r="AA69">
        <v>13.648953000000001</v>
      </c>
      <c r="AB69">
        <v>12.691093</v>
      </c>
      <c r="AC69">
        <v>9.4020220000000005</v>
      </c>
      <c r="AD69">
        <v>8.8551249999999992</v>
      </c>
      <c r="AE69">
        <v>27.421558999999998</v>
      </c>
      <c r="AF69">
        <v>8.6210909999999998</v>
      </c>
      <c r="AG69">
        <v>39.634867999999997</v>
      </c>
      <c r="AH69">
        <v>18.400210000000001</v>
      </c>
      <c r="AI69">
        <v>0</v>
      </c>
      <c r="AJ69">
        <v>0</v>
      </c>
      <c r="AK69">
        <v>50.546174000000001</v>
      </c>
      <c r="AL69">
        <v>20.319894000000001</v>
      </c>
      <c r="AM69">
        <v>10.256475</v>
      </c>
      <c r="AN69">
        <v>0.91065499999999999</v>
      </c>
      <c r="AO69">
        <v>6.3013709999999996</v>
      </c>
      <c r="AP69">
        <v>1.7422880000000001</v>
      </c>
      <c r="AQ69">
        <v>20.564712</v>
      </c>
      <c r="AR69">
        <v>48.264119999999998</v>
      </c>
      <c r="AS69">
        <v>30.988308</v>
      </c>
      <c r="AT69">
        <v>14.249185000000001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2609.4643700000006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3.2666689999999998</v>
      </c>
      <c r="K70">
        <v>565.72591999999997</v>
      </c>
      <c r="L70">
        <v>633.526614</v>
      </c>
      <c r="M70">
        <v>86.463499999999996</v>
      </c>
      <c r="N70">
        <v>87.522435000000002</v>
      </c>
      <c r="O70">
        <v>94.828114999999997</v>
      </c>
      <c r="P70">
        <v>122.008256</v>
      </c>
      <c r="Q70">
        <v>21.198129999999999</v>
      </c>
      <c r="R70">
        <v>41.181981999999998</v>
      </c>
      <c r="S70">
        <v>25.637982000000001</v>
      </c>
      <c r="T70">
        <v>0</v>
      </c>
      <c r="U70">
        <v>406.83505500000001</v>
      </c>
      <c r="V70">
        <v>13.843875000000001</v>
      </c>
      <c r="W70">
        <v>45.076706000000001</v>
      </c>
      <c r="X70">
        <v>95.537310000000005</v>
      </c>
      <c r="Y70">
        <v>0</v>
      </c>
      <c r="Z70">
        <v>12.734033</v>
      </c>
      <c r="AA70">
        <v>13.648953000000001</v>
      </c>
      <c r="AB70">
        <v>12.691093</v>
      </c>
      <c r="AC70">
        <v>9.4020220000000005</v>
      </c>
      <c r="AD70">
        <v>8.8551249999999992</v>
      </c>
      <c r="AE70">
        <v>27.421558999999998</v>
      </c>
      <c r="AF70">
        <v>8.6210909999999998</v>
      </c>
      <c r="AG70">
        <v>39.634867999999997</v>
      </c>
      <c r="AH70">
        <v>18.400210000000001</v>
      </c>
      <c r="AI70">
        <v>0</v>
      </c>
      <c r="AJ70">
        <v>0</v>
      </c>
      <c r="AK70">
        <v>50.546174000000001</v>
      </c>
      <c r="AL70">
        <v>20.319894000000001</v>
      </c>
      <c r="AM70">
        <v>10.256475</v>
      </c>
      <c r="AN70">
        <v>0.91065499999999999</v>
      </c>
      <c r="AO70">
        <v>6.2630970000000001</v>
      </c>
      <c r="AP70">
        <v>1.7422880000000001</v>
      </c>
      <c r="AQ70">
        <v>20.564712</v>
      </c>
      <c r="AR70">
        <v>48.264119999999998</v>
      </c>
      <c r="AS70">
        <v>30.988308</v>
      </c>
      <c r="AT70">
        <v>14.249185000000001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2598.1664110000006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3.2666689999999998</v>
      </c>
      <c r="K71">
        <v>550.25963999999999</v>
      </c>
      <c r="L71">
        <v>633.526614</v>
      </c>
      <c r="M71">
        <v>81.605999999999995</v>
      </c>
      <c r="N71">
        <v>87.522435000000002</v>
      </c>
      <c r="O71">
        <v>91.627654000000007</v>
      </c>
      <c r="P71">
        <v>122.008256</v>
      </c>
      <c r="Q71">
        <v>21.198129999999999</v>
      </c>
      <c r="R71">
        <v>41.181981999999998</v>
      </c>
      <c r="S71">
        <v>25.637982000000001</v>
      </c>
      <c r="T71">
        <v>0</v>
      </c>
      <c r="U71">
        <v>406.83505500000001</v>
      </c>
      <c r="V71">
        <v>13.843875000000001</v>
      </c>
      <c r="W71">
        <v>45.076706000000001</v>
      </c>
      <c r="X71">
        <v>95.537310000000005</v>
      </c>
      <c r="Y71">
        <v>0</v>
      </c>
      <c r="Z71">
        <v>12.734033</v>
      </c>
      <c r="AA71">
        <v>13.648953000000001</v>
      </c>
      <c r="AB71">
        <v>12.691093</v>
      </c>
      <c r="AC71">
        <v>9.4020220000000005</v>
      </c>
      <c r="AD71">
        <v>8.8551249999999992</v>
      </c>
      <c r="AE71">
        <v>27.421558999999998</v>
      </c>
      <c r="AF71">
        <v>8.6210909999999998</v>
      </c>
      <c r="AG71">
        <v>39.634867999999997</v>
      </c>
      <c r="AH71">
        <v>18.400210000000001</v>
      </c>
      <c r="AI71">
        <v>0</v>
      </c>
      <c r="AJ71">
        <v>0</v>
      </c>
      <c r="AK71">
        <v>50.546174000000001</v>
      </c>
      <c r="AL71">
        <v>20.319894000000001</v>
      </c>
      <c r="AM71">
        <v>10.256475</v>
      </c>
      <c r="AN71">
        <v>0.91065499999999999</v>
      </c>
      <c r="AO71">
        <v>5.859229</v>
      </c>
      <c r="AP71">
        <v>1.7422880000000001</v>
      </c>
      <c r="AQ71">
        <v>20.564712</v>
      </c>
      <c r="AR71">
        <v>48.264119999999998</v>
      </c>
      <c r="AS71">
        <v>30.988308</v>
      </c>
      <c r="AT71">
        <v>14.249185000000001</v>
      </c>
      <c r="AU71">
        <v>0</v>
      </c>
      <c r="AV71">
        <v>0</v>
      </c>
      <c r="AW71">
        <v>0</v>
      </c>
      <c r="AX71">
        <v>8.5181120000000004</v>
      </c>
      <c r="AY71">
        <v>0</v>
      </c>
      <c r="AZ71">
        <v>0</v>
      </c>
      <c r="BA71">
        <f t="shared" si="1"/>
        <v>2582.7564140000009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3.2666689999999998</v>
      </c>
      <c r="K72">
        <v>547.19941500000004</v>
      </c>
      <c r="L72">
        <v>633.526614</v>
      </c>
      <c r="M72">
        <v>81.605999999999995</v>
      </c>
      <c r="N72">
        <v>87.522435000000002</v>
      </c>
      <c r="O72">
        <v>91.627654000000007</v>
      </c>
      <c r="P72">
        <v>122.008256</v>
      </c>
      <c r="Q72">
        <v>21.198129999999999</v>
      </c>
      <c r="R72">
        <v>41.181981999999998</v>
      </c>
      <c r="S72">
        <v>25.637982000000001</v>
      </c>
      <c r="T72">
        <v>0</v>
      </c>
      <c r="U72">
        <v>406.83505500000001</v>
      </c>
      <c r="V72">
        <v>13.843875000000001</v>
      </c>
      <c r="W72">
        <v>45.076706000000001</v>
      </c>
      <c r="X72">
        <v>95.537310000000005</v>
      </c>
      <c r="Y72">
        <v>0</v>
      </c>
      <c r="Z72">
        <v>12.734033</v>
      </c>
      <c r="AA72">
        <v>13.648953000000001</v>
      </c>
      <c r="AB72">
        <v>12.691093</v>
      </c>
      <c r="AC72">
        <v>9.4020220000000005</v>
      </c>
      <c r="AD72">
        <v>8.8551249999999992</v>
      </c>
      <c r="AE72">
        <v>27.421558999999998</v>
      </c>
      <c r="AF72">
        <v>8.6210909999999998</v>
      </c>
      <c r="AG72">
        <v>39.634867999999997</v>
      </c>
      <c r="AH72">
        <v>18.400210000000001</v>
      </c>
      <c r="AI72">
        <v>0</v>
      </c>
      <c r="AJ72">
        <v>0</v>
      </c>
      <c r="AK72">
        <v>50.546174000000001</v>
      </c>
      <c r="AL72">
        <v>20.319894000000001</v>
      </c>
      <c r="AM72">
        <v>10.256475</v>
      </c>
      <c r="AN72">
        <v>0.91065499999999999</v>
      </c>
      <c r="AO72">
        <v>5.7335560000000001</v>
      </c>
      <c r="AP72">
        <v>1.7422880000000001</v>
      </c>
      <c r="AQ72">
        <v>20.564712</v>
      </c>
      <c r="AR72">
        <v>48.264119999999998</v>
      </c>
      <c r="AS72">
        <v>30.988308</v>
      </c>
      <c r="AT72">
        <v>14.249185000000001</v>
      </c>
      <c r="AU72">
        <v>0</v>
      </c>
      <c r="AV72">
        <v>0</v>
      </c>
      <c r="AW72">
        <v>0</v>
      </c>
      <c r="AX72">
        <v>8.5181120000000004</v>
      </c>
      <c r="AY72">
        <v>0</v>
      </c>
      <c r="AZ72">
        <v>0</v>
      </c>
      <c r="BA72">
        <f t="shared" si="1"/>
        <v>2579.5705160000007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9.8222539999999992</v>
      </c>
      <c r="J73">
        <v>3.2666689999999998</v>
      </c>
      <c r="K73">
        <v>549.47272499999997</v>
      </c>
      <c r="L73">
        <v>633.526614</v>
      </c>
      <c r="M73">
        <v>81.605999999999995</v>
      </c>
      <c r="N73">
        <v>87.522435000000002</v>
      </c>
      <c r="O73">
        <v>91.627654000000007</v>
      </c>
      <c r="P73">
        <v>122.008256</v>
      </c>
      <c r="Q73">
        <v>21.198129999999999</v>
      </c>
      <c r="R73">
        <v>41.181981999999998</v>
      </c>
      <c r="S73">
        <v>25.637982000000001</v>
      </c>
      <c r="T73">
        <v>0</v>
      </c>
      <c r="U73">
        <v>406.83505500000001</v>
      </c>
      <c r="V73">
        <v>13.843875000000001</v>
      </c>
      <c r="W73">
        <v>45.076706000000001</v>
      </c>
      <c r="X73">
        <v>95.537310000000005</v>
      </c>
      <c r="Y73">
        <v>0</v>
      </c>
      <c r="Z73">
        <v>12.734033</v>
      </c>
      <c r="AA73">
        <v>13.648953000000001</v>
      </c>
      <c r="AB73">
        <v>12.691093</v>
      </c>
      <c r="AC73">
        <v>9.4020220000000005</v>
      </c>
      <c r="AD73">
        <v>8.8551249999999992</v>
      </c>
      <c r="AE73">
        <v>27.421558999999998</v>
      </c>
      <c r="AF73">
        <v>8.6210909999999998</v>
      </c>
      <c r="AG73">
        <v>39.634867999999997</v>
      </c>
      <c r="AH73">
        <v>22.724259</v>
      </c>
      <c r="AI73">
        <v>0</v>
      </c>
      <c r="AJ73">
        <v>0</v>
      </c>
      <c r="AK73">
        <v>50.546174000000001</v>
      </c>
      <c r="AL73">
        <v>20.319894000000001</v>
      </c>
      <c r="AM73">
        <v>10.256475</v>
      </c>
      <c r="AN73">
        <v>0.91065499999999999</v>
      </c>
      <c r="AO73">
        <v>5.5656109999999996</v>
      </c>
      <c r="AP73">
        <v>1.7422880000000001</v>
      </c>
      <c r="AQ73">
        <v>20.564712</v>
      </c>
      <c r="AR73">
        <v>48.264119999999998</v>
      </c>
      <c r="AS73">
        <v>30.988308</v>
      </c>
      <c r="AT73">
        <v>14.249185000000001</v>
      </c>
      <c r="AU73">
        <v>0</v>
      </c>
      <c r="AV73">
        <v>0</v>
      </c>
      <c r="AW73">
        <v>0</v>
      </c>
      <c r="AX73">
        <v>8.5181120000000004</v>
      </c>
      <c r="AY73">
        <v>0</v>
      </c>
      <c r="AZ73">
        <v>0</v>
      </c>
      <c r="BA73">
        <f t="shared" si="1"/>
        <v>2595.822184000001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9.8222539999999992</v>
      </c>
      <c r="J74">
        <v>3.2666689999999998</v>
      </c>
      <c r="K74">
        <v>562.55882999999994</v>
      </c>
      <c r="L74">
        <v>633.526614</v>
      </c>
      <c r="M74">
        <v>81.605999999999995</v>
      </c>
      <c r="N74">
        <v>93.642885000000007</v>
      </c>
      <c r="O74">
        <v>91.627654000000007</v>
      </c>
      <c r="P74">
        <v>122.008256</v>
      </c>
      <c r="Q74">
        <v>21.198129999999999</v>
      </c>
      <c r="R74">
        <v>41.181981999999998</v>
      </c>
      <c r="S74">
        <v>25.637982000000001</v>
      </c>
      <c r="T74">
        <v>0</v>
      </c>
      <c r="U74">
        <v>406.83505500000001</v>
      </c>
      <c r="V74">
        <v>13.843875000000001</v>
      </c>
      <c r="W74">
        <v>45.076706000000001</v>
      </c>
      <c r="X74">
        <v>95.537310000000005</v>
      </c>
      <c r="Y74">
        <v>0</v>
      </c>
      <c r="Z74">
        <v>12.734033</v>
      </c>
      <c r="AA74">
        <v>23.485040999999999</v>
      </c>
      <c r="AB74">
        <v>12.691093</v>
      </c>
      <c r="AC74">
        <v>9.4020220000000005</v>
      </c>
      <c r="AD74">
        <v>8.8551249999999992</v>
      </c>
      <c r="AE74">
        <v>27.421558999999998</v>
      </c>
      <c r="AF74">
        <v>8.6210909999999998</v>
      </c>
      <c r="AG74">
        <v>39.634867999999997</v>
      </c>
      <c r="AH74">
        <v>18.400210000000001</v>
      </c>
      <c r="AI74">
        <v>0</v>
      </c>
      <c r="AJ74">
        <v>0</v>
      </c>
      <c r="AK74">
        <v>50.546174000000001</v>
      </c>
      <c r="AL74">
        <v>20.319894000000001</v>
      </c>
      <c r="AM74">
        <v>10.256475</v>
      </c>
      <c r="AN74">
        <v>0.91065499999999999</v>
      </c>
      <c r="AO74">
        <v>5.3108370000000003</v>
      </c>
      <c r="AP74">
        <v>1.7422880000000001</v>
      </c>
      <c r="AQ74">
        <v>20.564712</v>
      </c>
      <c r="AR74">
        <v>48.264119999999998</v>
      </c>
      <c r="AS74">
        <v>30.988308</v>
      </c>
      <c r="AT74">
        <v>14.249185000000001</v>
      </c>
      <c r="AU74">
        <v>0</v>
      </c>
      <c r="AV74">
        <v>0</v>
      </c>
      <c r="AW74">
        <v>0</v>
      </c>
      <c r="AX74">
        <v>8.5181120000000004</v>
      </c>
      <c r="AY74">
        <v>0</v>
      </c>
      <c r="AZ74">
        <v>0</v>
      </c>
      <c r="BA74">
        <f t="shared" si="1"/>
        <v>2620.2860040000005</v>
      </c>
    </row>
    <row r="75" spans="1:53">
      <c r="A75" t="s">
        <v>117</v>
      </c>
      <c r="B75">
        <v>0</v>
      </c>
      <c r="C75">
        <v>11.269399999999999</v>
      </c>
      <c r="D75">
        <v>0</v>
      </c>
      <c r="E75">
        <v>0</v>
      </c>
      <c r="F75">
        <v>0</v>
      </c>
      <c r="G75">
        <v>0</v>
      </c>
      <c r="H75">
        <v>0</v>
      </c>
      <c r="I75">
        <v>9.8222539999999992</v>
      </c>
      <c r="J75">
        <v>3.2666689999999998</v>
      </c>
      <c r="K75">
        <v>562.05364999999995</v>
      </c>
      <c r="L75">
        <v>633.526614</v>
      </c>
      <c r="M75">
        <v>81.605999999999995</v>
      </c>
      <c r="N75">
        <v>100.37538000000001</v>
      </c>
      <c r="O75">
        <v>91.627654000000007</v>
      </c>
      <c r="P75">
        <v>122.008256</v>
      </c>
      <c r="Q75">
        <v>21.198129999999999</v>
      </c>
      <c r="R75">
        <v>41.181981999999998</v>
      </c>
      <c r="S75">
        <v>25.637982000000001</v>
      </c>
      <c r="T75">
        <v>0</v>
      </c>
      <c r="U75">
        <v>406.83505500000001</v>
      </c>
      <c r="V75">
        <v>13.843875000000001</v>
      </c>
      <c r="W75">
        <v>45.076706000000001</v>
      </c>
      <c r="X75">
        <v>95.537310000000005</v>
      </c>
      <c r="Y75">
        <v>0</v>
      </c>
      <c r="Z75">
        <v>12.734033</v>
      </c>
      <c r="AA75">
        <v>27.297906000000001</v>
      </c>
      <c r="AB75">
        <v>12.691093</v>
      </c>
      <c r="AC75">
        <v>18.804043</v>
      </c>
      <c r="AD75">
        <v>8.8551249999999992</v>
      </c>
      <c r="AE75">
        <v>27.421558999999998</v>
      </c>
      <c r="AF75">
        <v>8.6210909999999998</v>
      </c>
      <c r="AG75">
        <v>39.634867999999997</v>
      </c>
      <c r="AH75">
        <v>36.800420000000003</v>
      </c>
      <c r="AI75">
        <v>0</v>
      </c>
      <c r="AJ75">
        <v>0</v>
      </c>
      <c r="AK75">
        <v>50.546174000000001</v>
      </c>
      <c r="AL75">
        <v>20.319894000000001</v>
      </c>
      <c r="AM75">
        <v>10.256475</v>
      </c>
      <c r="AN75">
        <v>0.91065499999999999</v>
      </c>
      <c r="AO75">
        <v>4.7127460000000001</v>
      </c>
      <c r="AP75">
        <v>1.7422880000000001</v>
      </c>
      <c r="AQ75">
        <v>21.972415999999999</v>
      </c>
      <c r="AR75">
        <v>48.264119999999998</v>
      </c>
      <c r="AS75">
        <v>30.988308</v>
      </c>
      <c r="AT75">
        <v>14.249185000000001</v>
      </c>
      <c r="AU75">
        <v>0</v>
      </c>
      <c r="AV75">
        <v>0</v>
      </c>
      <c r="AW75">
        <v>0</v>
      </c>
      <c r="AX75">
        <v>8.5181120000000004</v>
      </c>
      <c r="AY75">
        <v>0</v>
      </c>
      <c r="AZ75">
        <v>0</v>
      </c>
      <c r="BA75">
        <f t="shared" si="1"/>
        <v>2670.2074280000011</v>
      </c>
    </row>
    <row r="76" spans="1:53">
      <c r="A76" t="s">
        <v>118</v>
      </c>
      <c r="B76">
        <v>0</v>
      </c>
      <c r="C76">
        <v>11.58028</v>
      </c>
      <c r="D76">
        <v>0</v>
      </c>
      <c r="E76">
        <v>0</v>
      </c>
      <c r="F76">
        <v>0</v>
      </c>
      <c r="G76">
        <v>0</v>
      </c>
      <c r="H76">
        <v>0</v>
      </c>
      <c r="I76">
        <v>9.8222539999999992</v>
      </c>
      <c r="J76">
        <v>3.2666689999999998</v>
      </c>
      <c r="K76">
        <v>563.49147000000005</v>
      </c>
      <c r="L76">
        <v>633.526614</v>
      </c>
      <c r="M76">
        <v>81.605999999999995</v>
      </c>
      <c r="N76">
        <v>107.71992</v>
      </c>
      <c r="O76">
        <v>94.828114999999997</v>
      </c>
      <c r="P76">
        <v>122.008256</v>
      </c>
      <c r="Q76">
        <v>21.198129999999999</v>
      </c>
      <c r="R76">
        <v>41.181981999999998</v>
      </c>
      <c r="S76">
        <v>25.637982000000001</v>
      </c>
      <c r="T76">
        <v>0</v>
      </c>
      <c r="U76">
        <v>406.83505500000001</v>
      </c>
      <c r="V76">
        <v>13.843875000000001</v>
      </c>
      <c r="W76">
        <v>45.076706000000001</v>
      </c>
      <c r="X76">
        <v>95.537310000000005</v>
      </c>
      <c r="Y76">
        <v>0</v>
      </c>
      <c r="Z76">
        <v>12.734033</v>
      </c>
      <c r="AA76">
        <v>40.946860000000001</v>
      </c>
      <c r="AB76">
        <v>24.605180000000001</v>
      </c>
      <c r="AC76">
        <v>18.804043</v>
      </c>
      <c r="AD76">
        <v>8.8551249999999992</v>
      </c>
      <c r="AE76">
        <v>27.421558999999998</v>
      </c>
      <c r="AF76">
        <v>8.6210909999999998</v>
      </c>
      <c r="AG76">
        <v>39.634867999999997</v>
      </c>
      <c r="AH76">
        <v>57.500655999999999</v>
      </c>
      <c r="AI76">
        <v>0</v>
      </c>
      <c r="AJ76">
        <v>0</v>
      </c>
      <c r="AK76">
        <v>50.546174000000001</v>
      </c>
      <c r="AL76">
        <v>20.319894000000001</v>
      </c>
      <c r="AM76">
        <v>15.384713</v>
      </c>
      <c r="AN76">
        <v>0.91065499999999999</v>
      </c>
      <c r="AO76">
        <v>4.6242039999999998</v>
      </c>
      <c r="AP76">
        <v>1.7422880000000001</v>
      </c>
      <c r="AQ76">
        <v>22.278438000000001</v>
      </c>
      <c r="AR76">
        <v>48.264119999999998</v>
      </c>
      <c r="AS76">
        <v>30.988308</v>
      </c>
      <c r="AT76">
        <v>14.249185000000001</v>
      </c>
      <c r="AU76">
        <v>0</v>
      </c>
      <c r="AV76">
        <v>0</v>
      </c>
      <c r="AW76">
        <v>0</v>
      </c>
      <c r="AX76">
        <v>8.5181120000000004</v>
      </c>
      <c r="AY76">
        <v>0</v>
      </c>
      <c r="AZ76">
        <v>0</v>
      </c>
      <c r="BA76">
        <f t="shared" si="1"/>
        <v>2734.1101240000012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3.2666689999999998</v>
      </c>
      <c r="K77">
        <v>574.52770999999996</v>
      </c>
      <c r="L77">
        <v>633.526614</v>
      </c>
      <c r="M77">
        <v>81.605999999999995</v>
      </c>
      <c r="N77">
        <v>114.758438</v>
      </c>
      <c r="O77">
        <v>94.828114999999997</v>
      </c>
      <c r="P77">
        <v>122.008256</v>
      </c>
      <c r="Q77">
        <v>21.198129999999999</v>
      </c>
      <c r="R77">
        <v>41.181981999999998</v>
      </c>
      <c r="S77">
        <v>25.637982000000001</v>
      </c>
      <c r="T77">
        <v>0</v>
      </c>
      <c r="U77">
        <v>406.83505500000001</v>
      </c>
      <c r="V77">
        <v>13.843875000000001</v>
      </c>
      <c r="W77">
        <v>45.076706000000001</v>
      </c>
      <c r="X77">
        <v>95.537310000000005</v>
      </c>
      <c r="Y77">
        <v>0</v>
      </c>
      <c r="Z77">
        <v>12.734033</v>
      </c>
      <c r="AA77">
        <v>40.946860000000001</v>
      </c>
      <c r="AB77">
        <v>29.137713999999999</v>
      </c>
      <c r="AC77">
        <v>18.804043</v>
      </c>
      <c r="AD77">
        <v>17.710251</v>
      </c>
      <c r="AE77">
        <v>27.421558999999998</v>
      </c>
      <c r="AF77">
        <v>8.6210909999999998</v>
      </c>
      <c r="AG77">
        <v>39.634867999999997</v>
      </c>
      <c r="AH77">
        <v>80.500918999999996</v>
      </c>
      <c r="AI77">
        <v>2.4734389999999999</v>
      </c>
      <c r="AJ77">
        <v>0</v>
      </c>
      <c r="AK77">
        <v>50.546174000000001</v>
      </c>
      <c r="AL77">
        <v>10.159947000000001</v>
      </c>
      <c r="AM77">
        <v>15.384713</v>
      </c>
      <c r="AN77">
        <v>0.91065499999999999</v>
      </c>
      <c r="AO77">
        <v>4.696752</v>
      </c>
      <c r="AP77">
        <v>1.7422880000000001</v>
      </c>
      <c r="AQ77">
        <v>22.278438000000001</v>
      </c>
      <c r="AR77">
        <v>48.264119999999998</v>
      </c>
      <c r="AS77">
        <v>30.988308</v>
      </c>
      <c r="AT77">
        <v>14.249185000000001</v>
      </c>
      <c r="AU77">
        <v>0</v>
      </c>
      <c r="AV77">
        <v>0</v>
      </c>
      <c r="AW77">
        <v>0</v>
      </c>
      <c r="AX77">
        <v>12.777168</v>
      </c>
      <c r="AY77">
        <v>0</v>
      </c>
      <c r="AZ77">
        <v>0</v>
      </c>
      <c r="BA77">
        <f t="shared" si="1"/>
        <v>2763.8153669999997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3.2666689999999998</v>
      </c>
      <c r="K78">
        <v>578.08339999999998</v>
      </c>
      <c r="L78">
        <v>633.526614</v>
      </c>
      <c r="M78">
        <v>81.605999999999995</v>
      </c>
      <c r="N78">
        <v>114.758438</v>
      </c>
      <c r="O78">
        <v>94.828114999999997</v>
      </c>
      <c r="P78">
        <v>122.008256</v>
      </c>
      <c r="Q78">
        <v>21.198129999999999</v>
      </c>
      <c r="R78">
        <v>41.181981999999998</v>
      </c>
      <c r="S78">
        <v>25.637982000000001</v>
      </c>
      <c r="T78">
        <v>0</v>
      </c>
      <c r="U78">
        <v>406.83505500000001</v>
      </c>
      <c r="V78">
        <v>13.843875000000001</v>
      </c>
      <c r="W78">
        <v>45.076706000000001</v>
      </c>
      <c r="X78">
        <v>95.537310000000005</v>
      </c>
      <c r="Y78">
        <v>0</v>
      </c>
      <c r="Z78">
        <v>12.734033</v>
      </c>
      <c r="AA78">
        <v>40.946860000000001</v>
      </c>
      <c r="AB78">
        <v>38.332281000000002</v>
      </c>
      <c r="AC78">
        <v>28.234518000000001</v>
      </c>
      <c r="AD78">
        <v>26.626977</v>
      </c>
      <c r="AE78">
        <v>27.421558999999998</v>
      </c>
      <c r="AF78">
        <v>8.6210909999999998</v>
      </c>
      <c r="AG78">
        <v>39.634867999999997</v>
      </c>
      <c r="AH78">
        <v>120.15337100000001</v>
      </c>
      <c r="AI78">
        <v>7.4203169999999998</v>
      </c>
      <c r="AJ78">
        <v>0</v>
      </c>
      <c r="AK78">
        <v>50.546174000000001</v>
      </c>
      <c r="AL78">
        <v>10.159947000000001</v>
      </c>
      <c r="AM78">
        <v>15.384713</v>
      </c>
      <c r="AN78">
        <v>0.91065499999999999</v>
      </c>
      <c r="AO78">
        <v>4.7961479999999996</v>
      </c>
      <c r="AP78">
        <v>1.7422880000000001</v>
      </c>
      <c r="AQ78">
        <v>22.278438000000001</v>
      </c>
      <c r="AR78">
        <v>48.264119999999998</v>
      </c>
      <c r="AS78">
        <v>30.988308</v>
      </c>
      <c r="AT78">
        <v>14.249185000000001</v>
      </c>
      <c r="AU78">
        <v>0</v>
      </c>
      <c r="AV78">
        <v>0</v>
      </c>
      <c r="AW78">
        <v>0</v>
      </c>
      <c r="AX78">
        <v>12.777168</v>
      </c>
      <c r="AY78">
        <v>0</v>
      </c>
      <c r="AZ78">
        <v>0</v>
      </c>
      <c r="BA78">
        <f t="shared" si="1"/>
        <v>2839.611551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1.9611670000000001</v>
      </c>
      <c r="K79">
        <v>666.87850000000003</v>
      </c>
      <c r="L79">
        <v>633.526614</v>
      </c>
      <c r="M79">
        <v>81.605999999999995</v>
      </c>
      <c r="N79">
        <v>114.758438</v>
      </c>
      <c r="O79">
        <v>120.141155</v>
      </c>
      <c r="P79">
        <v>122.008256</v>
      </c>
      <c r="Q79">
        <v>21.198129999999999</v>
      </c>
      <c r="R79">
        <v>41.181981999999998</v>
      </c>
      <c r="S79">
        <v>25.637982000000001</v>
      </c>
      <c r="T79">
        <v>0</v>
      </c>
      <c r="U79">
        <v>406.83505500000001</v>
      </c>
      <c r="V79">
        <v>13.843875000000001</v>
      </c>
      <c r="W79">
        <v>45.076706000000001</v>
      </c>
      <c r="X79">
        <v>95.537310000000005</v>
      </c>
      <c r="Y79">
        <v>0</v>
      </c>
      <c r="Z79">
        <v>12.734033</v>
      </c>
      <c r="AA79">
        <v>40.946860000000001</v>
      </c>
      <c r="AB79">
        <v>38.384081999999999</v>
      </c>
      <c r="AC79">
        <v>28.234518000000001</v>
      </c>
      <c r="AD79">
        <v>35.502636000000003</v>
      </c>
      <c r="AE79">
        <v>48.027614</v>
      </c>
      <c r="AF79">
        <v>28.736969999999999</v>
      </c>
      <c r="AG79">
        <v>39.634867999999997</v>
      </c>
      <c r="AH79">
        <v>136.34555599999999</v>
      </c>
      <c r="AI79">
        <v>48.232059999999997</v>
      </c>
      <c r="AJ79">
        <v>0</v>
      </c>
      <c r="AK79">
        <v>50.546174000000001</v>
      </c>
      <c r="AL79">
        <v>20.319894000000001</v>
      </c>
      <c r="AM79">
        <v>15.384713</v>
      </c>
      <c r="AN79">
        <v>0.91065499999999999</v>
      </c>
      <c r="AO79">
        <v>4.8207110000000002</v>
      </c>
      <c r="AP79">
        <v>5.9735589999999998</v>
      </c>
      <c r="AQ79">
        <v>33.417656999999998</v>
      </c>
      <c r="AR79">
        <v>48.264119999999998</v>
      </c>
      <c r="AS79">
        <v>30.988308</v>
      </c>
      <c r="AT79">
        <v>14.249185000000001</v>
      </c>
      <c r="AU79">
        <v>0</v>
      </c>
      <c r="AV79">
        <v>0</v>
      </c>
      <c r="AW79">
        <v>0</v>
      </c>
      <c r="AX79">
        <v>3.244907</v>
      </c>
      <c r="AY79">
        <v>0</v>
      </c>
      <c r="AZ79">
        <v>0</v>
      </c>
      <c r="BA79">
        <f t="shared" si="1"/>
        <v>3075.0902500000002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1.9611670000000001</v>
      </c>
      <c r="K80">
        <v>666.87850000000003</v>
      </c>
      <c r="L80">
        <v>633.526614</v>
      </c>
      <c r="M80">
        <v>81.605999999999995</v>
      </c>
      <c r="N80">
        <v>114.758438</v>
      </c>
      <c r="O80">
        <v>120.141155</v>
      </c>
      <c r="P80">
        <v>122.008256</v>
      </c>
      <c r="Q80">
        <v>21.198129999999999</v>
      </c>
      <c r="R80">
        <v>41.181981999999998</v>
      </c>
      <c r="S80">
        <v>25.637982000000001</v>
      </c>
      <c r="T80">
        <v>0</v>
      </c>
      <c r="U80">
        <v>406.83505500000001</v>
      </c>
      <c r="V80">
        <v>13.843875000000001</v>
      </c>
      <c r="W80">
        <v>45.076706000000001</v>
      </c>
      <c r="X80">
        <v>95.537310000000005</v>
      </c>
      <c r="Y80">
        <v>0</v>
      </c>
      <c r="Z80">
        <v>12.734033</v>
      </c>
      <c r="AA80">
        <v>40.946860000000001</v>
      </c>
      <c r="AB80">
        <v>38.384081999999999</v>
      </c>
      <c r="AC80">
        <v>28.234518000000001</v>
      </c>
      <c r="AD80">
        <v>35.502636000000003</v>
      </c>
      <c r="AE80">
        <v>48.027614</v>
      </c>
      <c r="AF80">
        <v>28.736969999999999</v>
      </c>
      <c r="AG80">
        <v>39.634867999999997</v>
      </c>
      <c r="AH80">
        <v>136.34555599999999</v>
      </c>
      <c r="AI80">
        <v>48.232059999999997</v>
      </c>
      <c r="AJ80">
        <v>0</v>
      </c>
      <c r="AK80">
        <v>50.546174000000001</v>
      </c>
      <c r="AL80">
        <v>20.319894000000001</v>
      </c>
      <c r="AM80">
        <v>15.384713</v>
      </c>
      <c r="AN80">
        <v>0.91065499999999999</v>
      </c>
      <c r="AO80">
        <v>5.0200750000000003</v>
      </c>
      <c r="AP80">
        <v>5.9735589999999998</v>
      </c>
      <c r="AQ80">
        <v>33.417656999999998</v>
      </c>
      <c r="AR80">
        <v>48.264119999999998</v>
      </c>
      <c r="AS80">
        <v>30.988308</v>
      </c>
      <c r="AT80">
        <v>14.249185000000001</v>
      </c>
      <c r="AU80">
        <v>0</v>
      </c>
      <c r="AV80">
        <v>0</v>
      </c>
      <c r="AW80">
        <v>0</v>
      </c>
      <c r="AX80">
        <v>3.244907</v>
      </c>
      <c r="AY80">
        <v>0</v>
      </c>
      <c r="AZ80">
        <v>0</v>
      </c>
      <c r="BA80">
        <f t="shared" si="1"/>
        <v>3075.2896140000003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1.9611670000000001</v>
      </c>
      <c r="K81">
        <v>666.87850000000003</v>
      </c>
      <c r="L81">
        <v>633.526614</v>
      </c>
      <c r="M81">
        <v>81.605999999999995</v>
      </c>
      <c r="N81">
        <v>114.758438</v>
      </c>
      <c r="O81">
        <v>120.141155</v>
      </c>
      <c r="P81">
        <v>122.008256</v>
      </c>
      <c r="Q81">
        <v>21.198129999999999</v>
      </c>
      <c r="R81">
        <v>41.181981999999998</v>
      </c>
      <c r="S81">
        <v>25.637982000000001</v>
      </c>
      <c r="T81">
        <v>0</v>
      </c>
      <c r="U81">
        <v>406.83505500000001</v>
      </c>
      <c r="V81">
        <v>13.843875000000001</v>
      </c>
      <c r="W81">
        <v>45.076706000000001</v>
      </c>
      <c r="X81">
        <v>95.537310000000005</v>
      </c>
      <c r="Y81">
        <v>0</v>
      </c>
      <c r="Z81">
        <v>12.734033</v>
      </c>
      <c r="AA81">
        <v>40.946860000000001</v>
      </c>
      <c r="AB81">
        <v>38.384081999999999</v>
      </c>
      <c r="AC81">
        <v>28.234518000000001</v>
      </c>
      <c r="AD81">
        <v>35.502636000000003</v>
      </c>
      <c r="AE81">
        <v>48.027614</v>
      </c>
      <c r="AF81">
        <v>28.736969999999999</v>
      </c>
      <c r="AG81">
        <v>39.634867999999997</v>
      </c>
      <c r="AH81">
        <v>136.34555599999999</v>
      </c>
      <c r="AI81">
        <v>48.232059999999997</v>
      </c>
      <c r="AJ81">
        <v>0</v>
      </c>
      <c r="AK81">
        <v>50.546174000000001</v>
      </c>
      <c r="AL81">
        <v>33.866489999999999</v>
      </c>
      <c r="AM81">
        <v>15.384713</v>
      </c>
      <c r="AN81">
        <v>0.91065499999999999</v>
      </c>
      <c r="AO81">
        <v>4.9355310000000001</v>
      </c>
      <c r="AP81">
        <v>5.9735589999999998</v>
      </c>
      <c r="AQ81">
        <v>33.417656999999998</v>
      </c>
      <c r="AR81">
        <v>48.264119999999998</v>
      </c>
      <c r="AS81">
        <v>30.988308</v>
      </c>
      <c r="AT81">
        <v>14.249185000000001</v>
      </c>
      <c r="AU81">
        <v>0</v>
      </c>
      <c r="AV81">
        <v>0</v>
      </c>
      <c r="AW81">
        <v>0</v>
      </c>
      <c r="AX81">
        <v>3.244907</v>
      </c>
      <c r="AY81">
        <v>0</v>
      </c>
      <c r="AZ81">
        <v>0</v>
      </c>
      <c r="BA81">
        <f t="shared" si="1"/>
        <v>3088.7516660000001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1.9611670000000001</v>
      </c>
      <c r="K82">
        <v>666.87850000000003</v>
      </c>
      <c r="L82">
        <v>633.526614</v>
      </c>
      <c r="M82">
        <v>81.605999999999995</v>
      </c>
      <c r="N82">
        <v>114.758438</v>
      </c>
      <c r="O82">
        <v>120.141155</v>
      </c>
      <c r="P82">
        <v>122.008256</v>
      </c>
      <c r="Q82">
        <v>21.198129999999999</v>
      </c>
      <c r="R82">
        <v>41.181981999999998</v>
      </c>
      <c r="S82">
        <v>25.637982000000001</v>
      </c>
      <c r="T82">
        <v>0</v>
      </c>
      <c r="U82">
        <v>406.83505500000001</v>
      </c>
      <c r="V82">
        <v>13.843875000000001</v>
      </c>
      <c r="W82">
        <v>45.076706000000001</v>
      </c>
      <c r="X82">
        <v>95.537310000000005</v>
      </c>
      <c r="Y82">
        <v>0</v>
      </c>
      <c r="Z82">
        <v>12.734033</v>
      </c>
      <c r="AA82">
        <v>40.946860000000001</v>
      </c>
      <c r="AB82">
        <v>38.384081999999999</v>
      </c>
      <c r="AC82">
        <v>28.234518000000001</v>
      </c>
      <c r="AD82">
        <v>35.502636000000003</v>
      </c>
      <c r="AE82">
        <v>48.027614</v>
      </c>
      <c r="AF82">
        <v>28.736969999999999</v>
      </c>
      <c r="AG82">
        <v>39.634867999999997</v>
      </c>
      <c r="AH82">
        <v>136.34555599999999</v>
      </c>
      <c r="AI82">
        <v>48.232059999999997</v>
      </c>
      <c r="AJ82">
        <v>0</v>
      </c>
      <c r="AK82">
        <v>50.546174000000001</v>
      </c>
      <c r="AL82">
        <v>45.155320000000003</v>
      </c>
      <c r="AM82">
        <v>15.384713</v>
      </c>
      <c r="AN82">
        <v>0.91065499999999999</v>
      </c>
      <c r="AO82">
        <v>5.0063649999999997</v>
      </c>
      <c r="AP82">
        <v>1.7422880000000001</v>
      </c>
      <c r="AQ82">
        <v>33.417656999999998</v>
      </c>
      <c r="AR82">
        <v>48.264119999999998</v>
      </c>
      <c r="AS82">
        <v>30.988308</v>
      </c>
      <c r="AT82">
        <v>14.249185000000001</v>
      </c>
      <c r="AU82">
        <v>0</v>
      </c>
      <c r="AV82">
        <v>0</v>
      </c>
      <c r="AW82">
        <v>0</v>
      </c>
      <c r="AX82">
        <v>3.244907</v>
      </c>
      <c r="AY82">
        <v>0</v>
      </c>
      <c r="AZ82">
        <v>0</v>
      </c>
      <c r="BA82">
        <f t="shared" si="1"/>
        <v>3095.8800590000001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1.9611670000000001</v>
      </c>
      <c r="K83">
        <v>666.87850000000003</v>
      </c>
      <c r="L83">
        <v>633.526614</v>
      </c>
      <c r="M83">
        <v>81.605999999999995</v>
      </c>
      <c r="N83">
        <v>114.758438</v>
      </c>
      <c r="O83">
        <v>120.141155</v>
      </c>
      <c r="P83">
        <v>122.008256</v>
      </c>
      <c r="Q83">
        <v>21.198129999999999</v>
      </c>
      <c r="R83">
        <v>41.181981999999998</v>
      </c>
      <c r="S83">
        <v>25.637982000000001</v>
      </c>
      <c r="T83">
        <v>0</v>
      </c>
      <c r="U83">
        <v>406.83505500000001</v>
      </c>
      <c r="V83">
        <v>13.843875000000001</v>
      </c>
      <c r="W83">
        <v>45.076706000000001</v>
      </c>
      <c r="X83">
        <v>95.537310000000005</v>
      </c>
      <c r="Y83">
        <v>0</v>
      </c>
      <c r="Z83">
        <v>12.734033</v>
      </c>
      <c r="AA83">
        <v>40.946860000000001</v>
      </c>
      <c r="AB83">
        <v>38.384081999999999</v>
      </c>
      <c r="AC83">
        <v>28.234518000000001</v>
      </c>
      <c r="AD83">
        <v>35.502636000000003</v>
      </c>
      <c r="AE83">
        <v>48.027614</v>
      </c>
      <c r="AF83">
        <v>28.736969999999999</v>
      </c>
      <c r="AG83">
        <v>39.634867999999997</v>
      </c>
      <c r="AH83">
        <v>136.34555599999999</v>
      </c>
      <c r="AI83">
        <v>48.232059999999997</v>
      </c>
      <c r="AJ83">
        <v>0</v>
      </c>
      <c r="AK83">
        <v>50.546174000000001</v>
      </c>
      <c r="AL83">
        <v>45.155320000000003</v>
      </c>
      <c r="AM83">
        <v>15.384713</v>
      </c>
      <c r="AN83">
        <v>0.91065499999999999</v>
      </c>
      <c r="AO83">
        <v>5.0663450000000001</v>
      </c>
      <c r="AP83">
        <v>2.3645339999999999</v>
      </c>
      <c r="AQ83">
        <v>33.417656999999998</v>
      </c>
      <c r="AR83">
        <v>48.264119999999998</v>
      </c>
      <c r="AS83">
        <v>30.988308</v>
      </c>
      <c r="AT83">
        <v>14.249185000000001</v>
      </c>
      <c r="AU83">
        <v>0</v>
      </c>
      <c r="AV83">
        <v>0</v>
      </c>
      <c r="AW83">
        <v>0</v>
      </c>
      <c r="AX83">
        <v>3.244907</v>
      </c>
      <c r="AY83">
        <v>0</v>
      </c>
      <c r="AZ83">
        <v>0</v>
      </c>
      <c r="BA83">
        <f t="shared" si="1"/>
        <v>3096.562285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1.9611670000000001</v>
      </c>
      <c r="K84">
        <v>666.87850000000003</v>
      </c>
      <c r="L84">
        <v>633.526614</v>
      </c>
      <c r="M84">
        <v>81.605999999999995</v>
      </c>
      <c r="N84">
        <v>114.758438</v>
      </c>
      <c r="O84">
        <v>120.141155</v>
      </c>
      <c r="P84">
        <v>122.008256</v>
      </c>
      <c r="Q84">
        <v>21.198129999999999</v>
      </c>
      <c r="R84">
        <v>41.181981999999998</v>
      </c>
      <c r="S84">
        <v>25.637982000000001</v>
      </c>
      <c r="T84">
        <v>0</v>
      </c>
      <c r="U84">
        <v>406.83505500000001</v>
      </c>
      <c r="V84">
        <v>13.843875000000001</v>
      </c>
      <c r="W84">
        <v>45.076706000000001</v>
      </c>
      <c r="X84">
        <v>95.537310000000005</v>
      </c>
      <c r="Y84">
        <v>0</v>
      </c>
      <c r="Z84">
        <v>12.734033</v>
      </c>
      <c r="AA84">
        <v>40.946860000000001</v>
      </c>
      <c r="AB84">
        <v>38.384081999999999</v>
      </c>
      <c r="AC84">
        <v>28.234518000000001</v>
      </c>
      <c r="AD84">
        <v>35.502636000000003</v>
      </c>
      <c r="AE84">
        <v>48.027614</v>
      </c>
      <c r="AF84">
        <v>28.736969999999999</v>
      </c>
      <c r="AG84">
        <v>39.634867999999997</v>
      </c>
      <c r="AH84">
        <v>136.34555599999999</v>
      </c>
      <c r="AI84">
        <v>48.232059999999997</v>
      </c>
      <c r="AJ84">
        <v>0</v>
      </c>
      <c r="AK84">
        <v>50.546174000000001</v>
      </c>
      <c r="AL84">
        <v>45.155320000000003</v>
      </c>
      <c r="AM84">
        <v>15.384713</v>
      </c>
      <c r="AN84">
        <v>0.91065499999999999</v>
      </c>
      <c r="AO84">
        <v>5.5736080000000001</v>
      </c>
      <c r="AP84">
        <v>2.3645339999999999</v>
      </c>
      <c r="AQ84">
        <v>33.417656999999998</v>
      </c>
      <c r="AR84">
        <v>48.264119999999998</v>
      </c>
      <c r="AS84">
        <v>30.988308</v>
      </c>
      <c r="AT84">
        <v>14.249185000000001</v>
      </c>
      <c r="AU84">
        <v>0</v>
      </c>
      <c r="AV84">
        <v>0</v>
      </c>
      <c r="AW84">
        <v>0</v>
      </c>
      <c r="AX84">
        <v>3.244907</v>
      </c>
      <c r="AY84">
        <v>0</v>
      </c>
      <c r="AZ84">
        <v>0</v>
      </c>
      <c r="BA84">
        <f t="shared" si="1"/>
        <v>3097.0695479999999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1.9611670000000001</v>
      </c>
      <c r="K85">
        <v>666.87850000000003</v>
      </c>
      <c r="L85">
        <v>633.526614</v>
      </c>
      <c r="M85">
        <v>81.605999999999995</v>
      </c>
      <c r="N85">
        <v>114.758438</v>
      </c>
      <c r="O85">
        <v>120.141155</v>
      </c>
      <c r="P85">
        <v>122.008256</v>
      </c>
      <c r="Q85">
        <v>21.198129999999999</v>
      </c>
      <c r="R85">
        <v>41.181981999999998</v>
      </c>
      <c r="S85">
        <v>25.637982000000001</v>
      </c>
      <c r="T85">
        <v>0</v>
      </c>
      <c r="U85">
        <v>406.83505500000001</v>
      </c>
      <c r="V85">
        <v>13.843875000000001</v>
      </c>
      <c r="W85">
        <v>45.076706000000001</v>
      </c>
      <c r="X85">
        <v>95.537310000000005</v>
      </c>
      <c r="Y85">
        <v>0</v>
      </c>
      <c r="Z85">
        <v>12.734033</v>
      </c>
      <c r="AA85">
        <v>40.946860000000001</v>
      </c>
      <c r="AB85">
        <v>38.384081999999999</v>
      </c>
      <c r="AC85">
        <v>28.234518000000001</v>
      </c>
      <c r="AD85">
        <v>35.502636000000003</v>
      </c>
      <c r="AE85">
        <v>48.027614</v>
      </c>
      <c r="AF85">
        <v>28.736969999999999</v>
      </c>
      <c r="AG85">
        <v>39.634867999999997</v>
      </c>
      <c r="AH85">
        <v>136.34555599999999</v>
      </c>
      <c r="AI85">
        <v>7.4203169999999998</v>
      </c>
      <c r="AJ85">
        <v>0</v>
      </c>
      <c r="AK85">
        <v>50.546174000000001</v>
      </c>
      <c r="AL85">
        <v>45.155320000000003</v>
      </c>
      <c r="AM85">
        <v>15.384713</v>
      </c>
      <c r="AN85">
        <v>0.91065499999999999</v>
      </c>
      <c r="AO85">
        <v>5.6712910000000001</v>
      </c>
      <c r="AP85">
        <v>2.3645339999999999</v>
      </c>
      <c r="AQ85">
        <v>33.417656999999998</v>
      </c>
      <c r="AR85">
        <v>48.264119999999998</v>
      </c>
      <c r="AS85">
        <v>30.988308</v>
      </c>
      <c r="AT85">
        <v>14.569391</v>
      </c>
      <c r="AU85">
        <v>0</v>
      </c>
      <c r="AV85">
        <v>0</v>
      </c>
      <c r="AW85">
        <v>0</v>
      </c>
      <c r="AX85">
        <v>3.244907</v>
      </c>
      <c r="AY85">
        <v>0</v>
      </c>
      <c r="AZ85">
        <v>0</v>
      </c>
      <c r="BA85">
        <f t="shared" si="1"/>
        <v>3056.675694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1.9611670000000001</v>
      </c>
      <c r="K86">
        <v>666.87850000000003</v>
      </c>
      <c r="L86">
        <v>633.526614</v>
      </c>
      <c r="M86">
        <v>81.605999999999995</v>
      </c>
      <c r="N86">
        <v>114.758438</v>
      </c>
      <c r="O86">
        <v>120.141155</v>
      </c>
      <c r="P86">
        <v>122.008256</v>
      </c>
      <c r="Q86">
        <v>21.198129999999999</v>
      </c>
      <c r="R86">
        <v>41.181981999999998</v>
      </c>
      <c r="S86">
        <v>25.637982000000001</v>
      </c>
      <c r="T86">
        <v>0</v>
      </c>
      <c r="U86">
        <v>406.83505500000001</v>
      </c>
      <c r="V86">
        <v>13.843875000000001</v>
      </c>
      <c r="W86">
        <v>45.076706000000001</v>
      </c>
      <c r="X86">
        <v>95.537310000000005</v>
      </c>
      <c r="Y86">
        <v>0</v>
      </c>
      <c r="Z86">
        <v>12.734033</v>
      </c>
      <c r="AA86">
        <v>40.946860000000001</v>
      </c>
      <c r="AB86">
        <v>38.384081999999999</v>
      </c>
      <c r="AC86">
        <v>28.234518000000001</v>
      </c>
      <c r="AD86">
        <v>35.502636000000003</v>
      </c>
      <c r="AE86">
        <v>48.027614</v>
      </c>
      <c r="AF86">
        <v>28.736969999999999</v>
      </c>
      <c r="AG86">
        <v>39.634867999999997</v>
      </c>
      <c r="AH86">
        <v>113.621297</v>
      </c>
      <c r="AI86">
        <v>2.4734389999999999</v>
      </c>
      <c r="AJ86">
        <v>0</v>
      </c>
      <c r="AK86">
        <v>50.546174000000001</v>
      </c>
      <c r="AL86">
        <v>45.155320000000003</v>
      </c>
      <c r="AM86">
        <v>15.384713</v>
      </c>
      <c r="AN86">
        <v>0.91065499999999999</v>
      </c>
      <c r="AO86">
        <v>5.7998200000000004</v>
      </c>
      <c r="AP86">
        <v>2.3645339999999999</v>
      </c>
      <c r="AQ86">
        <v>33.417656999999998</v>
      </c>
      <c r="AR86">
        <v>48.264119999999998</v>
      </c>
      <c r="AS86">
        <v>30.988308</v>
      </c>
      <c r="AT86">
        <v>14.569391</v>
      </c>
      <c r="AU86">
        <v>0</v>
      </c>
      <c r="AV86">
        <v>0</v>
      </c>
      <c r="AW86">
        <v>0</v>
      </c>
      <c r="AX86">
        <v>3.244907</v>
      </c>
      <c r="AY86">
        <v>0</v>
      </c>
      <c r="AZ86">
        <v>0</v>
      </c>
      <c r="BA86">
        <f t="shared" si="1"/>
        <v>3029.1330860000003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1.9611670000000001</v>
      </c>
      <c r="K87">
        <v>666.87850000000003</v>
      </c>
      <c r="L87">
        <v>633.526614</v>
      </c>
      <c r="M87">
        <v>81.605999999999995</v>
      </c>
      <c r="N87">
        <v>114.758438</v>
      </c>
      <c r="O87">
        <v>120.141155</v>
      </c>
      <c r="P87">
        <v>122.008256</v>
      </c>
      <c r="Q87">
        <v>21.198129999999999</v>
      </c>
      <c r="R87">
        <v>41.181981999999998</v>
      </c>
      <c r="S87">
        <v>25.637982000000001</v>
      </c>
      <c r="T87">
        <v>0</v>
      </c>
      <c r="U87">
        <v>406.83505500000001</v>
      </c>
      <c r="V87">
        <v>13.843875000000001</v>
      </c>
      <c r="W87">
        <v>42.458435999999999</v>
      </c>
      <c r="X87">
        <v>95.537310000000005</v>
      </c>
      <c r="Y87">
        <v>0</v>
      </c>
      <c r="Z87">
        <v>12.734033</v>
      </c>
      <c r="AA87">
        <v>40.946860000000001</v>
      </c>
      <c r="AB87">
        <v>25.641188</v>
      </c>
      <c r="AC87">
        <v>18.804043</v>
      </c>
      <c r="AD87">
        <v>35.502636000000003</v>
      </c>
      <c r="AE87">
        <v>31.908722999999998</v>
      </c>
      <c r="AF87">
        <v>18.200081000000001</v>
      </c>
      <c r="AG87">
        <v>39.634867999999997</v>
      </c>
      <c r="AH87">
        <v>113.621297</v>
      </c>
      <c r="AI87">
        <v>0</v>
      </c>
      <c r="AJ87">
        <v>0</v>
      </c>
      <c r="AK87">
        <v>50.546174000000001</v>
      </c>
      <c r="AL87">
        <v>45.155320000000003</v>
      </c>
      <c r="AM87">
        <v>15.384713</v>
      </c>
      <c r="AN87">
        <v>0.91065499999999999</v>
      </c>
      <c r="AO87">
        <v>5.9283489999999999</v>
      </c>
      <c r="AP87">
        <v>2.3645339999999999</v>
      </c>
      <c r="AQ87">
        <v>33.050429999999999</v>
      </c>
      <c r="AR87">
        <v>48.264119999999998</v>
      </c>
      <c r="AS87">
        <v>30.988308</v>
      </c>
      <c r="AT87">
        <v>14.569391</v>
      </c>
      <c r="AU87">
        <v>0</v>
      </c>
      <c r="AV87">
        <v>0</v>
      </c>
      <c r="AW87">
        <v>0</v>
      </c>
      <c r="AX87">
        <v>3.244907</v>
      </c>
      <c r="AY87">
        <v>0</v>
      </c>
      <c r="AZ87">
        <v>0</v>
      </c>
      <c r="BA87">
        <f t="shared" si="1"/>
        <v>2974.9735299999998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1.9611670000000001</v>
      </c>
      <c r="K88">
        <v>666.87850000000003</v>
      </c>
      <c r="L88">
        <v>633.526614</v>
      </c>
      <c r="M88">
        <v>81.605999999999995</v>
      </c>
      <c r="N88">
        <v>114.758438</v>
      </c>
      <c r="O88">
        <v>120.141155</v>
      </c>
      <c r="P88">
        <v>122.008256</v>
      </c>
      <c r="Q88">
        <v>21.198129999999999</v>
      </c>
      <c r="R88">
        <v>41.181981999999998</v>
      </c>
      <c r="S88">
        <v>25.637982000000001</v>
      </c>
      <c r="T88">
        <v>0</v>
      </c>
      <c r="U88">
        <v>406.83505500000001</v>
      </c>
      <c r="V88">
        <v>13.843875000000001</v>
      </c>
      <c r="W88">
        <v>42.753286000000003</v>
      </c>
      <c r="X88">
        <v>95.537310000000005</v>
      </c>
      <c r="Y88">
        <v>0</v>
      </c>
      <c r="Z88">
        <v>12.734033</v>
      </c>
      <c r="AA88">
        <v>40.946860000000001</v>
      </c>
      <c r="AB88">
        <v>25.641188</v>
      </c>
      <c r="AC88">
        <v>18.804043</v>
      </c>
      <c r="AD88">
        <v>35.502636000000003</v>
      </c>
      <c r="AE88">
        <v>31.908722999999998</v>
      </c>
      <c r="AF88">
        <v>18.200081000000001</v>
      </c>
      <c r="AG88">
        <v>39.634867999999997</v>
      </c>
      <c r="AH88">
        <v>113.621297</v>
      </c>
      <c r="AI88">
        <v>0</v>
      </c>
      <c r="AJ88">
        <v>0</v>
      </c>
      <c r="AK88">
        <v>50.546174000000001</v>
      </c>
      <c r="AL88">
        <v>33.866489999999999</v>
      </c>
      <c r="AM88">
        <v>15.384713</v>
      </c>
      <c r="AN88">
        <v>0.91065499999999999</v>
      </c>
      <c r="AO88">
        <v>5.9757629999999997</v>
      </c>
      <c r="AP88">
        <v>2.3645339999999999</v>
      </c>
      <c r="AQ88">
        <v>33.050429999999999</v>
      </c>
      <c r="AR88">
        <v>48.264119999999998</v>
      </c>
      <c r="AS88">
        <v>30.988308</v>
      </c>
      <c r="AT88">
        <v>14.569391</v>
      </c>
      <c r="AU88">
        <v>0</v>
      </c>
      <c r="AV88">
        <v>0</v>
      </c>
      <c r="AW88">
        <v>0</v>
      </c>
      <c r="AX88">
        <v>3.244907</v>
      </c>
      <c r="AY88">
        <v>0</v>
      </c>
      <c r="AZ88">
        <v>0</v>
      </c>
      <c r="BA88">
        <f t="shared" si="1"/>
        <v>2964.0269640000001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1.9611670000000001</v>
      </c>
      <c r="K89">
        <v>666.87850000000003</v>
      </c>
      <c r="L89">
        <v>633.526614</v>
      </c>
      <c r="M89">
        <v>81.605999999999995</v>
      </c>
      <c r="N89">
        <v>114.758438</v>
      </c>
      <c r="O89">
        <v>120.141155</v>
      </c>
      <c r="P89">
        <v>122.008256</v>
      </c>
      <c r="Q89">
        <v>21.198129999999999</v>
      </c>
      <c r="R89">
        <v>41.181981999999998</v>
      </c>
      <c r="S89">
        <v>25.637982000000001</v>
      </c>
      <c r="T89">
        <v>0</v>
      </c>
      <c r="U89">
        <v>406.83505500000001</v>
      </c>
      <c r="V89">
        <v>13.843875000000001</v>
      </c>
      <c r="W89">
        <v>45.076706000000001</v>
      </c>
      <c r="X89">
        <v>95.537310000000005</v>
      </c>
      <c r="Y89">
        <v>0</v>
      </c>
      <c r="Z89">
        <v>12.734033</v>
      </c>
      <c r="AA89">
        <v>40.946860000000001</v>
      </c>
      <c r="AB89">
        <v>25.641188</v>
      </c>
      <c r="AC89">
        <v>18.804043</v>
      </c>
      <c r="AD89">
        <v>26.626977</v>
      </c>
      <c r="AE89">
        <v>31.908722999999998</v>
      </c>
      <c r="AF89">
        <v>18.200081000000001</v>
      </c>
      <c r="AG89">
        <v>39.634867999999997</v>
      </c>
      <c r="AH89">
        <v>113.621297</v>
      </c>
      <c r="AI89">
        <v>0</v>
      </c>
      <c r="AJ89">
        <v>0</v>
      </c>
      <c r="AK89">
        <v>50.546174000000001</v>
      </c>
      <c r="AL89">
        <v>20.319894000000001</v>
      </c>
      <c r="AM89">
        <v>15.384713</v>
      </c>
      <c r="AN89">
        <v>0.91065499999999999</v>
      </c>
      <c r="AO89">
        <v>6.0545939999999998</v>
      </c>
      <c r="AP89">
        <v>3.6090249999999999</v>
      </c>
      <c r="AQ89">
        <v>33.050429999999999</v>
      </c>
      <c r="AR89">
        <v>48.264119999999998</v>
      </c>
      <c r="AS89">
        <v>30.988308</v>
      </c>
      <c r="AT89">
        <v>14.569391</v>
      </c>
      <c r="AU89">
        <v>0</v>
      </c>
      <c r="AV89">
        <v>0</v>
      </c>
      <c r="AW89">
        <v>0</v>
      </c>
      <c r="AX89">
        <v>3.244907</v>
      </c>
      <c r="AY89">
        <v>0</v>
      </c>
      <c r="AZ89">
        <v>0</v>
      </c>
      <c r="BA89">
        <f t="shared" si="1"/>
        <v>2945.2514510000005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1.9611670000000001</v>
      </c>
      <c r="K90">
        <v>666.87850000000003</v>
      </c>
      <c r="L90">
        <v>633.526614</v>
      </c>
      <c r="M90">
        <v>81.605999999999995</v>
      </c>
      <c r="N90">
        <v>114.758438</v>
      </c>
      <c r="O90">
        <v>120.141155</v>
      </c>
      <c r="P90">
        <v>122.008256</v>
      </c>
      <c r="Q90">
        <v>21.198129999999999</v>
      </c>
      <c r="R90">
        <v>41.181981999999998</v>
      </c>
      <c r="S90">
        <v>25.637982000000001</v>
      </c>
      <c r="T90">
        <v>0</v>
      </c>
      <c r="U90">
        <v>406.83505500000001</v>
      </c>
      <c r="V90">
        <v>13.843875000000001</v>
      </c>
      <c r="W90">
        <v>45.076706000000001</v>
      </c>
      <c r="X90">
        <v>95.537310000000005</v>
      </c>
      <c r="Y90">
        <v>0</v>
      </c>
      <c r="Z90">
        <v>12.734033</v>
      </c>
      <c r="AA90">
        <v>40.946860000000001</v>
      </c>
      <c r="AB90">
        <v>25.641188</v>
      </c>
      <c r="AC90">
        <v>18.804043</v>
      </c>
      <c r="AD90">
        <v>26.626977</v>
      </c>
      <c r="AE90">
        <v>31.908722999999998</v>
      </c>
      <c r="AF90">
        <v>18.200081000000001</v>
      </c>
      <c r="AG90">
        <v>39.634867999999997</v>
      </c>
      <c r="AH90">
        <v>113.621297</v>
      </c>
      <c r="AI90">
        <v>0</v>
      </c>
      <c r="AJ90">
        <v>0</v>
      </c>
      <c r="AK90">
        <v>50.546174000000001</v>
      </c>
      <c r="AL90">
        <v>20.319894000000001</v>
      </c>
      <c r="AM90">
        <v>15.384713</v>
      </c>
      <c r="AN90">
        <v>0.91065499999999999</v>
      </c>
      <c r="AO90">
        <v>6.3339309999999998</v>
      </c>
      <c r="AP90">
        <v>3.6090249999999999</v>
      </c>
      <c r="AQ90">
        <v>33.050429999999999</v>
      </c>
      <c r="AR90">
        <v>48.264119999999998</v>
      </c>
      <c r="AS90">
        <v>30.988308</v>
      </c>
      <c r="AT90">
        <v>14.569391</v>
      </c>
      <c r="AU90">
        <v>0</v>
      </c>
      <c r="AV90">
        <v>0</v>
      </c>
      <c r="AW90">
        <v>0</v>
      </c>
      <c r="AX90">
        <v>3.244907</v>
      </c>
      <c r="AY90">
        <v>0</v>
      </c>
      <c r="AZ90">
        <v>0</v>
      </c>
      <c r="BA90">
        <f t="shared" si="1"/>
        <v>2945.5307880000005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1.9611670000000001</v>
      </c>
      <c r="K91">
        <v>666.87850000000003</v>
      </c>
      <c r="L91">
        <v>633.526614</v>
      </c>
      <c r="M91">
        <v>81.605999999999995</v>
      </c>
      <c r="N91">
        <v>114.758438</v>
      </c>
      <c r="O91">
        <v>120.141155</v>
      </c>
      <c r="P91">
        <v>122.008256</v>
      </c>
      <c r="Q91">
        <v>21.198129999999999</v>
      </c>
      <c r="R91">
        <v>41.181981999999998</v>
      </c>
      <c r="S91">
        <v>25.637982000000001</v>
      </c>
      <c r="T91">
        <v>0</v>
      </c>
      <c r="U91">
        <v>406.83505500000001</v>
      </c>
      <c r="V91">
        <v>13.843875000000001</v>
      </c>
      <c r="W91">
        <v>45.076706000000001</v>
      </c>
      <c r="X91">
        <v>95.537310000000005</v>
      </c>
      <c r="Y91">
        <v>0</v>
      </c>
      <c r="Z91">
        <v>12.734033</v>
      </c>
      <c r="AA91">
        <v>40.946860000000001</v>
      </c>
      <c r="AB91">
        <v>38.384081999999999</v>
      </c>
      <c r="AC91">
        <v>28.234518000000001</v>
      </c>
      <c r="AD91">
        <v>26.626977</v>
      </c>
      <c r="AE91">
        <v>48.027614</v>
      </c>
      <c r="AF91">
        <v>28.736969999999999</v>
      </c>
      <c r="AG91">
        <v>39.634867999999997</v>
      </c>
      <c r="AH91">
        <v>136.34555599999999</v>
      </c>
      <c r="AI91">
        <v>0</v>
      </c>
      <c r="AJ91">
        <v>0</v>
      </c>
      <c r="AK91">
        <v>50.546174000000001</v>
      </c>
      <c r="AL91">
        <v>20.319894000000001</v>
      </c>
      <c r="AM91">
        <v>15.384713</v>
      </c>
      <c r="AN91">
        <v>0.91065499999999999</v>
      </c>
      <c r="AO91">
        <v>6.2945159999999998</v>
      </c>
      <c r="AP91">
        <v>3.6090249999999999</v>
      </c>
      <c r="AQ91">
        <v>33.417656999999998</v>
      </c>
      <c r="AR91">
        <v>48.264119999999998</v>
      </c>
      <c r="AS91">
        <v>30.988308</v>
      </c>
      <c r="AT91">
        <v>14.569391</v>
      </c>
      <c r="AU91">
        <v>0</v>
      </c>
      <c r="AV91">
        <v>0</v>
      </c>
      <c r="AW91">
        <v>0</v>
      </c>
      <c r="AX91">
        <v>3.244907</v>
      </c>
      <c r="AY91">
        <v>0</v>
      </c>
      <c r="AZ91">
        <v>0</v>
      </c>
      <c r="BA91">
        <f t="shared" si="1"/>
        <v>3017.4120080000002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1.9611670000000001</v>
      </c>
      <c r="K92">
        <v>666.87850000000003</v>
      </c>
      <c r="L92">
        <v>633.526614</v>
      </c>
      <c r="M92">
        <v>81.605999999999995</v>
      </c>
      <c r="N92">
        <v>114.758438</v>
      </c>
      <c r="O92">
        <v>120.141155</v>
      </c>
      <c r="P92">
        <v>122.008256</v>
      </c>
      <c r="Q92">
        <v>21.198129999999999</v>
      </c>
      <c r="R92">
        <v>41.181981999999998</v>
      </c>
      <c r="S92">
        <v>25.637982000000001</v>
      </c>
      <c r="T92">
        <v>0</v>
      </c>
      <c r="U92">
        <v>406.83505500000001</v>
      </c>
      <c r="V92">
        <v>13.843875000000001</v>
      </c>
      <c r="W92">
        <v>45.076706000000001</v>
      </c>
      <c r="X92">
        <v>95.537310000000005</v>
      </c>
      <c r="Y92">
        <v>0</v>
      </c>
      <c r="Z92">
        <v>12.734033</v>
      </c>
      <c r="AA92">
        <v>40.946860000000001</v>
      </c>
      <c r="AB92">
        <v>38.384081999999999</v>
      </c>
      <c r="AC92">
        <v>28.234518000000001</v>
      </c>
      <c r="AD92">
        <v>26.626977</v>
      </c>
      <c r="AE92">
        <v>48.027614</v>
      </c>
      <c r="AF92">
        <v>28.736969999999999</v>
      </c>
      <c r="AG92">
        <v>39.634867999999997</v>
      </c>
      <c r="AH92">
        <v>136.34555599999999</v>
      </c>
      <c r="AI92">
        <v>0</v>
      </c>
      <c r="AJ92">
        <v>0</v>
      </c>
      <c r="AK92">
        <v>50.546174000000001</v>
      </c>
      <c r="AL92">
        <v>20.319894000000001</v>
      </c>
      <c r="AM92">
        <v>15.384713</v>
      </c>
      <c r="AN92">
        <v>0.91065499999999999</v>
      </c>
      <c r="AO92">
        <v>6.4059080000000002</v>
      </c>
      <c r="AP92">
        <v>3.6090249999999999</v>
      </c>
      <c r="AQ92">
        <v>33.417656999999998</v>
      </c>
      <c r="AR92">
        <v>48.264119999999998</v>
      </c>
      <c r="AS92">
        <v>30.988308</v>
      </c>
      <c r="AT92">
        <v>14.569391</v>
      </c>
      <c r="AU92">
        <v>0</v>
      </c>
      <c r="AV92">
        <v>0</v>
      </c>
      <c r="AW92">
        <v>0</v>
      </c>
      <c r="AX92">
        <v>3.244907</v>
      </c>
      <c r="AY92">
        <v>0</v>
      </c>
      <c r="AZ92">
        <v>0</v>
      </c>
      <c r="BA92">
        <f t="shared" si="1"/>
        <v>3017.5234000000005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1.9611670000000001</v>
      </c>
      <c r="K93">
        <v>666.87850000000003</v>
      </c>
      <c r="L93">
        <v>633.526614</v>
      </c>
      <c r="M93">
        <v>81.605999999999995</v>
      </c>
      <c r="N93">
        <v>114.758438</v>
      </c>
      <c r="O93">
        <v>120.141155</v>
      </c>
      <c r="P93">
        <v>122.008256</v>
      </c>
      <c r="Q93">
        <v>21.198129999999999</v>
      </c>
      <c r="R93">
        <v>41.181981999999998</v>
      </c>
      <c r="S93">
        <v>25.637982000000001</v>
      </c>
      <c r="T93">
        <v>0</v>
      </c>
      <c r="U93">
        <v>406.83505500000001</v>
      </c>
      <c r="V93">
        <v>13.843875000000001</v>
      </c>
      <c r="W93">
        <v>45.076706000000001</v>
      </c>
      <c r="X93">
        <v>95.537310000000005</v>
      </c>
      <c r="Y93">
        <v>0</v>
      </c>
      <c r="Z93">
        <v>12.734033</v>
      </c>
      <c r="AA93">
        <v>40.946860000000001</v>
      </c>
      <c r="AB93">
        <v>38.384081999999999</v>
      </c>
      <c r="AC93">
        <v>28.234518000000001</v>
      </c>
      <c r="AD93">
        <v>26.626977</v>
      </c>
      <c r="AE93">
        <v>48.027614</v>
      </c>
      <c r="AF93">
        <v>28.736969999999999</v>
      </c>
      <c r="AG93">
        <v>39.634867999999997</v>
      </c>
      <c r="AH93">
        <v>113.621297</v>
      </c>
      <c r="AI93">
        <v>0</v>
      </c>
      <c r="AJ93">
        <v>0</v>
      </c>
      <c r="AK93">
        <v>50.546174000000001</v>
      </c>
      <c r="AL93">
        <v>20.319894000000001</v>
      </c>
      <c r="AM93">
        <v>15.384713</v>
      </c>
      <c r="AN93">
        <v>0.91065499999999999</v>
      </c>
      <c r="AO93">
        <v>6.7046669999999997</v>
      </c>
      <c r="AP93">
        <v>3.6090249999999999</v>
      </c>
      <c r="AQ93">
        <v>33.417656999999998</v>
      </c>
      <c r="AR93">
        <v>48.264119999999998</v>
      </c>
      <c r="AS93">
        <v>30.988308</v>
      </c>
      <c r="AT93">
        <v>14.569391</v>
      </c>
      <c r="AU93">
        <v>0</v>
      </c>
      <c r="AV93">
        <v>0</v>
      </c>
      <c r="AW93">
        <v>0</v>
      </c>
      <c r="AX93">
        <v>3.244907</v>
      </c>
      <c r="AY93">
        <v>0</v>
      </c>
      <c r="AZ93">
        <v>0</v>
      </c>
      <c r="BA93">
        <f t="shared" si="1"/>
        <v>2995.0979000000007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1.9611670000000001</v>
      </c>
      <c r="K94">
        <v>666.87850000000003</v>
      </c>
      <c r="L94">
        <v>633.526614</v>
      </c>
      <c r="M94">
        <v>81.605999999999995</v>
      </c>
      <c r="N94">
        <v>114.758438</v>
      </c>
      <c r="O94">
        <v>120.141155</v>
      </c>
      <c r="P94">
        <v>122.008256</v>
      </c>
      <c r="Q94">
        <v>21.198129999999999</v>
      </c>
      <c r="R94">
        <v>41.181981999999998</v>
      </c>
      <c r="S94">
        <v>25.637982000000001</v>
      </c>
      <c r="T94">
        <v>0</v>
      </c>
      <c r="U94">
        <v>406.83505500000001</v>
      </c>
      <c r="V94">
        <v>13.843875000000001</v>
      </c>
      <c r="W94">
        <v>45.076706000000001</v>
      </c>
      <c r="X94">
        <v>95.537310000000005</v>
      </c>
      <c r="Y94">
        <v>0</v>
      </c>
      <c r="Z94">
        <v>12.734033</v>
      </c>
      <c r="AA94">
        <v>40.946860000000001</v>
      </c>
      <c r="AB94">
        <v>38.384081999999999</v>
      </c>
      <c r="AC94">
        <v>28.234518000000001</v>
      </c>
      <c r="AD94">
        <v>26.626977</v>
      </c>
      <c r="AE94">
        <v>46.865937000000002</v>
      </c>
      <c r="AF94">
        <v>28.736969999999999</v>
      </c>
      <c r="AG94">
        <v>39.634867999999997</v>
      </c>
      <c r="AH94">
        <v>90.897036999999997</v>
      </c>
      <c r="AI94">
        <v>0</v>
      </c>
      <c r="AJ94">
        <v>0</v>
      </c>
      <c r="AK94">
        <v>50.546174000000001</v>
      </c>
      <c r="AL94">
        <v>20.319894000000001</v>
      </c>
      <c r="AM94">
        <v>15.384713</v>
      </c>
      <c r="AN94">
        <v>0.91065499999999999</v>
      </c>
      <c r="AO94">
        <v>6.8537619999999997</v>
      </c>
      <c r="AP94">
        <v>3.6090249999999999</v>
      </c>
      <c r="AQ94">
        <v>33.417656999999998</v>
      </c>
      <c r="AR94">
        <v>48.264119999999998</v>
      </c>
      <c r="AS94">
        <v>30.988308</v>
      </c>
      <c r="AT94">
        <v>14.569391</v>
      </c>
      <c r="AU94">
        <v>0</v>
      </c>
      <c r="AV94">
        <v>0</v>
      </c>
      <c r="AW94">
        <v>0</v>
      </c>
      <c r="AX94">
        <v>3.244907</v>
      </c>
      <c r="AY94">
        <v>0</v>
      </c>
      <c r="AZ94">
        <v>0</v>
      </c>
      <c r="BA94">
        <f t="shared" si="1"/>
        <v>2971.3610580000009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1.9611670000000001</v>
      </c>
      <c r="K95">
        <v>666.87850000000003</v>
      </c>
      <c r="L95">
        <v>633.526614</v>
      </c>
      <c r="M95">
        <v>78.691500000000005</v>
      </c>
      <c r="N95">
        <v>114.758438</v>
      </c>
      <c r="O95">
        <v>120.141155</v>
      </c>
      <c r="P95">
        <v>122.008256</v>
      </c>
      <c r="Q95">
        <v>21.198129999999999</v>
      </c>
      <c r="R95">
        <v>41.181981999999998</v>
      </c>
      <c r="S95">
        <v>25.637982000000001</v>
      </c>
      <c r="T95">
        <v>0</v>
      </c>
      <c r="U95">
        <v>406.83505500000001</v>
      </c>
      <c r="V95">
        <v>13.843875000000001</v>
      </c>
      <c r="W95">
        <v>45.076706000000001</v>
      </c>
      <c r="X95">
        <v>95.537310000000005</v>
      </c>
      <c r="Y95">
        <v>0</v>
      </c>
      <c r="Z95">
        <v>12.734033</v>
      </c>
      <c r="AA95">
        <v>40.946860000000001</v>
      </c>
      <c r="AB95">
        <v>38.384081999999999</v>
      </c>
      <c r="AC95">
        <v>18.804043</v>
      </c>
      <c r="AD95">
        <v>26.626977</v>
      </c>
      <c r="AE95">
        <v>29.914428000000001</v>
      </c>
      <c r="AF95">
        <v>8.6210909999999998</v>
      </c>
      <c r="AG95">
        <v>39.634867999999997</v>
      </c>
      <c r="AH95">
        <v>68.172777999999994</v>
      </c>
      <c r="AI95">
        <v>0</v>
      </c>
      <c r="AJ95">
        <v>0</v>
      </c>
      <c r="AK95">
        <v>50.546174000000001</v>
      </c>
      <c r="AL95">
        <v>20.319894000000001</v>
      </c>
      <c r="AM95">
        <v>15.384713</v>
      </c>
      <c r="AN95">
        <v>0.91065499999999999</v>
      </c>
      <c r="AO95">
        <v>6.8868939999999998</v>
      </c>
      <c r="AP95">
        <v>3.6090249999999999</v>
      </c>
      <c r="AQ95">
        <v>30.847068</v>
      </c>
      <c r="AR95">
        <v>48.264119999999998</v>
      </c>
      <c r="AS95">
        <v>30.988308</v>
      </c>
      <c r="AT95">
        <v>14.569391</v>
      </c>
      <c r="AU95">
        <v>0</v>
      </c>
      <c r="AV95">
        <v>0</v>
      </c>
      <c r="AW95">
        <v>0</v>
      </c>
      <c r="AX95">
        <v>3.244907</v>
      </c>
      <c r="AY95">
        <v>0</v>
      </c>
      <c r="AZ95">
        <v>0</v>
      </c>
      <c r="BA95">
        <f t="shared" si="1"/>
        <v>2896.686979000001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1.9611670000000001</v>
      </c>
      <c r="K96">
        <v>666.87850000000003</v>
      </c>
      <c r="L96">
        <v>633.526614</v>
      </c>
      <c r="M96">
        <v>78.691500000000005</v>
      </c>
      <c r="N96">
        <v>114.758438</v>
      </c>
      <c r="O96">
        <v>120.141155</v>
      </c>
      <c r="P96">
        <v>122.008256</v>
      </c>
      <c r="Q96">
        <v>21.198129999999999</v>
      </c>
      <c r="R96">
        <v>41.181981999999998</v>
      </c>
      <c r="S96">
        <v>25.637982000000001</v>
      </c>
      <c r="T96">
        <v>0</v>
      </c>
      <c r="U96">
        <v>406.83505500000001</v>
      </c>
      <c r="V96">
        <v>13.843875000000001</v>
      </c>
      <c r="W96">
        <v>45.076706000000001</v>
      </c>
      <c r="X96">
        <v>95.537310000000005</v>
      </c>
      <c r="Y96">
        <v>0</v>
      </c>
      <c r="Z96">
        <v>12.734033</v>
      </c>
      <c r="AA96">
        <v>38.374250000000004</v>
      </c>
      <c r="AB96">
        <v>33.670247000000003</v>
      </c>
      <c r="AC96">
        <v>18.804043</v>
      </c>
      <c r="AD96">
        <v>17.325244999999999</v>
      </c>
      <c r="AE96">
        <v>29.914428000000001</v>
      </c>
      <c r="AF96">
        <v>8.6210909999999998</v>
      </c>
      <c r="AG96">
        <v>39.634867999999997</v>
      </c>
      <c r="AH96">
        <v>49.404564000000001</v>
      </c>
      <c r="AI96">
        <v>0</v>
      </c>
      <c r="AJ96">
        <v>0</v>
      </c>
      <c r="AK96">
        <v>50.546174000000001</v>
      </c>
      <c r="AL96">
        <v>20.319894000000001</v>
      </c>
      <c r="AM96">
        <v>15.384713</v>
      </c>
      <c r="AN96">
        <v>0.91065499999999999</v>
      </c>
      <c r="AO96">
        <v>6.9063160000000003</v>
      </c>
      <c r="AP96">
        <v>3.6090249999999999</v>
      </c>
      <c r="AQ96">
        <v>30.847068</v>
      </c>
      <c r="AR96">
        <v>48.264119999999998</v>
      </c>
      <c r="AS96">
        <v>30.988308</v>
      </c>
      <c r="AT96">
        <v>14.569391</v>
      </c>
      <c r="AU96">
        <v>0</v>
      </c>
      <c r="AV96">
        <v>0</v>
      </c>
      <c r="AW96">
        <v>0</v>
      </c>
      <c r="AX96">
        <v>3.244907</v>
      </c>
      <c r="AY96">
        <v>0</v>
      </c>
      <c r="AZ96">
        <v>0</v>
      </c>
      <c r="BA96">
        <f t="shared" si="1"/>
        <v>2861.3500100000006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1.9611670000000001</v>
      </c>
      <c r="K97">
        <v>666.87850000000003</v>
      </c>
      <c r="L97">
        <v>633.526614</v>
      </c>
      <c r="M97">
        <v>78.691500000000005</v>
      </c>
      <c r="N97">
        <v>114.758438</v>
      </c>
      <c r="O97">
        <v>120.141155</v>
      </c>
      <c r="P97">
        <v>122.008256</v>
      </c>
      <c r="Q97">
        <v>21.198129999999999</v>
      </c>
      <c r="R97">
        <v>41.181981999999998</v>
      </c>
      <c r="S97">
        <v>25.637982000000001</v>
      </c>
      <c r="T97">
        <v>0</v>
      </c>
      <c r="U97">
        <v>406.83505500000001</v>
      </c>
      <c r="V97">
        <v>13.843875000000001</v>
      </c>
      <c r="W97">
        <v>45.076706000000001</v>
      </c>
      <c r="X97">
        <v>95.537310000000005</v>
      </c>
      <c r="Y97">
        <v>0</v>
      </c>
      <c r="Z97">
        <v>12.734033</v>
      </c>
      <c r="AA97">
        <v>27.297906000000001</v>
      </c>
      <c r="AB97">
        <v>24.605180000000001</v>
      </c>
      <c r="AC97">
        <v>18.804043</v>
      </c>
      <c r="AD97">
        <v>8.8551249999999992</v>
      </c>
      <c r="AE97">
        <v>29.914428000000001</v>
      </c>
      <c r="AF97">
        <v>8.6210909999999998</v>
      </c>
      <c r="AG97">
        <v>39.634867999999997</v>
      </c>
      <c r="AH97">
        <v>45.448518999999997</v>
      </c>
      <c r="AI97">
        <v>0</v>
      </c>
      <c r="AJ97">
        <v>0</v>
      </c>
      <c r="AK97">
        <v>50.546174000000001</v>
      </c>
      <c r="AL97">
        <v>20.319894000000001</v>
      </c>
      <c r="AM97">
        <v>15.384713</v>
      </c>
      <c r="AN97">
        <v>0.91065499999999999</v>
      </c>
      <c r="AO97">
        <v>4.4528309999999998</v>
      </c>
      <c r="AP97">
        <v>6.0980080000000001</v>
      </c>
      <c r="AQ97">
        <v>30.847068</v>
      </c>
      <c r="AR97">
        <v>48.264119999999998</v>
      </c>
      <c r="AS97">
        <v>30.988308</v>
      </c>
      <c r="AT97">
        <v>14.569391</v>
      </c>
      <c r="AU97">
        <v>0</v>
      </c>
      <c r="AV97">
        <v>0</v>
      </c>
      <c r="AW97">
        <v>0</v>
      </c>
      <c r="AX97">
        <v>3.244907</v>
      </c>
      <c r="AY97">
        <v>0</v>
      </c>
      <c r="AZ97">
        <v>0</v>
      </c>
      <c r="BA97">
        <f t="shared" si="1"/>
        <v>2828.8179320000004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1.9611670000000001</v>
      </c>
      <c r="K98">
        <v>666.87850000000003</v>
      </c>
      <c r="L98">
        <v>633.526614</v>
      </c>
      <c r="M98">
        <v>78.691500000000005</v>
      </c>
      <c r="N98">
        <v>114.758438</v>
      </c>
      <c r="O98">
        <v>120.141155</v>
      </c>
      <c r="P98">
        <v>122.008256</v>
      </c>
      <c r="Q98">
        <v>21.198129999999999</v>
      </c>
      <c r="R98">
        <v>41.181981999999998</v>
      </c>
      <c r="S98">
        <v>25.637982000000001</v>
      </c>
      <c r="T98">
        <v>0</v>
      </c>
      <c r="U98">
        <v>406.83505500000001</v>
      </c>
      <c r="V98">
        <v>13.843875000000001</v>
      </c>
      <c r="W98">
        <v>45.076706000000001</v>
      </c>
      <c r="X98">
        <v>95.537310000000005</v>
      </c>
      <c r="Y98">
        <v>0</v>
      </c>
      <c r="Z98">
        <v>12.734033</v>
      </c>
      <c r="AA98">
        <v>27.297906000000001</v>
      </c>
      <c r="AB98">
        <v>24.605180000000001</v>
      </c>
      <c r="AC98">
        <v>18.804043</v>
      </c>
      <c r="AD98">
        <v>8.8551249999999992</v>
      </c>
      <c r="AE98">
        <v>29.914428000000001</v>
      </c>
      <c r="AF98">
        <v>8.6210909999999998</v>
      </c>
      <c r="AG98">
        <v>39.634867999999997</v>
      </c>
      <c r="AH98">
        <v>22.724259</v>
      </c>
      <c r="AI98">
        <v>0</v>
      </c>
      <c r="AJ98">
        <v>0</v>
      </c>
      <c r="AK98">
        <v>50.546174000000001</v>
      </c>
      <c r="AL98">
        <v>20.319894000000001</v>
      </c>
      <c r="AM98">
        <v>15.384713</v>
      </c>
      <c r="AN98">
        <v>0.91065499999999999</v>
      </c>
      <c r="AO98">
        <v>4.468826</v>
      </c>
      <c r="AP98">
        <v>6.0980080000000001</v>
      </c>
      <c r="AQ98">
        <v>30.847068</v>
      </c>
      <c r="AR98">
        <v>48.264119999999998</v>
      </c>
      <c r="AS98">
        <v>30.988308</v>
      </c>
      <c r="AT98">
        <v>14.569391</v>
      </c>
      <c r="AU98">
        <v>0</v>
      </c>
      <c r="AV98">
        <v>0</v>
      </c>
      <c r="AW98">
        <v>0</v>
      </c>
      <c r="AX98">
        <v>3.244907</v>
      </c>
      <c r="AY98">
        <v>0</v>
      </c>
      <c r="AZ98">
        <v>0</v>
      </c>
      <c r="BA98">
        <f t="shared" si="1"/>
        <v>2806.1096670000002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5.7124200000000002E-3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9.822253999999999E-3</v>
      </c>
      <c r="J99">
        <f t="shared" si="2"/>
        <v>7.1960610999999952E-2</v>
      </c>
      <c r="K99">
        <f t="shared" si="2"/>
        <v>12.666363933999996</v>
      </c>
      <c r="L99">
        <f t="shared" si="2"/>
        <v>15.103022555000004</v>
      </c>
      <c r="M99">
        <f t="shared" si="2"/>
        <v>2.0309207499999973</v>
      </c>
      <c r="N99">
        <f t="shared" si="2"/>
        <v>2.604557506250003</v>
      </c>
      <c r="O99">
        <f t="shared" si="2"/>
        <v>2.7195060989999971</v>
      </c>
      <c r="P99">
        <f t="shared" si="2"/>
        <v>2.9281981439999951</v>
      </c>
      <c r="Q99">
        <f t="shared" si="2"/>
        <v>0.49094441600000016</v>
      </c>
      <c r="R99">
        <f t="shared" si="2"/>
        <v>0.92804859300000053</v>
      </c>
      <c r="S99">
        <f t="shared" si="2"/>
        <v>0.59006608424999996</v>
      </c>
      <c r="T99">
        <f t="shared" si="2"/>
        <v>0</v>
      </c>
      <c r="U99">
        <f t="shared" si="2"/>
        <v>9.2947120955000031</v>
      </c>
      <c r="V99">
        <f t="shared" si="2"/>
        <v>0.33225300000000046</v>
      </c>
      <c r="W99">
        <f t="shared" si="2"/>
        <v>1.0806055214999986</v>
      </c>
      <c r="X99">
        <f t="shared" si="2"/>
        <v>2.292895439999997</v>
      </c>
      <c r="Y99">
        <f t="shared" si="2"/>
        <v>0</v>
      </c>
      <c r="Z99">
        <f t="shared" si="2"/>
        <v>0.30561679199999947</v>
      </c>
      <c r="AA99">
        <f t="shared" si="2"/>
        <v>0.4835086420000001</v>
      </c>
      <c r="AB99">
        <f t="shared" si="2"/>
        <v>0.49015462124999998</v>
      </c>
      <c r="AC99">
        <f t="shared" si="2"/>
        <v>0.35971980274999993</v>
      </c>
      <c r="AD99">
        <f t="shared" si="2"/>
        <v>0.37866056174999979</v>
      </c>
      <c r="AE99">
        <f t="shared" si="2"/>
        <v>0.71229119924999929</v>
      </c>
      <c r="AF99">
        <f t="shared" si="2"/>
        <v>0.27683281099999985</v>
      </c>
      <c r="AG99">
        <f t="shared" si="2"/>
        <v>0.95123683200000164</v>
      </c>
      <c r="AH99">
        <f t="shared" si="2"/>
        <v>1.1316129155000005</v>
      </c>
      <c r="AI99">
        <f t="shared" si="2"/>
        <v>0.129237187</v>
      </c>
      <c r="AJ99">
        <f t="shared" si="2"/>
        <v>0</v>
      </c>
      <c r="AK99">
        <f t="shared" si="2"/>
        <v>1.2131081760000011</v>
      </c>
      <c r="AL99">
        <f t="shared" si="2"/>
        <v>0.97069826850000007</v>
      </c>
      <c r="AM99">
        <f t="shared" si="2"/>
        <v>0.24615540300000038</v>
      </c>
      <c r="AN99">
        <f t="shared" si="2"/>
        <v>2.2013692500000029E-2</v>
      </c>
      <c r="AO99">
        <f t="shared" si="2"/>
        <v>0.23276969049999996</v>
      </c>
      <c r="AP99">
        <f t="shared" si="2"/>
        <v>6.4122422250000019E-2</v>
      </c>
      <c r="AQ99">
        <f t="shared" si="2"/>
        <v>0.40456174499999997</v>
      </c>
      <c r="AR99">
        <f t="shared" si="2"/>
        <v>1.1679917039999979</v>
      </c>
      <c r="AS99">
        <f t="shared" si="2"/>
        <v>0.74641675199999924</v>
      </c>
      <c r="AT99">
        <f t="shared" si="2"/>
        <v>0.31585170675000018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5.3986643500000056E-2</v>
      </c>
      <c r="AY99">
        <f t="shared" si="2"/>
        <v>0</v>
      </c>
      <c r="AZ99">
        <f t="shared" si="2"/>
        <v>0</v>
      </c>
      <c r="BA99">
        <f t="shared" si="1"/>
        <v>63.806136991999992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G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>
      <c r="A2" s="211"/>
      <c r="AS2" s="19"/>
      <c r="AT2" s="169"/>
      <c r="AU2" s="169"/>
      <c r="AV2" s="169"/>
      <c r="AW2" s="169"/>
      <c r="AX2" s="169"/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L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>
      <c r="A2" s="211"/>
      <c r="AS2" s="19"/>
      <c r="AT2" s="169"/>
      <c r="AU2" s="169"/>
      <c r="AV2" s="169"/>
      <c r="AW2" s="169"/>
      <c r="AX2" s="169"/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44655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262.89</v>
      </c>
      <c r="C3" s="75">
        <v>66.06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58.47</v>
      </c>
      <c r="J3">
        <v>273.23</v>
      </c>
      <c r="K3">
        <v>101.76</v>
      </c>
      <c r="L3">
        <v>5.08</v>
      </c>
      <c r="M3">
        <v>2.44</v>
      </c>
      <c r="N3" s="135">
        <v>0</v>
      </c>
      <c r="O3" s="135">
        <v>0</v>
      </c>
      <c r="P3" s="135">
        <v>0</v>
      </c>
      <c r="Q3">
        <v>5.87</v>
      </c>
      <c r="R3">
        <v>0</v>
      </c>
      <c r="S3">
        <v>3.78</v>
      </c>
      <c r="T3">
        <v>26.13</v>
      </c>
      <c r="U3">
        <v>8.7100000000000009</v>
      </c>
      <c r="V3">
        <v>8.7100000000000009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262.89</v>
      </c>
      <c r="C4" s="75">
        <v>66.06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58.47</v>
      </c>
      <c r="J4">
        <v>273.23</v>
      </c>
      <c r="K4">
        <v>101.76</v>
      </c>
      <c r="L4">
        <v>5.08</v>
      </c>
      <c r="M4">
        <v>2.41</v>
      </c>
      <c r="N4" s="135">
        <v>0</v>
      </c>
      <c r="O4" s="135">
        <v>0</v>
      </c>
      <c r="P4" s="135">
        <v>0</v>
      </c>
      <c r="Q4">
        <v>5.87</v>
      </c>
      <c r="R4">
        <v>0</v>
      </c>
      <c r="S4">
        <v>3.78</v>
      </c>
      <c r="T4">
        <v>26.83</v>
      </c>
      <c r="U4">
        <v>8.94</v>
      </c>
      <c r="V4">
        <v>8.94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262.89</v>
      </c>
      <c r="C5" s="75">
        <v>66.06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58.47</v>
      </c>
      <c r="J5">
        <v>273.23</v>
      </c>
      <c r="K5">
        <v>101.76</v>
      </c>
      <c r="L5">
        <v>5.08</v>
      </c>
      <c r="M5">
        <v>2.5</v>
      </c>
      <c r="N5" s="135">
        <v>0</v>
      </c>
      <c r="O5" s="135">
        <v>0</v>
      </c>
      <c r="P5" s="135">
        <v>0</v>
      </c>
      <c r="Q5">
        <v>5.87</v>
      </c>
      <c r="R5">
        <v>0</v>
      </c>
      <c r="S5">
        <v>3.78</v>
      </c>
      <c r="T5">
        <v>23.78</v>
      </c>
      <c r="U5">
        <v>7.93</v>
      </c>
      <c r="V5">
        <v>7.91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262.89</v>
      </c>
      <c r="C6" s="75">
        <v>66.06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58.47</v>
      </c>
      <c r="J6">
        <v>273.23</v>
      </c>
      <c r="K6">
        <v>101.76</v>
      </c>
      <c r="L6">
        <v>5.08</v>
      </c>
      <c r="M6">
        <v>2.5099999999999998</v>
      </c>
      <c r="N6" s="135">
        <v>0</v>
      </c>
      <c r="O6" s="135">
        <v>0</v>
      </c>
      <c r="P6" s="135">
        <v>0</v>
      </c>
      <c r="Q6">
        <v>5.87</v>
      </c>
      <c r="R6">
        <v>0</v>
      </c>
      <c r="S6">
        <v>3.78</v>
      </c>
      <c r="T6">
        <v>23.74</v>
      </c>
      <c r="U6">
        <v>7.91</v>
      </c>
      <c r="V6">
        <v>7.91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262.89</v>
      </c>
      <c r="C7" s="75">
        <v>66.06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58.47</v>
      </c>
      <c r="J7">
        <v>273.23</v>
      </c>
      <c r="K7">
        <v>101.76</v>
      </c>
      <c r="L7">
        <v>4.93</v>
      </c>
      <c r="M7">
        <v>2.46</v>
      </c>
      <c r="N7" s="135">
        <v>0</v>
      </c>
      <c r="O7" s="135">
        <v>0</v>
      </c>
      <c r="P7" s="135">
        <v>0</v>
      </c>
      <c r="Q7">
        <v>5.64</v>
      </c>
      <c r="R7">
        <v>0</v>
      </c>
      <c r="S7">
        <v>3.78</v>
      </c>
      <c r="T7">
        <v>24.09</v>
      </c>
      <c r="U7">
        <v>8.0299999999999994</v>
      </c>
      <c r="V7">
        <v>8.0299999999999994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262.89</v>
      </c>
      <c r="C8" s="75">
        <v>66.06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58.47</v>
      </c>
      <c r="J8">
        <v>273.23</v>
      </c>
      <c r="K8">
        <v>101.76</v>
      </c>
      <c r="L8">
        <v>4.93</v>
      </c>
      <c r="M8">
        <v>2.5099999999999998</v>
      </c>
      <c r="N8" s="135">
        <v>0</v>
      </c>
      <c r="O8" s="135">
        <v>0</v>
      </c>
      <c r="P8" s="135">
        <v>0</v>
      </c>
      <c r="Q8">
        <v>5.64</v>
      </c>
      <c r="R8">
        <v>0</v>
      </c>
      <c r="S8">
        <v>3.78</v>
      </c>
      <c r="T8">
        <v>24.93</v>
      </c>
      <c r="U8">
        <v>8.31</v>
      </c>
      <c r="V8">
        <v>8.31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262.89</v>
      </c>
      <c r="C9" s="75">
        <v>66.06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58.47</v>
      </c>
      <c r="J9">
        <v>273.23</v>
      </c>
      <c r="K9">
        <v>101.76</v>
      </c>
      <c r="L9">
        <v>4.93</v>
      </c>
      <c r="M9">
        <v>2.41</v>
      </c>
      <c r="N9" s="135">
        <v>0</v>
      </c>
      <c r="O9" s="135">
        <v>0</v>
      </c>
      <c r="P9" s="135">
        <v>0</v>
      </c>
      <c r="Q9">
        <v>5.64</v>
      </c>
      <c r="R9">
        <v>0</v>
      </c>
      <c r="S9">
        <v>3.78</v>
      </c>
      <c r="T9">
        <v>24.91</v>
      </c>
      <c r="U9">
        <v>8.3000000000000007</v>
      </c>
      <c r="V9">
        <v>8.31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262.89</v>
      </c>
      <c r="C10" s="75">
        <v>66.06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58.47</v>
      </c>
      <c r="J10">
        <v>273.23</v>
      </c>
      <c r="K10">
        <v>101.76</v>
      </c>
      <c r="L10">
        <v>4.93</v>
      </c>
      <c r="M10">
        <v>2.44</v>
      </c>
      <c r="N10" s="135">
        <v>0</v>
      </c>
      <c r="O10" s="135">
        <v>0</v>
      </c>
      <c r="P10" s="135">
        <v>0</v>
      </c>
      <c r="Q10">
        <v>5.64</v>
      </c>
      <c r="R10">
        <v>0</v>
      </c>
      <c r="S10">
        <v>3.78</v>
      </c>
      <c r="T10">
        <v>43.07</v>
      </c>
      <c r="U10">
        <v>14.36</v>
      </c>
      <c r="V10">
        <v>14.35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262.89</v>
      </c>
      <c r="C11" s="75">
        <v>66.06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58.47</v>
      </c>
      <c r="J11">
        <v>273.23</v>
      </c>
      <c r="K11">
        <v>101.76</v>
      </c>
      <c r="L11">
        <v>4.6900000000000004</v>
      </c>
      <c r="M11">
        <v>2.42</v>
      </c>
      <c r="N11" s="135">
        <v>0</v>
      </c>
      <c r="O11" s="135">
        <v>0</v>
      </c>
      <c r="P11" s="135">
        <v>0</v>
      </c>
      <c r="Q11">
        <v>5.41</v>
      </c>
      <c r="R11">
        <v>0</v>
      </c>
      <c r="S11">
        <v>3.69</v>
      </c>
      <c r="T11">
        <v>43.39</v>
      </c>
      <c r="U11">
        <v>14.46</v>
      </c>
      <c r="V11">
        <v>14.47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262.89</v>
      </c>
      <c r="C12" s="75">
        <v>66.06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58.47</v>
      </c>
      <c r="J12">
        <v>273.23</v>
      </c>
      <c r="K12">
        <v>101.76</v>
      </c>
      <c r="L12">
        <v>4.6900000000000004</v>
      </c>
      <c r="M12">
        <v>2.36</v>
      </c>
      <c r="N12" s="135">
        <v>0</v>
      </c>
      <c r="O12" s="135">
        <v>0</v>
      </c>
      <c r="P12" s="135">
        <v>0</v>
      </c>
      <c r="Q12">
        <v>5.41</v>
      </c>
      <c r="R12">
        <v>0</v>
      </c>
      <c r="S12">
        <v>3.69</v>
      </c>
      <c r="T12">
        <v>43.67</v>
      </c>
      <c r="U12">
        <v>14.56</v>
      </c>
      <c r="V12">
        <v>14.54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262.89</v>
      </c>
      <c r="C13" s="75">
        <v>66.06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58.47</v>
      </c>
      <c r="J13">
        <v>273.23</v>
      </c>
      <c r="K13">
        <v>101.76</v>
      </c>
      <c r="L13">
        <v>4.6900000000000004</v>
      </c>
      <c r="M13">
        <v>2.44</v>
      </c>
      <c r="N13" s="135">
        <v>0</v>
      </c>
      <c r="O13" s="135">
        <v>0</v>
      </c>
      <c r="P13" s="135">
        <v>0</v>
      </c>
      <c r="Q13">
        <v>5.41</v>
      </c>
      <c r="R13">
        <v>0</v>
      </c>
      <c r="S13">
        <v>3.69</v>
      </c>
      <c r="T13">
        <v>44.19</v>
      </c>
      <c r="U13">
        <v>14.73</v>
      </c>
      <c r="V13">
        <v>14.73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262.89</v>
      </c>
      <c r="C14" s="75">
        <v>66.06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58.47</v>
      </c>
      <c r="J14">
        <v>273.23</v>
      </c>
      <c r="K14">
        <v>101.76</v>
      </c>
      <c r="L14">
        <v>4.6900000000000004</v>
      </c>
      <c r="M14">
        <v>2.46</v>
      </c>
      <c r="N14" s="135">
        <v>0</v>
      </c>
      <c r="O14" s="135">
        <v>0</v>
      </c>
      <c r="P14" s="135">
        <v>0</v>
      </c>
      <c r="Q14">
        <v>5.41</v>
      </c>
      <c r="R14">
        <v>0</v>
      </c>
      <c r="S14">
        <v>3.69</v>
      </c>
      <c r="T14">
        <v>44.47</v>
      </c>
      <c r="U14">
        <v>14.82</v>
      </c>
      <c r="V14">
        <v>14.82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262.89</v>
      </c>
      <c r="C15" s="75">
        <v>66.06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58.47</v>
      </c>
      <c r="J15">
        <v>273.23</v>
      </c>
      <c r="K15">
        <v>101.76</v>
      </c>
      <c r="L15">
        <v>4.54</v>
      </c>
      <c r="M15">
        <v>2.42</v>
      </c>
      <c r="N15" s="135">
        <v>0</v>
      </c>
      <c r="O15" s="135">
        <v>0</v>
      </c>
      <c r="P15" s="135">
        <v>0</v>
      </c>
      <c r="Q15">
        <v>5.0999999999999996</v>
      </c>
      <c r="R15">
        <v>0</v>
      </c>
      <c r="S15">
        <v>3.69</v>
      </c>
      <c r="T15">
        <v>44.81</v>
      </c>
      <c r="U15">
        <v>14.94</v>
      </c>
      <c r="V15">
        <v>14.93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262.89</v>
      </c>
      <c r="C16" s="75">
        <v>66.06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58.47</v>
      </c>
      <c r="J16">
        <v>273.23</v>
      </c>
      <c r="K16">
        <v>101.76</v>
      </c>
      <c r="L16">
        <v>4.54</v>
      </c>
      <c r="M16">
        <v>2.46</v>
      </c>
      <c r="N16" s="135">
        <v>0</v>
      </c>
      <c r="O16" s="135">
        <v>0</v>
      </c>
      <c r="P16" s="135">
        <v>0</v>
      </c>
      <c r="Q16">
        <v>5.0999999999999996</v>
      </c>
      <c r="R16">
        <v>0</v>
      </c>
      <c r="S16">
        <v>3.69</v>
      </c>
      <c r="T16">
        <v>45.23</v>
      </c>
      <c r="U16">
        <v>15.08</v>
      </c>
      <c r="V16">
        <v>15.06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262.89</v>
      </c>
      <c r="C17" s="75">
        <v>66.06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58.47</v>
      </c>
      <c r="J17">
        <v>273.23</v>
      </c>
      <c r="K17">
        <v>101.76</v>
      </c>
      <c r="L17">
        <v>4.54</v>
      </c>
      <c r="M17">
        <v>2.5</v>
      </c>
      <c r="N17" s="135">
        <v>0</v>
      </c>
      <c r="O17" s="135">
        <v>0</v>
      </c>
      <c r="P17" s="135">
        <v>0</v>
      </c>
      <c r="Q17">
        <v>5.0999999999999996</v>
      </c>
      <c r="R17">
        <v>0</v>
      </c>
      <c r="S17">
        <v>3.69</v>
      </c>
      <c r="T17">
        <v>47.94</v>
      </c>
      <c r="U17">
        <v>15.98</v>
      </c>
      <c r="V17">
        <v>15.97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262.89</v>
      </c>
      <c r="C18" s="75">
        <v>66.06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58.47</v>
      </c>
      <c r="J18">
        <v>273.23</v>
      </c>
      <c r="K18">
        <v>101.76</v>
      </c>
      <c r="L18">
        <v>4.54</v>
      </c>
      <c r="M18">
        <v>2.42</v>
      </c>
      <c r="N18" s="135">
        <v>0</v>
      </c>
      <c r="O18" s="135">
        <v>0</v>
      </c>
      <c r="P18" s="135">
        <v>0</v>
      </c>
      <c r="Q18">
        <v>5.0999999999999996</v>
      </c>
      <c r="R18">
        <v>0</v>
      </c>
      <c r="S18">
        <v>3.69</v>
      </c>
      <c r="T18">
        <v>48.26</v>
      </c>
      <c r="U18">
        <v>16.09</v>
      </c>
      <c r="V18">
        <v>16.07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262.89</v>
      </c>
      <c r="C19" s="75">
        <v>66.06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58.47</v>
      </c>
      <c r="J19">
        <v>273.23</v>
      </c>
      <c r="K19">
        <v>101.76</v>
      </c>
      <c r="L19">
        <v>4.54</v>
      </c>
      <c r="M19">
        <v>2.46</v>
      </c>
      <c r="N19" s="135">
        <v>0</v>
      </c>
      <c r="O19" s="135">
        <v>0</v>
      </c>
      <c r="P19" s="135">
        <v>0</v>
      </c>
      <c r="Q19">
        <v>5.0999999999999996</v>
      </c>
      <c r="R19">
        <v>0</v>
      </c>
      <c r="S19">
        <v>3.59</v>
      </c>
      <c r="T19">
        <v>48.79</v>
      </c>
      <c r="U19">
        <v>16.260000000000002</v>
      </c>
      <c r="V19">
        <v>16.27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262.89</v>
      </c>
      <c r="C20" s="75">
        <v>66.06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58.47</v>
      </c>
      <c r="J20">
        <v>273.23</v>
      </c>
      <c r="K20">
        <v>101.76</v>
      </c>
      <c r="L20">
        <v>4.54</v>
      </c>
      <c r="M20">
        <v>2.4700000000000002</v>
      </c>
      <c r="N20" s="135">
        <v>0</v>
      </c>
      <c r="O20" s="135">
        <v>0</v>
      </c>
      <c r="P20" s="135">
        <v>0</v>
      </c>
      <c r="Q20">
        <v>5.0999999999999996</v>
      </c>
      <c r="R20">
        <v>0</v>
      </c>
      <c r="S20">
        <v>3.59</v>
      </c>
      <c r="T20">
        <v>49.33</v>
      </c>
      <c r="U20">
        <v>16.440000000000001</v>
      </c>
      <c r="V20">
        <v>16.45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262.89</v>
      </c>
      <c r="C21" s="75">
        <v>66.06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58.47</v>
      </c>
      <c r="J21">
        <v>273.23</v>
      </c>
      <c r="K21">
        <v>101.76</v>
      </c>
      <c r="L21">
        <v>4.54</v>
      </c>
      <c r="M21">
        <v>2.3199999999999998</v>
      </c>
      <c r="N21" s="135">
        <v>0</v>
      </c>
      <c r="O21" s="135">
        <v>0</v>
      </c>
      <c r="P21" s="135">
        <v>0</v>
      </c>
      <c r="Q21">
        <v>5.0999999999999996</v>
      </c>
      <c r="R21">
        <v>0</v>
      </c>
      <c r="S21">
        <v>3.59</v>
      </c>
      <c r="T21">
        <v>50.11</v>
      </c>
      <c r="U21">
        <v>16.7</v>
      </c>
      <c r="V21">
        <v>16.71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262.89</v>
      </c>
      <c r="C22" s="75">
        <v>66.06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58.47</v>
      </c>
      <c r="J22">
        <v>273.23</v>
      </c>
      <c r="K22">
        <v>101.76</v>
      </c>
      <c r="L22">
        <v>4.54</v>
      </c>
      <c r="M22">
        <v>2.4900000000000002</v>
      </c>
      <c r="N22" s="135">
        <v>0</v>
      </c>
      <c r="O22" s="135">
        <v>0</v>
      </c>
      <c r="P22" s="135">
        <v>0</v>
      </c>
      <c r="Q22">
        <v>5.0999999999999996</v>
      </c>
      <c r="R22">
        <v>0</v>
      </c>
      <c r="S22">
        <v>3.59</v>
      </c>
      <c r="T22">
        <v>51.02</v>
      </c>
      <c r="U22">
        <v>17.010000000000002</v>
      </c>
      <c r="V22">
        <v>17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262.89</v>
      </c>
      <c r="C23" s="75">
        <v>66.06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58.47</v>
      </c>
      <c r="J23">
        <v>273.23</v>
      </c>
      <c r="K23">
        <v>101.76</v>
      </c>
      <c r="L23">
        <v>4.37</v>
      </c>
      <c r="M23">
        <v>2.5099999999999998</v>
      </c>
      <c r="N23" s="135">
        <v>0</v>
      </c>
      <c r="O23" s="135">
        <v>0</v>
      </c>
      <c r="P23" s="135">
        <v>0</v>
      </c>
      <c r="Q23">
        <v>4.87</v>
      </c>
      <c r="R23">
        <v>0</v>
      </c>
      <c r="S23">
        <v>3.59</v>
      </c>
      <c r="T23">
        <v>50.12</v>
      </c>
      <c r="U23">
        <v>16.71</v>
      </c>
      <c r="V23">
        <v>16.7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262.89</v>
      </c>
      <c r="C24" s="75">
        <v>66.06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58.47</v>
      </c>
      <c r="J24">
        <v>273.23</v>
      </c>
      <c r="K24">
        <v>101.76</v>
      </c>
      <c r="L24">
        <v>4.37</v>
      </c>
      <c r="M24">
        <v>2.46</v>
      </c>
      <c r="N24" s="135">
        <v>0</v>
      </c>
      <c r="O24" s="135">
        <v>0</v>
      </c>
      <c r="P24" s="135">
        <v>0</v>
      </c>
      <c r="Q24">
        <v>4.87</v>
      </c>
      <c r="R24">
        <v>0</v>
      </c>
      <c r="S24">
        <v>3.59</v>
      </c>
      <c r="T24">
        <v>49.58</v>
      </c>
      <c r="U24">
        <v>16.53</v>
      </c>
      <c r="V24">
        <v>16.52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262.89</v>
      </c>
      <c r="C25" s="75">
        <v>66.06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58.47</v>
      </c>
      <c r="J25">
        <v>273.23</v>
      </c>
      <c r="K25">
        <v>101.76</v>
      </c>
      <c r="L25">
        <v>4.37</v>
      </c>
      <c r="M25">
        <v>2.34</v>
      </c>
      <c r="N25" s="135">
        <v>0</v>
      </c>
      <c r="O25" s="135">
        <v>0</v>
      </c>
      <c r="P25" s="135">
        <v>0</v>
      </c>
      <c r="Q25">
        <v>4.87</v>
      </c>
      <c r="R25">
        <v>0</v>
      </c>
      <c r="S25">
        <v>3.59</v>
      </c>
      <c r="T25">
        <v>48.66</v>
      </c>
      <c r="U25">
        <v>16.22</v>
      </c>
      <c r="V25">
        <v>16.22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262.89</v>
      </c>
      <c r="C26" s="75">
        <v>66.06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58.47</v>
      </c>
      <c r="J26">
        <v>273.23</v>
      </c>
      <c r="K26">
        <v>101.76</v>
      </c>
      <c r="L26">
        <v>4.37</v>
      </c>
      <c r="M26">
        <v>2.37</v>
      </c>
      <c r="N26" s="135">
        <v>0</v>
      </c>
      <c r="O26" s="135">
        <v>0</v>
      </c>
      <c r="P26" s="135">
        <v>0</v>
      </c>
      <c r="Q26">
        <v>4.87</v>
      </c>
      <c r="R26">
        <v>0</v>
      </c>
      <c r="S26">
        <v>3.59</v>
      </c>
      <c r="T26">
        <v>48.02</v>
      </c>
      <c r="U26">
        <v>16.010000000000002</v>
      </c>
      <c r="V26">
        <v>16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</row>
    <row r="27" spans="1:28">
      <c r="A27" t="s">
        <v>69</v>
      </c>
      <c r="B27" s="75">
        <v>262.89</v>
      </c>
      <c r="C27" s="75">
        <v>66.06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58.47</v>
      </c>
      <c r="J27">
        <v>273.23</v>
      </c>
      <c r="K27">
        <v>101.76</v>
      </c>
      <c r="L27">
        <v>4.37</v>
      </c>
      <c r="M27">
        <v>2.4500000000000002</v>
      </c>
      <c r="N27" s="135">
        <v>0</v>
      </c>
      <c r="O27" s="135">
        <v>0</v>
      </c>
      <c r="P27" s="135">
        <v>0</v>
      </c>
      <c r="Q27">
        <v>4.87</v>
      </c>
      <c r="R27">
        <v>0.28999999999999998</v>
      </c>
      <c r="S27">
        <v>3.51</v>
      </c>
      <c r="T27">
        <v>47.73</v>
      </c>
      <c r="U27">
        <v>15.91</v>
      </c>
      <c r="V27">
        <v>15.9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</row>
    <row r="28" spans="1:28">
      <c r="A28" t="s">
        <v>70</v>
      </c>
      <c r="B28" s="75">
        <v>262.89</v>
      </c>
      <c r="C28" s="75">
        <v>66.06</v>
      </c>
      <c r="D28" s="135">
        <f t="shared" si="0"/>
        <v>1.0699999999999998</v>
      </c>
      <c r="E28" s="75"/>
      <c r="F28" s="78">
        <v>0</v>
      </c>
      <c r="G28" s="78">
        <v>0</v>
      </c>
      <c r="H28" s="78">
        <v>0</v>
      </c>
      <c r="I28">
        <v>58.47</v>
      </c>
      <c r="J28">
        <v>273.23</v>
      </c>
      <c r="K28">
        <v>101.76</v>
      </c>
      <c r="L28">
        <v>4.37</v>
      </c>
      <c r="M28">
        <v>5.28</v>
      </c>
      <c r="N28" s="135">
        <v>0.56999999999999995</v>
      </c>
      <c r="O28" s="135">
        <v>0</v>
      </c>
      <c r="P28" s="135">
        <v>0.5</v>
      </c>
      <c r="Q28">
        <v>4.87</v>
      </c>
      <c r="R28">
        <v>3.76</v>
      </c>
      <c r="S28">
        <v>3.51</v>
      </c>
      <c r="T28">
        <v>60.41</v>
      </c>
      <c r="U28">
        <v>20.14</v>
      </c>
      <c r="V28">
        <v>20.13</v>
      </c>
      <c r="W28">
        <v>0</v>
      </c>
      <c r="X28">
        <v>0</v>
      </c>
      <c r="Y28">
        <v>0</v>
      </c>
      <c r="Z28">
        <v>0</v>
      </c>
      <c r="AA28">
        <v>0.01</v>
      </c>
      <c r="AB28">
        <v>0</v>
      </c>
    </row>
    <row r="29" spans="1:28">
      <c r="A29" t="s">
        <v>71</v>
      </c>
      <c r="B29" s="75">
        <v>262.89</v>
      </c>
      <c r="C29" s="75">
        <v>66.06</v>
      </c>
      <c r="D29" s="135">
        <f t="shared" si="0"/>
        <v>13.13</v>
      </c>
      <c r="E29" s="75"/>
      <c r="F29" s="78">
        <v>0</v>
      </c>
      <c r="G29" s="78">
        <v>0</v>
      </c>
      <c r="H29" s="78">
        <v>0</v>
      </c>
      <c r="I29">
        <v>58.47</v>
      </c>
      <c r="J29">
        <v>273.23</v>
      </c>
      <c r="K29">
        <v>101.76</v>
      </c>
      <c r="L29">
        <v>4.37</v>
      </c>
      <c r="M29">
        <v>5.0599999999999996</v>
      </c>
      <c r="N29" s="135">
        <v>4.99</v>
      </c>
      <c r="O29" s="135">
        <v>4.57</v>
      </c>
      <c r="P29" s="135">
        <v>3.57</v>
      </c>
      <c r="Q29">
        <v>4.87</v>
      </c>
      <c r="R29">
        <v>9.98</v>
      </c>
      <c r="S29">
        <v>3.51</v>
      </c>
      <c r="T29">
        <v>59.97</v>
      </c>
      <c r="U29">
        <v>19.989999999999998</v>
      </c>
      <c r="V29">
        <v>19.989999999999998</v>
      </c>
      <c r="W29">
        <v>1.54</v>
      </c>
      <c r="X29">
        <v>0.31</v>
      </c>
      <c r="Y29">
        <v>0</v>
      </c>
      <c r="Z29">
        <v>0</v>
      </c>
      <c r="AA29">
        <v>0.28999999999999998</v>
      </c>
      <c r="AB29">
        <v>0.14000000000000001</v>
      </c>
    </row>
    <row r="30" spans="1:28">
      <c r="A30" t="s">
        <v>72</v>
      </c>
      <c r="B30" s="75">
        <v>262.89</v>
      </c>
      <c r="C30" s="75">
        <v>66.06</v>
      </c>
      <c r="D30" s="135">
        <f t="shared" si="0"/>
        <v>34.03</v>
      </c>
      <c r="E30" s="75"/>
      <c r="F30" s="78">
        <v>0.06</v>
      </c>
      <c r="G30" s="78">
        <v>0.06</v>
      </c>
      <c r="H30" s="78">
        <v>7.0000000000000007E-2</v>
      </c>
      <c r="I30">
        <v>58.47</v>
      </c>
      <c r="J30">
        <v>273.23</v>
      </c>
      <c r="K30">
        <v>101.76</v>
      </c>
      <c r="L30">
        <v>4.37</v>
      </c>
      <c r="M30">
        <v>4.76</v>
      </c>
      <c r="N30" s="135">
        <v>12.96</v>
      </c>
      <c r="O30" s="135">
        <v>9.8800000000000008</v>
      </c>
      <c r="P30" s="135">
        <v>11.19</v>
      </c>
      <c r="Q30">
        <v>4.87</v>
      </c>
      <c r="R30">
        <v>17.329999999999998</v>
      </c>
      <c r="S30">
        <v>3.51</v>
      </c>
      <c r="T30">
        <v>59.72</v>
      </c>
      <c r="U30">
        <v>19.91</v>
      </c>
      <c r="V30">
        <v>19.89</v>
      </c>
      <c r="W30">
        <v>5.69</v>
      </c>
      <c r="X30">
        <v>1.1399999999999999</v>
      </c>
      <c r="Y30">
        <v>0.33</v>
      </c>
      <c r="Z30">
        <v>0</v>
      </c>
      <c r="AA30">
        <v>0.98</v>
      </c>
      <c r="AB30">
        <v>0.49</v>
      </c>
    </row>
    <row r="31" spans="1:28">
      <c r="A31" t="s">
        <v>73</v>
      </c>
      <c r="B31" s="75">
        <v>262.89</v>
      </c>
      <c r="C31" s="75">
        <v>66.06</v>
      </c>
      <c r="D31" s="135">
        <f t="shared" si="0"/>
        <v>59.319999999999993</v>
      </c>
      <c r="E31" s="75"/>
      <c r="F31" s="78">
        <v>0.08</v>
      </c>
      <c r="G31" s="78">
        <v>0.08</v>
      </c>
      <c r="H31" s="78">
        <v>0.08</v>
      </c>
      <c r="I31">
        <v>58.47</v>
      </c>
      <c r="J31">
        <v>273.23</v>
      </c>
      <c r="K31">
        <v>101.76</v>
      </c>
      <c r="L31">
        <v>4.37</v>
      </c>
      <c r="M31">
        <v>4.45</v>
      </c>
      <c r="N31" s="135">
        <v>23.97</v>
      </c>
      <c r="O31" s="135">
        <v>15.41</v>
      </c>
      <c r="P31" s="135">
        <v>19.940000000000001</v>
      </c>
      <c r="Q31">
        <v>4.87</v>
      </c>
      <c r="R31">
        <v>25.07</v>
      </c>
      <c r="S31">
        <v>3.51</v>
      </c>
      <c r="T31">
        <v>57.75</v>
      </c>
      <c r="U31">
        <v>19.25</v>
      </c>
      <c r="V31">
        <v>19.239999999999998</v>
      </c>
      <c r="W31">
        <v>13.53</v>
      </c>
      <c r="X31">
        <v>2.71</v>
      </c>
      <c r="Y31">
        <v>1.72</v>
      </c>
      <c r="Z31">
        <v>2.87</v>
      </c>
      <c r="AA31">
        <v>2.25</v>
      </c>
      <c r="AB31">
        <v>1.1299999999999999</v>
      </c>
    </row>
    <row r="32" spans="1:28">
      <c r="A32" t="s">
        <v>74</v>
      </c>
      <c r="B32" s="75">
        <v>262.89</v>
      </c>
      <c r="C32" s="75">
        <v>66.06</v>
      </c>
      <c r="D32" s="135">
        <f t="shared" si="0"/>
        <v>79.95</v>
      </c>
      <c r="E32" s="75"/>
      <c r="F32" s="78">
        <v>0.45</v>
      </c>
      <c r="G32" s="78">
        <v>0.45</v>
      </c>
      <c r="H32" s="78">
        <v>0.46</v>
      </c>
      <c r="I32">
        <v>58.47</v>
      </c>
      <c r="J32">
        <v>273.23</v>
      </c>
      <c r="K32">
        <v>101.76</v>
      </c>
      <c r="L32">
        <v>4.37</v>
      </c>
      <c r="M32">
        <v>4.2300000000000004</v>
      </c>
      <c r="N32" s="135">
        <v>28.88</v>
      </c>
      <c r="O32" s="135">
        <v>22.19</v>
      </c>
      <c r="P32" s="135">
        <v>28.88</v>
      </c>
      <c r="Q32">
        <v>4.87</v>
      </c>
      <c r="R32">
        <v>33.880000000000003</v>
      </c>
      <c r="S32">
        <v>3.51</v>
      </c>
      <c r="T32">
        <v>55.8</v>
      </c>
      <c r="U32">
        <v>18.600000000000001</v>
      </c>
      <c r="V32">
        <v>18.59</v>
      </c>
      <c r="W32">
        <v>24.88</v>
      </c>
      <c r="X32">
        <v>4.9800000000000004</v>
      </c>
      <c r="Y32">
        <v>4.03</v>
      </c>
      <c r="Z32">
        <v>6.31</v>
      </c>
      <c r="AA32">
        <v>4.2</v>
      </c>
      <c r="AB32">
        <v>2.1</v>
      </c>
    </row>
    <row r="33" spans="1:28">
      <c r="A33" t="s">
        <v>75</v>
      </c>
      <c r="B33" s="75">
        <v>262.89</v>
      </c>
      <c r="C33" s="75">
        <v>66.06</v>
      </c>
      <c r="D33" s="135">
        <f t="shared" si="0"/>
        <v>79.949999999999989</v>
      </c>
      <c r="E33" s="75"/>
      <c r="F33" s="78">
        <v>1.25</v>
      </c>
      <c r="G33" s="78">
        <v>1.25</v>
      </c>
      <c r="H33" s="78">
        <v>1.28</v>
      </c>
      <c r="I33">
        <v>58.47</v>
      </c>
      <c r="J33">
        <v>273.23</v>
      </c>
      <c r="K33">
        <v>101.76</v>
      </c>
      <c r="L33">
        <v>4.37</v>
      </c>
      <c r="M33">
        <v>3.86</v>
      </c>
      <c r="N33" s="135">
        <v>26.65</v>
      </c>
      <c r="O33" s="135">
        <v>26.65</v>
      </c>
      <c r="P33" s="135">
        <v>26.65</v>
      </c>
      <c r="Q33">
        <v>4.87</v>
      </c>
      <c r="R33">
        <v>44.13</v>
      </c>
      <c r="S33">
        <v>3.51</v>
      </c>
      <c r="T33">
        <v>53.51</v>
      </c>
      <c r="U33">
        <v>17.84</v>
      </c>
      <c r="V33">
        <v>17.82</v>
      </c>
      <c r="W33">
        <v>39.68</v>
      </c>
      <c r="X33">
        <v>7.94</v>
      </c>
      <c r="Y33">
        <v>7.29</v>
      </c>
      <c r="Z33">
        <v>10.18</v>
      </c>
      <c r="AA33">
        <v>6.88</v>
      </c>
      <c r="AB33">
        <v>3.44</v>
      </c>
    </row>
    <row r="34" spans="1:28">
      <c r="A34" t="s">
        <v>76</v>
      </c>
      <c r="B34" s="75">
        <v>262.89</v>
      </c>
      <c r="C34" s="75">
        <v>66.06</v>
      </c>
      <c r="D34" s="135">
        <f t="shared" si="0"/>
        <v>79.949999999999989</v>
      </c>
      <c r="E34" s="75"/>
      <c r="F34" s="78">
        <v>2.29</v>
      </c>
      <c r="G34" s="78">
        <v>2.29</v>
      </c>
      <c r="H34" s="78">
        <v>2.35</v>
      </c>
      <c r="I34">
        <v>58.47</v>
      </c>
      <c r="J34">
        <v>273.23</v>
      </c>
      <c r="K34">
        <v>101.76</v>
      </c>
      <c r="L34">
        <v>4.37</v>
      </c>
      <c r="M34">
        <v>3.31</v>
      </c>
      <c r="N34" s="135">
        <v>26.65</v>
      </c>
      <c r="O34" s="135">
        <v>26.65</v>
      </c>
      <c r="P34" s="135">
        <v>26.65</v>
      </c>
      <c r="Q34">
        <v>4.87</v>
      </c>
      <c r="R34">
        <v>54.61</v>
      </c>
      <c r="S34">
        <v>3.51</v>
      </c>
      <c r="T34">
        <v>51.22</v>
      </c>
      <c r="U34">
        <v>17.07</v>
      </c>
      <c r="V34">
        <v>17.079999999999998</v>
      </c>
      <c r="W34">
        <v>57.55</v>
      </c>
      <c r="X34">
        <v>11.51</v>
      </c>
      <c r="Y34">
        <v>11.45</v>
      </c>
      <c r="Z34">
        <v>13.5</v>
      </c>
      <c r="AA34">
        <v>10.24</v>
      </c>
      <c r="AB34">
        <v>5.12</v>
      </c>
    </row>
    <row r="35" spans="1:28">
      <c r="A35" t="s">
        <v>77</v>
      </c>
      <c r="B35" s="75">
        <v>262.89</v>
      </c>
      <c r="C35" s="75">
        <v>66.06</v>
      </c>
      <c r="D35" s="135">
        <f t="shared" si="0"/>
        <v>80.449999999999989</v>
      </c>
      <c r="E35" s="75"/>
      <c r="F35" s="78">
        <v>3.46</v>
      </c>
      <c r="G35" s="78">
        <v>3.46</v>
      </c>
      <c r="H35" s="78">
        <v>3.55</v>
      </c>
      <c r="I35">
        <v>58.47</v>
      </c>
      <c r="J35">
        <v>273.23</v>
      </c>
      <c r="K35">
        <v>101.76</v>
      </c>
      <c r="L35">
        <v>4.37</v>
      </c>
      <c r="M35">
        <v>2.8</v>
      </c>
      <c r="N35" s="135">
        <v>26.82</v>
      </c>
      <c r="O35" s="135">
        <v>26.81</v>
      </c>
      <c r="P35" s="135">
        <v>26.82</v>
      </c>
      <c r="Q35">
        <v>4.87</v>
      </c>
      <c r="R35">
        <v>64.63</v>
      </c>
      <c r="S35">
        <v>3.51</v>
      </c>
      <c r="T35">
        <v>46.94</v>
      </c>
      <c r="U35">
        <v>15.65</v>
      </c>
      <c r="V35">
        <v>15.63</v>
      </c>
      <c r="W35">
        <v>77.53</v>
      </c>
      <c r="X35">
        <v>15.5</v>
      </c>
      <c r="Y35">
        <v>16.38</v>
      </c>
      <c r="Z35">
        <v>17.38</v>
      </c>
      <c r="AA35">
        <v>13.93</v>
      </c>
      <c r="AB35">
        <v>6.96</v>
      </c>
    </row>
    <row r="36" spans="1:28">
      <c r="A36" t="s">
        <v>78</v>
      </c>
      <c r="B36" s="75">
        <v>262.89</v>
      </c>
      <c r="C36" s="75">
        <v>66.06</v>
      </c>
      <c r="D36" s="135">
        <f t="shared" si="0"/>
        <v>80.449999999999989</v>
      </c>
      <c r="E36" s="75"/>
      <c r="F36" s="78">
        <v>4.74</v>
      </c>
      <c r="G36" s="78">
        <v>4.74</v>
      </c>
      <c r="H36" s="78">
        <v>4.8499999999999996</v>
      </c>
      <c r="I36">
        <v>58.47</v>
      </c>
      <c r="J36">
        <v>273.23</v>
      </c>
      <c r="K36">
        <v>101.76</v>
      </c>
      <c r="L36">
        <v>4.37</v>
      </c>
      <c r="M36">
        <v>2.4900000000000002</v>
      </c>
      <c r="N36" s="135">
        <v>26.82</v>
      </c>
      <c r="O36" s="135">
        <v>26.81</v>
      </c>
      <c r="P36" s="135">
        <v>26.82</v>
      </c>
      <c r="Q36">
        <v>4.87</v>
      </c>
      <c r="R36">
        <v>74.150000000000006</v>
      </c>
      <c r="S36">
        <v>3.51</v>
      </c>
      <c r="T36">
        <v>42.34</v>
      </c>
      <c r="U36">
        <v>14.11</v>
      </c>
      <c r="V36">
        <v>14.12</v>
      </c>
      <c r="W36">
        <v>98.64</v>
      </c>
      <c r="X36">
        <v>19.73</v>
      </c>
      <c r="Y36">
        <v>21.79</v>
      </c>
      <c r="Z36">
        <v>20.77</v>
      </c>
      <c r="AA36">
        <v>17.93</v>
      </c>
      <c r="AB36">
        <v>8.9700000000000006</v>
      </c>
    </row>
    <row r="37" spans="1:28">
      <c r="A37" t="s">
        <v>79</v>
      </c>
      <c r="B37" s="75">
        <v>262.89</v>
      </c>
      <c r="C37" s="75">
        <v>66.06</v>
      </c>
      <c r="D37" s="135">
        <f t="shared" si="0"/>
        <v>80.449999999999989</v>
      </c>
      <c r="E37" s="75"/>
      <c r="F37" s="78">
        <v>6.11</v>
      </c>
      <c r="G37" s="78">
        <v>6.11</v>
      </c>
      <c r="H37" s="78">
        <v>6.27</v>
      </c>
      <c r="I37">
        <v>58.47</v>
      </c>
      <c r="J37">
        <v>273.23</v>
      </c>
      <c r="K37">
        <v>101.76</v>
      </c>
      <c r="L37">
        <v>4.37</v>
      </c>
      <c r="M37">
        <v>2.48</v>
      </c>
      <c r="N37" s="135">
        <v>26.82</v>
      </c>
      <c r="O37" s="135">
        <v>26.81</v>
      </c>
      <c r="P37" s="135">
        <v>26.82</v>
      </c>
      <c r="Q37">
        <v>4.87</v>
      </c>
      <c r="R37">
        <v>83.75</v>
      </c>
      <c r="S37">
        <v>3.51</v>
      </c>
      <c r="T37">
        <v>37.869999999999997</v>
      </c>
      <c r="U37">
        <v>12.62</v>
      </c>
      <c r="V37">
        <v>12.62</v>
      </c>
      <c r="W37">
        <v>120.01</v>
      </c>
      <c r="X37">
        <v>24</v>
      </c>
      <c r="Y37">
        <v>27.28</v>
      </c>
      <c r="Z37">
        <v>23.86</v>
      </c>
      <c r="AA37">
        <v>23</v>
      </c>
      <c r="AB37">
        <v>11.51</v>
      </c>
    </row>
    <row r="38" spans="1:28">
      <c r="A38" t="s">
        <v>80</v>
      </c>
      <c r="B38" s="75">
        <v>262.89</v>
      </c>
      <c r="C38" s="75">
        <v>66.06</v>
      </c>
      <c r="D38" s="135">
        <f t="shared" si="0"/>
        <v>80.449999999999989</v>
      </c>
      <c r="E38" s="75"/>
      <c r="F38" s="78">
        <v>7.34</v>
      </c>
      <c r="G38" s="78">
        <v>7.34</v>
      </c>
      <c r="H38" s="78">
        <v>7.52</v>
      </c>
      <c r="I38">
        <v>58.47</v>
      </c>
      <c r="J38">
        <v>273.23</v>
      </c>
      <c r="K38">
        <v>101.76</v>
      </c>
      <c r="L38">
        <v>4.37</v>
      </c>
      <c r="M38">
        <v>2.46</v>
      </c>
      <c r="N38" s="135">
        <v>26.82</v>
      </c>
      <c r="O38" s="135">
        <v>26.81</v>
      </c>
      <c r="P38" s="135">
        <v>26.82</v>
      </c>
      <c r="Q38">
        <v>4.87</v>
      </c>
      <c r="R38">
        <v>92.91</v>
      </c>
      <c r="S38">
        <v>3.51</v>
      </c>
      <c r="T38">
        <v>33.450000000000003</v>
      </c>
      <c r="U38">
        <v>11.15</v>
      </c>
      <c r="V38">
        <v>11.14</v>
      </c>
      <c r="W38">
        <v>141.05000000000001</v>
      </c>
      <c r="X38">
        <v>28.21</v>
      </c>
      <c r="Y38">
        <v>32.57</v>
      </c>
      <c r="Z38">
        <v>26.51</v>
      </c>
      <c r="AA38">
        <v>26.93</v>
      </c>
      <c r="AB38">
        <v>13.47</v>
      </c>
    </row>
    <row r="39" spans="1:28">
      <c r="A39" t="s">
        <v>81</v>
      </c>
      <c r="B39" s="75">
        <v>262.89</v>
      </c>
      <c r="C39" s="75">
        <v>66.06</v>
      </c>
      <c r="D39" s="135">
        <f t="shared" si="0"/>
        <v>80.449999999999989</v>
      </c>
      <c r="E39" s="75"/>
      <c r="F39" s="78">
        <v>8.48</v>
      </c>
      <c r="G39" s="78">
        <v>8.48</v>
      </c>
      <c r="H39" s="78">
        <v>8.69</v>
      </c>
      <c r="I39">
        <v>58.47</v>
      </c>
      <c r="J39">
        <v>273.23</v>
      </c>
      <c r="K39">
        <v>101.76</v>
      </c>
      <c r="L39">
        <v>4.54</v>
      </c>
      <c r="M39">
        <v>2.4300000000000002</v>
      </c>
      <c r="N39" s="135">
        <v>26.82</v>
      </c>
      <c r="O39" s="135">
        <v>26.81</v>
      </c>
      <c r="P39" s="135">
        <v>26.82</v>
      </c>
      <c r="Q39">
        <v>4.71</v>
      </c>
      <c r="R39">
        <v>103.48</v>
      </c>
      <c r="S39">
        <v>3.41</v>
      </c>
      <c r="T39">
        <v>25.3</v>
      </c>
      <c r="U39">
        <v>8.43</v>
      </c>
      <c r="V39">
        <v>8.44</v>
      </c>
      <c r="W39">
        <v>161.04</v>
      </c>
      <c r="X39">
        <v>32.21</v>
      </c>
      <c r="Y39">
        <v>37.799999999999997</v>
      </c>
      <c r="Z39">
        <v>29.76</v>
      </c>
      <c r="AA39">
        <v>30.73</v>
      </c>
      <c r="AB39">
        <v>15.37</v>
      </c>
    </row>
    <row r="40" spans="1:28">
      <c r="A40" t="s">
        <v>82</v>
      </c>
      <c r="B40" s="75">
        <v>262.89</v>
      </c>
      <c r="C40" s="75">
        <v>66.06</v>
      </c>
      <c r="D40" s="135">
        <f t="shared" si="0"/>
        <v>80.449999999999989</v>
      </c>
      <c r="E40" s="75"/>
      <c r="F40" s="78">
        <v>9.59</v>
      </c>
      <c r="G40" s="78">
        <v>9.59</v>
      </c>
      <c r="H40" s="78">
        <v>9.82</v>
      </c>
      <c r="I40">
        <v>58.47</v>
      </c>
      <c r="J40">
        <v>273.23</v>
      </c>
      <c r="K40">
        <v>101.76</v>
      </c>
      <c r="L40">
        <v>4.54</v>
      </c>
      <c r="M40">
        <v>1.43</v>
      </c>
      <c r="N40" s="135">
        <v>26.82</v>
      </c>
      <c r="O40" s="135">
        <v>26.81</v>
      </c>
      <c r="P40" s="135">
        <v>26.82</v>
      </c>
      <c r="Q40">
        <v>4.71</v>
      </c>
      <c r="R40">
        <v>110.68</v>
      </c>
      <c r="S40">
        <v>3.41</v>
      </c>
      <c r="T40">
        <v>22.81</v>
      </c>
      <c r="U40">
        <v>7.6</v>
      </c>
      <c r="V40">
        <v>7.61</v>
      </c>
      <c r="W40">
        <v>179.63</v>
      </c>
      <c r="X40">
        <v>35.92</v>
      </c>
      <c r="Y40">
        <v>42.8</v>
      </c>
      <c r="Z40">
        <v>32.24</v>
      </c>
      <c r="AA40">
        <v>33.33</v>
      </c>
      <c r="AB40">
        <v>16.670000000000002</v>
      </c>
    </row>
    <row r="41" spans="1:28">
      <c r="A41" t="s">
        <v>83</v>
      </c>
      <c r="B41" s="75">
        <v>262.89</v>
      </c>
      <c r="C41" s="75">
        <v>66.06</v>
      </c>
      <c r="D41" s="135">
        <f t="shared" si="0"/>
        <v>80.449999999999989</v>
      </c>
      <c r="E41" s="75"/>
      <c r="F41" s="78">
        <v>10.6</v>
      </c>
      <c r="G41" s="78">
        <v>10.6</v>
      </c>
      <c r="H41" s="78">
        <v>10.86</v>
      </c>
      <c r="I41">
        <v>58.47</v>
      </c>
      <c r="J41">
        <v>273.23</v>
      </c>
      <c r="K41">
        <v>101.76</v>
      </c>
      <c r="L41">
        <v>4.54</v>
      </c>
      <c r="M41">
        <v>1.25</v>
      </c>
      <c r="N41" s="135">
        <v>26.82</v>
      </c>
      <c r="O41" s="135">
        <v>26.81</v>
      </c>
      <c r="P41" s="135">
        <v>26.82</v>
      </c>
      <c r="Q41">
        <v>4.4800000000000004</v>
      </c>
      <c r="R41">
        <v>117.68</v>
      </c>
      <c r="S41">
        <v>3.41</v>
      </c>
      <c r="T41">
        <v>20.420000000000002</v>
      </c>
      <c r="U41">
        <v>6.81</v>
      </c>
      <c r="V41">
        <v>6.79</v>
      </c>
      <c r="W41">
        <v>196.58</v>
      </c>
      <c r="X41">
        <v>39.31</v>
      </c>
      <c r="Y41">
        <v>47.69</v>
      </c>
      <c r="Z41">
        <v>34.51</v>
      </c>
      <c r="AA41">
        <v>33.33</v>
      </c>
      <c r="AB41">
        <v>16.670000000000002</v>
      </c>
    </row>
    <row r="42" spans="1:28">
      <c r="A42" t="s">
        <v>84</v>
      </c>
      <c r="B42" s="75">
        <v>262.89</v>
      </c>
      <c r="C42" s="75">
        <v>66.06</v>
      </c>
      <c r="D42" s="135">
        <f t="shared" si="0"/>
        <v>80.449999999999989</v>
      </c>
      <c r="E42" s="75"/>
      <c r="F42" s="78">
        <v>11.54</v>
      </c>
      <c r="G42" s="78">
        <v>11.54</v>
      </c>
      <c r="H42" s="78">
        <v>11.83</v>
      </c>
      <c r="I42">
        <v>58.47</v>
      </c>
      <c r="J42">
        <v>273.23</v>
      </c>
      <c r="K42">
        <v>101.76</v>
      </c>
      <c r="L42">
        <v>4.54</v>
      </c>
      <c r="M42">
        <v>1.22</v>
      </c>
      <c r="N42" s="135">
        <v>26.82</v>
      </c>
      <c r="O42" s="135">
        <v>26.81</v>
      </c>
      <c r="P42" s="135">
        <v>26.82</v>
      </c>
      <c r="Q42">
        <v>4.4800000000000004</v>
      </c>
      <c r="R42">
        <v>122.96</v>
      </c>
      <c r="S42">
        <v>3.41</v>
      </c>
      <c r="T42">
        <v>17.97</v>
      </c>
      <c r="U42">
        <v>5.99</v>
      </c>
      <c r="V42">
        <v>5.98</v>
      </c>
      <c r="W42">
        <v>211.98</v>
      </c>
      <c r="X42">
        <v>42.4</v>
      </c>
      <c r="Y42">
        <v>52.66</v>
      </c>
      <c r="Z42">
        <v>36.46</v>
      </c>
      <c r="AA42">
        <v>33.33</v>
      </c>
      <c r="AB42">
        <v>16.670000000000002</v>
      </c>
    </row>
    <row r="43" spans="1:28">
      <c r="A43" t="s">
        <v>85</v>
      </c>
      <c r="B43" s="75">
        <v>262.89</v>
      </c>
      <c r="C43" s="75">
        <v>66.06</v>
      </c>
      <c r="D43" s="135">
        <f t="shared" si="0"/>
        <v>80.449999999999989</v>
      </c>
      <c r="E43" s="75"/>
      <c r="F43" s="78">
        <v>12.38</v>
      </c>
      <c r="G43" s="78">
        <v>12.38</v>
      </c>
      <c r="H43" s="78">
        <v>12.69</v>
      </c>
      <c r="I43">
        <v>58.47</v>
      </c>
      <c r="J43">
        <v>273.23</v>
      </c>
      <c r="K43">
        <v>101.76</v>
      </c>
      <c r="L43">
        <v>4.54</v>
      </c>
      <c r="M43">
        <v>1.2</v>
      </c>
      <c r="N43" s="135">
        <v>26.82</v>
      </c>
      <c r="O43" s="135">
        <v>26.81</v>
      </c>
      <c r="P43" s="135">
        <v>26.82</v>
      </c>
      <c r="Q43">
        <v>4.4800000000000004</v>
      </c>
      <c r="R43">
        <v>127.5</v>
      </c>
      <c r="S43">
        <v>3.41</v>
      </c>
      <c r="T43">
        <v>15.7</v>
      </c>
      <c r="U43">
        <v>5.23</v>
      </c>
      <c r="V43">
        <v>5.24</v>
      </c>
      <c r="W43">
        <v>225.89</v>
      </c>
      <c r="X43">
        <v>45.18</v>
      </c>
      <c r="Y43">
        <v>56.93</v>
      </c>
      <c r="Z43">
        <v>38.450000000000003</v>
      </c>
      <c r="AA43">
        <v>33.33</v>
      </c>
      <c r="AB43">
        <v>16.670000000000002</v>
      </c>
    </row>
    <row r="44" spans="1:28">
      <c r="A44" t="s">
        <v>86</v>
      </c>
      <c r="B44" s="75">
        <v>262.89</v>
      </c>
      <c r="C44" s="75">
        <v>66.06</v>
      </c>
      <c r="D44" s="135">
        <f t="shared" si="0"/>
        <v>80.449999999999989</v>
      </c>
      <c r="E44" s="75"/>
      <c r="F44" s="78">
        <v>13.07</v>
      </c>
      <c r="G44" s="78">
        <v>13.07</v>
      </c>
      <c r="H44" s="78">
        <v>13.4</v>
      </c>
      <c r="I44">
        <v>58.47</v>
      </c>
      <c r="J44">
        <v>273.23</v>
      </c>
      <c r="K44">
        <v>101.76</v>
      </c>
      <c r="L44">
        <v>4.54</v>
      </c>
      <c r="M44">
        <v>1.19</v>
      </c>
      <c r="N44" s="135">
        <v>26.82</v>
      </c>
      <c r="O44" s="135">
        <v>26.81</v>
      </c>
      <c r="P44" s="135">
        <v>26.82</v>
      </c>
      <c r="Q44">
        <v>4.4800000000000004</v>
      </c>
      <c r="R44">
        <v>132.26</v>
      </c>
      <c r="S44">
        <v>3.41</v>
      </c>
      <c r="T44">
        <v>13.06</v>
      </c>
      <c r="U44">
        <v>4.3499999999999996</v>
      </c>
      <c r="V44">
        <v>4.3600000000000003</v>
      </c>
      <c r="W44">
        <v>236.73</v>
      </c>
      <c r="X44">
        <v>47.34</v>
      </c>
      <c r="Y44">
        <v>60.93</v>
      </c>
      <c r="Z44">
        <v>40.22</v>
      </c>
      <c r="AA44">
        <v>33.33</v>
      </c>
      <c r="AB44">
        <v>16.670000000000002</v>
      </c>
    </row>
    <row r="45" spans="1:28">
      <c r="A45" t="s">
        <v>87</v>
      </c>
      <c r="B45" s="75">
        <v>262.89</v>
      </c>
      <c r="C45" s="75">
        <v>66.06</v>
      </c>
      <c r="D45" s="135">
        <f t="shared" si="0"/>
        <v>80.449999999999989</v>
      </c>
      <c r="E45" s="75"/>
      <c r="F45" s="78">
        <v>13.83</v>
      </c>
      <c r="G45" s="78">
        <v>13.83</v>
      </c>
      <c r="H45" s="78">
        <v>14.17</v>
      </c>
      <c r="I45">
        <v>58.47</v>
      </c>
      <c r="J45">
        <v>273.23</v>
      </c>
      <c r="K45">
        <v>101.76</v>
      </c>
      <c r="L45">
        <v>4.54</v>
      </c>
      <c r="M45">
        <v>1.24</v>
      </c>
      <c r="N45" s="135">
        <v>26.82</v>
      </c>
      <c r="O45" s="135">
        <v>26.81</v>
      </c>
      <c r="P45" s="135">
        <v>26.82</v>
      </c>
      <c r="Q45">
        <v>4.4800000000000004</v>
      </c>
      <c r="R45">
        <v>136.12</v>
      </c>
      <c r="S45">
        <v>3.41</v>
      </c>
      <c r="T45">
        <v>11.02</v>
      </c>
      <c r="U45">
        <v>3.67</v>
      </c>
      <c r="V45">
        <v>3.67</v>
      </c>
      <c r="W45">
        <v>243.28</v>
      </c>
      <c r="X45">
        <v>48.65</v>
      </c>
      <c r="Y45">
        <v>64.16</v>
      </c>
      <c r="Z45">
        <v>41.85</v>
      </c>
      <c r="AA45">
        <v>33.33</v>
      </c>
      <c r="AB45">
        <v>16.670000000000002</v>
      </c>
    </row>
    <row r="46" spans="1:28">
      <c r="A46" t="s">
        <v>88</v>
      </c>
      <c r="B46" s="75">
        <v>262.89</v>
      </c>
      <c r="C46" s="75">
        <v>66.06</v>
      </c>
      <c r="D46" s="135">
        <f t="shared" si="0"/>
        <v>80.449999999999989</v>
      </c>
      <c r="E46" s="75"/>
      <c r="F46" s="78">
        <v>14.41</v>
      </c>
      <c r="G46" s="78">
        <v>14.41</v>
      </c>
      <c r="H46" s="78">
        <v>14.76</v>
      </c>
      <c r="I46">
        <v>58.47</v>
      </c>
      <c r="J46">
        <v>273.23</v>
      </c>
      <c r="K46">
        <v>101.76</v>
      </c>
      <c r="L46">
        <v>4.54</v>
      </c>
      <c r="M46">
        <v>5.58</v>
      </c>
      <c r="N46" s="135">
        <v>26.82</v>
      </c>
      <c r="O46" s="135">
        <v>26.81</v>
      </c>
      <c r="P46" s="135">
        <v>26.82</v>
      </c>
      <c r="Q46">
        <v>4.4800000000000004</v>
      </c>
      <c r="R46">
        <v>138.88</v>
      </c>
      <c r="S46">
        <v>3.41</v>
      </c>
      <c r="T46">
        <v>9</v>
      </c>
      <c r="U46">
        <v>3</v>
      </c>
      <c r="V46">
        <v>2.99</v>
      </c>
      <c r="W46">
        <v>245.92</v>
      </c>
      <c r="X46">
        <v>49.18</v>
      </c>
      <c r="Y46">
        <v>67.38</v>
      </c>
      <c r="Z46">
        <v>43.31</v>
      </c>
      <c r="AA46">
        <v>33.33</v>
      </c>
      <c r="AB46">
        <v>16.670000000000002</v>
      </c>
    </row>
    <row r="47" spans="1:28">
      <c r="A47" t="s">
        <v>89</v>
      </c>
      <c r="B47" s="75">
        <v>262.89</v>
      </c>
      <c r="C47" s="75">
        <v>66.06</v>
      </c>
      <c r="D47" s="135">
        <f t="shared" si="0"/>
        <v>80.449999999999989</v>
      </c>
      <c r="E47" s="75"/>
      <c r="F47" s="78">
        <v>14.85</v>
      </c>
      <c r="G47" s="78">
        <v>14.85</v>
      </c>
      <c r="H47" s="78">
        <v>15.22</v>
      </c>
      <c r="I47">
        <v>58.47</v>
      </c>
      <c r="J47">
        <v>273.23</v>
      </c>
      <c r="K47">
        <v>101.76</v>
      </c>
      <c r="L47">
        <v>4.22</v>
      </c>
      <c r="M47">
        <v>5.53</v>
      </c>
      <c r="N47" s="135">
        <v>26.82</v>
      </c>
      <c r="O47" s="135">
        <v>26.81</v>
      </c>
      <c r="P47" s="135">
        <v>26.82</v>
      </c>
      <c r="Q47">
        <v>4.63</v>
      </c>
      <c r="R47">
        <v>140.26</v>
      </c>
      <c r="S47">
        <v>3.36</v>
      </c>
      <c r="T47">
        <v>7.62</v>
      </c>
      <c r="U47">
        <v>2.54</v>
      </c>
      <c r="V47">
        <v>2.5299999999999998</v>
      </c>
      <c r="W47">
        <v>246.26</v>
      </c>
      <c r="X47">
        <v>49.25</v>
      </c>
      <c r="Y47">
        <v>70</v>
      </c>
      <c r="Z47">
        <v>44.46</v>
      </c>
      <c r="AA47">
        <v>33.33</v>
      </c>
      <c r="AB47">
        <v>16.670000000000002</v>
      </c>
    </row>
    <row r="48" spans="1:28">
      <c r="A48" t="s">
        <v>90</v>
      </c>
      <c r="B48" s="75">
        <v>262.89</v>
      </c>
      <c r="C48" s="75">
        <v>66.06</v>
      </c>
      <c r="D48" s="135">
        <f t="shared" si="0"/>
        <v>80.449999999999989</v>
      </c>
      <c r="E48" s="75"/>
      <c r="F48" s="78">
        <v>15.27</v>
      </c>
      <c r="G48" s="78">
        <v>15.27</v>
      </c>
      <c r="H48" s="78">
        <v>15.65</v>
      </c>
      <c r="I48">
        <v>58.47</v>
      </c>
      <c r="J48">
        <v>273.23</v>
      </c>
      <c r="K48">
        <v>101.76</v>
      </c>
      <c r="L48">
        <v>4.22</v>
      </c>
      <c r="M48">
        <v>5.6</v>
      </c>
      <c r="N48" s="135">
        <v>26.82</v>
      </c>
      <c r="O48" s="135">
        <v>26.81</v>
      </c>
      <c r="P48" s="135">
        <v>26.82</v>
      </c>
      <c r="Q48">
        <v>4.63</v>
      </c>
      <c r="R48">
        <v>140.93</v>
      </c>
      <c r="S48">
        <v>3.36</v>
      </c>
      <c r="T48">
        <v>7.52</v>
      </c>
      <c r="U48">
        <v>2.5099999999999998</v>
      </c>
      <c r="V48">
        <v>2.5</v>
      </c>
      <c r="W48">
        <v>246.42</v>
      </c>
      <c r="X48">
        <v>49.28</v>
      </c>
      <c r="Y48">
        <v>71.760000000000005</v>
      </c>
      <c r="Z48">
        <v>45.04</v>
      </c>
      <c r="AA48">
        <v>33.33</v>
      </c>
      <c r="AB48">
        <v>16.670000000000002</v>
      </c>
    </row>
    <row r="49" spans="1:28">
      <c r="A49" t="s">
        <v>91</v>
      </c>
      <c r="B49" s="75">
        <v>262.89</v>
      </c>
      <c r="C49" s="75">
        <v>66.06</v>
      </c>
      <c r="D49" s="135">
        <f t="shared" si="0"/>
        <v>80.449999999999989</v>
      </c>
      <c r="E49" s="75"/>
      <c r="F49" s="78">
        <v>15.61</v>
      </c>
      <c r="G49" s="78">
        <v>15.61</v>
      </c>
      <c r="H49" s="78">
        <v>15.99</v>
      </c>
      <c r="I49">
        <v>58.47</v>
      </c>
      <c r="J49">
        <v>273.23</v>
      </c>
      <c r="K49">
        <v>101.76</v>
      </c>
      <c r="L49">
        <v>4.22</v>
      </c>
      <c r="M49">
        <v>5.91</v>
      </c>
      <c r="N49" s="135">
        <v>26.82</v>
      </c>
      <c r="O49" s="135">
        <v>26.81</v>
      </c>
      <c r="P49" s="135">
        <v>26.82</v>
      </c>
      <c r="Q49">
        <v>4.63</v>
      </c>
      <c r="R49">
        <v>141.31</v>
      </c>
      <c r="S49">
        <v>3.36</v>
      </c>
      <c r="T49">
        <v>7.8</v>
      </c>
      <c r="U49">
        <v>2.6</v>
      </c>
      <c r="V49">
        <v>2.6</v>
      </c>
      <c r="W49">
        <v>246.4</v>
      </c>
      <c r="X49">
        <v>49.28</v>
      </c>
      <c r="Y49">
        <v>74.430000000000007</v>
      </c>
      <c r="Z49">
        <v>46.64</v>
      </c>
      <c r="AA49">
        <v>33.33</v>
      </c>
      <c r="AB49">
        <v>16.670000000000002</v>
      </c>
    </row>
    <row r="50" spans="1:28">
      <c r="A50" t="s">
        <v>92</v>
      </c>
      <c r="B50" s="75">
        <v>262.89</v>
      </c>
      <c r="C50" s="75">
        <v>66.06</v>
      </c>
      <c r="D50" s="135">
        <f t="shared" si="0"/>
        <v>80.449999999999989</v>
      </c>
      <c r="E50" s="75"/>
      <c r="F50" s="78">
        <v>15.9</v>
      </c>
      <c r="G50" s="78">
        <v>15.9</v>
      </c>
      <c r="H50" s="78">
        <v>16.29</v>
      </c>
      <c r="I50">
        <v>58.47</v>
      </c>
      <c r="J50">
        <v>273.23</v>
      </c>
      <c r="K50">
        <v>101.76</v>
      </c>
      <c r="L50">
        <v>4.22</v>
      </c>
      <c r="M50">
        <v>6.13</v>
      </c>
      <c r="N50" s="135">
        <v>26.82</v>
      </c>
      <c r="O50" s="135">
        <v>26.81</v>
      </c>
      <c r="P50" s="135">
        <v>26.82</v>
      </c>
      <c r="Q50">
        <v>4.63</v>
      </c>
      <c r="R50">
        <v>141.47</v>
      </c>
      <c r="S50">
        <v>3.36</v>
      </c>
      <c r="T50">
        <v>7.56</v>
      </c>
      <c r="U50">
        <v>2.52</v>
      </c>
      <c r="V50">
        <v>2.5099999999999998</v>
      </c>
      <c r="W50">
        <v>246.77</v>
      </c>
      <c r="X50">
        <v>49.35</v>
      </c>
      <c r="Y50">
        <v>76.489999999999995</v>
      </c>
      <c r="Z50">
        <v>46.3</v>
      </c>
      <c r="AA50">
        <v>33.33</v>
      </c>
      <c r="AB50">
        <v>16.670000000000002</v>
      </c>
    </row>
    <row r="51" spans="1:28">
      <c r="A51" t="s">
        <v>93</v>
      </c>
      <c r="B51" s="75">
        <v>262.89</v>
      </c>
      <c r="C51" s="75">
        <v>66.06</v>
      </c>
      <c r="D51" s="135">
        <f t="shared" si="0"/>
        <v>80.449999999999989</v>
      </c>
      <c r="E51" s="75"/>
      <c r="F51" s="78">
        <v>16.09</v>
      </c>
      <c r="G51" s="78">
        <v>16.09</v>
      </c>
      <c r="H51" s="78">
        <v>16.5</v>
      </c>
      <c r="I51">
        <v>58.47</v>
      </c>
      <c r="J51">
        <v>273.23</v>
      </c>
      <c r="K51">
        <v>101.76</v>
      </c>
      <c r="L51">
        <v>4.22</v>
      </c>
      <c r="M51">
        <v>15.1</v>
      </c>
      <c r="N51" s="135">
        <v>26.82</v>
      </c>
      <c r="O51" s="135">
        <v>26.81</v>
      </c>
      <c r="P51" s="135">
        <v>26.82</v>
      </c>
      <c r="Q51">
        <v>4.79</v>
      </c>
      <c r="R51">
        <v>138.47999999999999</v>
      </c>
      <c r="S51">
        <v>3.36</v>
      </c>
      <c r="T51">
        <v>7.99</v>
      </c>
      <c r="U51">
        <v>2.66</v>
      </c>
      <c r="V51">
        <v>2.66</v>
      </c>
      <c r="W51">
        <v>246.91</v>
      </c>
      <c r="X51">
        <v>49.38</v>
      </c>
      <c r="Y51">
        <v>78.739999999999995</v>
      </c>
      <c r="Z51">
        <v>46.69</v>
      </c>
      <c r="AA51">
        <v>33.33</v>
      </c>
      <c r="AB51">
        <v>16.670000000000002</v>
      </c>
    </row>
    <row r="52" spans="1:28">
      <c r="A52" t="s">
        <v>94</v>
      </c>
      <c r="B52" s="75">
        <v>262.89</v>
      </c>
      <c r="C52" s="75">
        <v>66.06</v>
      </c>
      <c r="D52" s="135">
        <f t="shared" si="0"/>
        <v>80.449999999999989</v>
      </c>
      <c r="E52" s="75"/>
      <c r="F52" s="78">
        <v>16.260000000000002</v>
      </c>
      <c r="G52" s="78">
        <v>16.260000000000002</v>
      </c>
      <c r="H52" s="78">
        <v>16.670000000000002</v>
      </c>
      <c r="I52">
        <v>58.47</v>
      </c>
      <c r="J52">
        <v>273.23</v>
      </c>
      <c r="K52">
        <v>101.76</v>
      </c>
      <c r="L52">
        <v>4.22</v>
      </c>
      <c r="M52">
        <v>15.02</v>
      </c>
      <c r="N52" s="135">
        <v>26.82</v>
      </c>
      <c r="O52" s="135">
        <v>26.81</v>
      </c>
      <c r="P52" s="135">
        <v>26.82</v>
      </c>
      <c r="Q52">
        <v>4.79</v>
      </c>
      <c r="R52">
        <v>138.06</v>
      </c>
      <c r="S52">
        <v>3.36</v>
      </c>
      <c r="T52">
        <v>7.96</v>
      </c>
      <c r="U52">
        <v>2.65</v>
      </c>
      <c r="V52">
        <v>2.66</v>
      </c>
      <c r="W52">
        <v>248.03</v>
      </c>
      <c r="X52">
        <v>49.61</v>
      </c>
      <c r="Y52">
        <v>78.739999999999995</v>
      </c>
      <c r="Z52">
        <v>45.99</v>
      </c>
      <c r="AA52">
        <v>33.33</v>
      </c>
      <c r="AB52">
        <v>16.670000000000002</v>
      </c>
    </row>
    <row r="53" spans="1:28">
      <c r="A53" t="s">
        <v>95</v>
      </c>
      <c r="B53" s="75">
        <v>262.89</v>
      </c>
      <c r="C53" s="75">
        <v>66.06</v>
      </c>
      <c r="D53" s="135">
        <f t="shared" si="0"/>
        <v>80.449999999999989</v>
      </c>
      <c r="E53" s="75"/>
      <c r="F53" s="78">
        <v>16.36</v>
      </c>
      <c r="G53" s="78">
        <v>16.36</v>
      </c>
      <c r="H53" s="78">
        <v>16.77</v>
      </c>
      <c r="I53">
        <v>58.47</v>
      </c>
      <c r="J53">
        <v>273.23</v>
      </c>
      <c r="K53">
        <v>101.76</v>
      </c>
      <c r="L53">
        <v>4.22</v>
      </c>
      <c r="M53">
        <v>15.05</v>
      </c>
      <c r="N53" s="135">
        <v>26.82</v>
      </c>
      <c r="O53" s="135">
        <v>26.81</v>
      </c>
      <c r="P53" s="135">
        <v>26.82</v>
      </c>
      <c r="Q53">
        <v>4.79</v>
      </c>
      <c r="R53">
        <v>137.43</v>
      </c>
      <c r="S53">
        <v>3.36</v>
      </c>
      <c r="T53">
        <v>7.94</v>
      </c>
      <c r="U53">
        <v>2.65</v>
      </c>
      <c r="V53">
        <v>2.63</v>
      </c>
      <c r="W53">
        <v>248.94</v>
      </c>
      <c r="X53">
        <v>49.79</v>
      </c>
      <c r="Y53">
        <v>78.739999999999995</v>
      </c>
      <c r="Z53">
        <v>46.32</v>
      </c>
      <c r="AA53">
        <v>33.33</v>
      </c>
      <c r="AB53">
        <v>16.670000000000002</v>
      </c>
    </row>
    <row r="54" spans="1:28">
      <c r="A54" t="s">
        <v>96</v>
      </c>
      <c r="B54" s="75">
        <v>262.89</v>
      </c>
      <c r="C54" s="75">
        <v>66.06</v>
      </c>
      <c r="D54" s="135">
        <f t="shared" si="0"/>
        <v>80.449999999999989</v>
      </c>
      <c r="E54" s="75"/>
      <c r="F54" s="78">
        <v>16.37</v>
      </c>
      <c r="G54" s="78">
        <v>16.37</v>
      </c>
      <c r="H54" s="78">
        <v>16.78</v>
      </c>
      <c r="I54">
        <v>58.47</v>
      </c>
      <c r="J54">
        <v>273.23</v>
      </c>
      <c r="K54">
        <v>101.76</v>
      </c>
      <c r="L54">
        <v>4.22</v>
      </c>
      <c r="M54">
        <v>15.12</v>
      </c>
      <c r="N54" s="135">
        <v>26.82</v>
      </c>
      <c r="O54" s="135">
        <v>26.81</v>
      </c>
      <c r="P54" s="135">
        <v>26.82</v>
      </c>
      <c r="Q54">
        <v>4.79</v>
      </c>
      <c r="R54">
        <v>136.5</v>
      </c>
      <c r="S54">
        <v>3.36</v>
      </c>
      <c r="T54">
        <v>7.77</v>
      </c>
      <c r="U54">
        <v>2.59</v>
      </c>
      <c r="V54">
        <v>2.58</v>
      </c>
      <c r="W54">
        <v>249.97</v>
      </c>
      <c r="X54">
        <v>49.99</v>
      </c>
      <c r="Y54">
        <v>78.739999999999995</v>
      </c>
      <c r="Z54">
        <v>46.81</v>
      </c>
      <c r="AA54">
        <v>33.33</v>
      </c>
      <c r="AB54">
        <v>16.670000000000002</v>
      </c>
    </row>
    <row r="55" spans="1:28">
      <c r="A55" t="s">
        <v>97</v>
      </c>
      <c r="B55" s="75">
        <v>262.89</v>
      </c>
      <c r="C55" s="75">
        <v>73.83</v>
      </c>
      <c r="D55" s="135">
        <f t="shared" si="0"/>
        <v>80.449999999999989</v>
      </c>
      <c r="E55" s="75"/>
      <c r="F55" s="78">
        <v>16.350000000000001</v>
      </c>
      <c r="G55" s="78">
        <v>16.350000000000001</v>
      </c>
      <c r="H55" s="78">
        <v>16.760000000000002</v>
      </c>
      <c r="I55">
        <v>58.47</v>
      </c>
      <c r="J55">
        <v>273.23</v>
      </c>
      <c r="K55">
        <v>101.76</v>
      </c>
      <c r="L55">
        <v>4.22</v>
      </c>
      <c r="M55">
        <v>15.27</v>
      </c>
      <c r="N55" s="135">
        <v>26.82</v>
      </c>
      <c r="O55" s="135">
        <v>26.81</v>
      </c>
      <c r="P55" s="135">
        <v>26.82</v>
      </c>
      <c r="Q55">
        <v>4.79</v>
      </c>
      <c r="R55">
        <v>134.68</v>
      </c>
      <c r="S55">
        <v>3.36</v>
      </c>
      <c r="T55">
        <v>7.58</v>
      </c>
      <c r="U55">
        <v>2.5299999999999998</v>
      </c>
      <c r="V55">
        <v>2.52</v>
      </c>
      <c r="W55">
        <v>250</v>
      </c>
      <c r="X55">
        <v>50</v>
      </c>
      <c r="Y55">
        <v>78.739999999999995</v>
      </c>
      <c r="Z55">
        <v>47.55</v>
      </c>
      <c r="AA55">
        <v>33.33</v>
      </c>
      <c r="AB55">
        <v>16.670000000000002</v>
      </c>
    </row>
    <row r="56" spans="1:28">
      <c r="A56" t="s">
        <v>98</v>
      </c>
      <c r="B56" s="75">
        <v>262.89</v>
      </c>
      <c r="C56" s="75">
        <v>73.83</v>
      </c>
      <c r="D56" s="135">
        <f t="shared" si="0"/>
        <v>80.449999999999989</v>
      </c>
      <c r="E56" s="75"/>
      <c r="F56" s="78">
        <v>16.3</v>
      </c>
      <c r="G56" s="78">
        <v>16.3</v>
      </c>
      <c r="H56" s="78">
        <v>16.71</v>
      </c>
      <c r="I56">
        <v>58.47</v>
      </c>
      <c r="J56">
        <v>273.23</v>
      </c>
      <c r="K56">
        <v>101.76</v>
      </c>
      <c r="L56">
        <v>4.22</v>
      </c>
      <c r="M56">
        <v>15.72</v>
      </c>
      <c r="N56" s="135">
        <v>26.82</v>
      </c>
      <c r="O56" s="135">
        <v>26.81</v>
      </c>
      <c r="P56" s="135">
        <v>26.82</v>
      </c>
      <c r="Q56">
        <v>4.79</v>
      </c>
      <c r="R56">
        <v>132.80000000000001</v>
      </c>
      <c r="S56">
        <v>3.36</v>
      </c>
      <c r="T56">
        <v>7.72</v>
      </c>
      <c r="U56">
        <v>2.57</v>
      </c>
      <c r="V56">
        <v>2.57</v>
      </c>
      <c r="W56">
        <v>250</v>
      </c>
      <c r="X56">
        <v>50</v>
      </c>
      <c r="Y56">
        <v>78.739999999999995</v>
      </c>
      <c r="Z56">
        <v>46.04</v>
      </c>
      <c r="AA56">
        <v>33.33</v>
      </c>
      <c r="AB56">
        <v>16.670000000000002</v>
      </c>
    </row>
    <row r="57" spans="1:28">
      <c r="A57" t="s">
        <v>99</v>
      </c>
      <c r="B57" s="75">
        <v>262.89</v>
      </c>
      <c r="C57" s="75">
        <v>73.83</v>
      </c>
      <c r="D57" s="135">
        <f t="shared" si="0"/>
        <v>80.449999999999989</v>
      </c>
      <c r="E57" s="75"/>
      <c r="F57" s="78">
        <v>16.149999999999999</v>
      </c>
      <c r="G57" s="78">
        <v>16.149999999999999</v>
      </c>
      <c r="H57" s="78">
        <v>16.55</v>
      </c>
      <c r="I57">
        <v>58.47</v>
      </c>
      <c r="J57">
        <v>273.23</v>
      </c>
      <c r="K57">
        <v>101.76</v>
      </c>
      <c r="L57">
        <v>4.22</v>
      </c>
      <c r="M57">
        <v>11.09</v>
      </c>
      <c r="N57" s="135">
        <v>26.82</v>
      </c>
      <c r="O57" s="135">
        <v>26.81</v>
      </c>
      <c r="P57" s="135">
        <v>26.82</v>
      </c>
      <c r="Q57">
        <v>4.79</v>
      </c>
      <c r="R57">
        <v>130.88999999999999</v>
      </c>
      <c r="S57">
        <v>3.36</v>
      </c>
      <c r="T57">
        <v>7.9</v>
      </c>
      <c r="U57">
        <v>2.63</v>
      </c>
      <c r="V57">
        <v>2.63</v>
      </c>
      <c r="W57">
        <v>250</v>
      </c>
      <c r="X57">
        <v>50</v>
      </c>
      <c r="Y57">
        <v>78.739999999999995</v>
      </c>
      <c r="Z57">
        <v>46.44</v>
      </c>
      <c r="AA57">
        <v>33.33</v>
      </c>
      <c r="AB57">
        <v>16.670000000000002</v>
      </c>
    </row>
    <row r="58" spans="1:28">
      <c r="A58" t="s">
        <v>100</v>
      </c>
      <c r="B58" s="75">
        <v>262.89</v>
      </c>
      <c r="C58" s="75">
        <v>73.83</v>
      </c>
      <c r="D58" s="135">
        <f t="shared" si="0"/>
        <v>80.449999999999989</v>
      </c>
      <c r="E58" s="75"/>
      <c r="F58" s="78">
        <v>15.89</v>
      </c>
      <c r="G58" s="78">
        <v>15.89</v>
      </c>
      <c r="H58" s="78">
        <v>16.28</v>
      </c>
      <c r="I58">
        <v>58.47</v>
      </c>
      <c r="J58">
        <v>273.23</v>
      </c>
      <c r="K58">
        <v>101.76</v>
      </c>
      <c r="L58">
        <v>4.22</v>
      </c>
      <c r="M58">
        <v>11.48</v>
      </c>
      <c r="N58" s="135">
        <v>26.82</v>
      </c>
      <c r="O58" s="135">
        <v>26.81</v>
      </c>
      <c r="P58" s="135">
        <v>26.82</v>
      </c>
      <c r="Q58">
        <v>4.79</v>
      </c>
      <c r="R58">
        <v>128.56</v>
      </c>
      <c r="S58">
        <v>3.36</v>
      </c>
      <c r="T58">
        <v>9.08</v>
      </c>
      <c r="U58">
        <v>3.03</v>
      </c>
      <c r="V58">
        <v>3.01</v>
      </c>
      <c r="W58">
        <v>250</v>
      </c>
      <c r="X58">
        <v>50</v>
      </c>
      <c r="Y58">
        <v>77.69</v>
      </c>
      <c r="Z58">
        <v>46.18</v>
      </c>
      <c r="AA58">
        <v>33.33</v>
      </c>
      <c r="AB58">
        <v>16.670000000000002</v>
      </c>
    </row>
    <row r="59" spans="1:28">
      <c r="A59" t="s">
        <v>101</v>
      </c>
      <c r="B59" s="75">
        <v>262.89</v>
      </c>
      <c r="C59" s="75">
        <v>73.83</v>
      </c>
      <c r="D59" s="135">
        <f t="shared" si="0"/>
        <v>80.449999999999989</v>
      </c>
      <c r="E59" s="75"/>
      <c r="F59" s="78">
        <v>15.56</v>
      </c>
      <c r="G59" s="78">
        <v>15.56</v>
      </c>
      <c r="H59" s="78">
        <v>15.94</v>
      </c>
      <c r="I59">
        <v>58.47</v>
      </c>
      <c r="J59">
        <v>273.23</v>
      </c>
      <c r="K59">
        <v>101.76</v>
      </c>
      <c r="L59">
        <v>4.22</v>
      </c>
      <c r="M59">
        <v>11.8</v>
      </c>
      <c r="N59" s="135">
        <v>26.82</v>
      </c>
      <c r="O59" s="135">
        <v>26.81</v>
      </c>
      <c r="P59" s="135">
        <v>26.82</v>
      </c>
      <c r="Q59">
        <v>4.9400000000000004</v>
      </c>
      <c r="R59">
        <v>124.12</v>
      </c>
      <c r="S59">
        <v>3.46</v>
      </c>
      <c r="T59">
        <v>11.61</v>
      </c>
      <c r="U59">
        <v>3.87</v>
      </c>
      <c r="V59">
        <v>3.87</v>
      </c>
      <c r="W59">
        <v>250</v>
      </c>
      <c r="X59">
        <v>50</v>
      </c>
      <c r="Y59">
        <v>76.38</v>
      </c>
      <c r="Z59">
        <v>45.3</v>
      </c>
      <c r="AA59">
        <v>33.33</v>
      </c>
      <c r="AB59">
        <v>16.670000000000002</v>
      </c>
    </row>
    <row r="60" spans="1:28">
      <c r="A60" t="s">
        <v>102</v>
      </c>
      <c r="B60" s="75">
        <v>262.89</v>
      </c>
      <c r="C60" s="75">
        <v>73.83</v>
      </c>
      <c r="D60" s="135">
        <f t="shared" si="0"/>
        <v>80.449999999999989</v>
      </c>
      <c r="E60" s="75"/>
      <c r="F60" s="78">
        <v>15.12</v>
      </c>
      <c r="G60" s="78">
        <v>15.12</v>
      </c>
      <c r="H60" s="78">
        <v>15.51</v>
      </c>
      <c r="I60">
        <v>58.47</v>
      </c>
      <c r="J60">
        <v>273.23</v>
      </c>
      <c r="K60">
        <v>101.76</v>
      </c>
      <c r="L60">
        <v>4.22</v>
      </c>
      <c r="M60">
        <v>12.03</v>
      </c>
      <c r="N60" s="135">
        <v>26.82</v>
      </c>
      <c r="O60" s="135">
        <v>26.81</v>
      </c>
      <c r="P60" s="135">
        <v>26.82</v>
      </c>
      <c r="Q60">
        <v>4.9400000000000004</v>
      </c>
      <c r="R60">
        <v>117.86</v>
      </c>
      <c r="S60">
        <v>3.46</v>
      </c>
      <c r="T60">
        <v>13.78</v>
      </c>
      <c r="U60">
        <v>4.59</v>
      </c>
      <c r="V60">
        <v>4.59</v>
      </c>
      <c r="W60">
        <v>250</v>
      </c>
      <c r="X60">
        <v>50</v>
      </c>
      <c r="Y60">
        <v>74.72</v>
      </c>
      <c r="Z60">
        <v>45.5</v>
      </c>
      <c r="AA60">
        <v>33.33</v>
      </c>
      <c r="AB60">
        <v>16.670000000000002</v>
      </c>
    </row>
    <row r="61" spans="1:28">
      <c r="A61" t="s">
        <v>103</v>
      </c>
      <c r="B61" s="75">
        <v>262.89</v>
      </c>
      <c r="C61" s="75">
        <v>73.83</v>
      </c>
      <c r="D61" s="135">
        <f t="shared" si="0"/>
        <v>80.449999999999989</v>
      </c>
      <c r="E61" s="75"/>
      <c r="F61" s="78">
        <v>14.66</v>
      </c>
      <c r="G61" s="78">
        <v>14.66</v>
      </c>
      <c r="H61" s="78">
        <v>15.03</v>
      </c>
      <c r="I61">
        <v>58.47</v>
      </c>
      <c r="J61">
        <v>273.23</v>
      </c>
      <c r="K61">
        <v>101.76</v>
      </c>
      <c r="L61">
        <v>4.22</v>
      </c>
      <c r="M61">
        <v>12.33</v>
      </c>
      <c r="N61" s="135">
        <v>26.82</v>
      </c>
      <c r="O61" s="135">
        <v>26.81</v>
      </c>
      <c r="P61" s="135">
        <v>26.82</v>
      </c>
      <c r="Q61">
        <v>4.9400000000000004</v>
      </c>
      <c r="R61">
        <v>111.41</v>
      </c>
      <c r="S61">
        <v>3.46</v>
      </c>
      <c r="T61">
        <v>16.29</v>
      </c>
      <c r="U61">
        <v>5.43</v>
      </c>
      <c r="V61">
        <v>5.42</v>
      </c>
      <c r="W61">
        <v>250</v>
      </c>
      <c r="X61">
        <v>50</v>
      </c>
      <c r="Y61">
        <v>72.52</v>
      </c>
      <c r="Z61">
        <v>43.29</v>
      </c>
      <c r="AA61">
        <v>33.33</v>
      </c>
      <c r="AB61">
        <v>16.670000000000002</v>
      </c>
    </row>
    <row r="62" spans="1:28">
      <c r="A62" t="s">
        <v>104</v>
      </c>
      <c r="B62" s="75">
        <v>262.89</v>
      </c>
      <c r="C62" s="75">
        <v>73.83</v>
      </c>
      <c r="D62" s="135">
        <f t="shared" si="0"/>
        <v>80.449999999999989</v>
      </c>
      <c r="E62" s="75"/>
      <c r="F62" s="78">
        <v>14.13</v>
      </c>
      <c r="G62" s="78">
        <v>14.13</v>
      </c>
      <c r="H62" s="78">
        <v>14.48</v>
      </c>
      <c r="I62">
        <v>58.47</v>
      </c>
      <c r="J62">
        <v>273.23</v>
      </c>
      <c r="K62">
        <v>101.76</v>
      </c>
      <c r="L62">
        <v>4.22</v>
      </c>
      <c r="M62">
        <v>12.36</v>
      </c>
      <c r="N62" s="135">
        <v>26.82</v>
      </c>
      <c r="O62" s="135">
        <v>26.81</v>
      </c>
      <c r="P62" s="135">
        <v>26.82</v>
      </c>
      <c r="Q62">
        <v>4.9400000000000004</v>
      </c>
      <c r="R62">
        <v>104.9</v>
      </c>
      <c r="S62">
        <v>3.46</v>
      </c>
      <c r="T62">
        <v>18.96</v>
      </c>
      <c r="U62">
        <v>6.32</v>
      </c>
      <c r="V62">
        <v>6.31</v>
      </c>
      <c r="W62">
        <v>247.75</v>
      </c>
      <c r="X62">
        <v>49.55</v>
      </c>
      <c r="Y62">
        <v>69.849999999999994</v>
      </c>
      <c r="Z62">
        <v>42.06</v>
      </c>
      <c r="AA62">
        <v>33.33</v>
      </c>
      <c r="AB62">
        <v>16.670000000000002</v>
      </c>
    </row>
    <row r="63" spans="1:28">
      <c r="A63" t="s">
        <v>105</v>
      </c>
      <c r="B63" s="75">
        <v>262.89</v>
      </c>
      <c r="C63" s="75">
        <v>73.83</v>
      </c>
      <c r="D63" s="135">
        <f t="shared" si="0"/>
        <v>80.449999999999989</v>
      </c>
      <c r="E63" s="75"/>
      <c r="F63" s="78">
        <v>13.58</v>
      </c>
      <c r="G63" s="78">
        <v>13.58</v>
      </c>
      <c r="H63" s="78">
        <v>13.92</v>
      </c>
      <c r="I63">
        <v>58.47</v>
      </c>
      <c r="J63">
        <v>273.23</v>
      </c>
      <c r="K63">
        <v>101.76</v>
      </c>
      <c r="L63">
        <v>4.37</v>
      </c>
      <c r="M63">
        <v>12.24</v>
      </c>
      <c r="N63" s="135">
        <v>26.82</v>
      </c>
      <c r="O63" s="135">
        <v>26.81</v>
      </c>
      <c r="P63" s="135">
        <v>26.82</v>
      </c>
      <c r="Q63">
        <v>5.26</v>
      </c>
      <c r="R63">
        <v>98.71</v>
      </c>
      <c r="S63">
        <v>3.55</v>
      </c>
      <c r="T63">
        <v>19.420000000000002</v>
      </c>
      <c r="U63">
        <v>6.47</v>
      </c>
      <c r="V63">
        <v>6.48</v>
      </c>
      <c r="W63">
        <v>241.88</v>
      </c>
      <c r="X63">
        <v>48.38</v>
      </c>
      <c r="Y63">
        <v>67.06</v>
      </c>
      <c r="Z63">
        <v>40.340000000000003</v>
      </c>
      <c r="AA63">
        <v>33.33</v>
      </c>
      <c r="AB63">
        <v>16.670000000000002</v>
      </c>
    </row>
    <row r="64" spans="1:28">
      <c r="A64" t="s">
        <v>106</v>
      </c>
      <c r="B64" s="75">
        <v>262.89</v>
      </c>
      <c r="C64" s="75">
        <v>73.83</v>
      </c>
      <c r="D64" s="135">
        <f t="shared" si="0"/>
        <v>80.449999999999989</v>
      </c>
      <c r="E64" s="75"/>
      <c r="F64" s="78">
        <v>12.95</v>
      </c>
      <c r="G64" s="78">
        <v>12.95</v>
      </c>
      <c r="H64" s="78">
        <v>13.27</v>
      </c>
      <c r="I64">
        <v>58.47</v>
      </c>
      <c r="J64">
        <v>273.23</v>
      </c>
      <c r="K64">
        <v>101.76</v>
      </c>
      <c r="L64">
        <v>4.37</v>
      </c>
      <c r="M64">
        <v>12.35</v>
      </c>
      <c r="N64" s="135">
        <v>26.82</v>
      </c>
      <c r="O64" s="135">
        <v>26.81</v>
      </c>
      <c r="P64" s="135">
        <v>26.82</v>
      </c>
      <c r="Q64">
        <v>5.26</v>
      </c>
      <c r="R64">
        <v>91.51</v>
      </c>
      <c r="S64">
        <v>3.55</v>
      </c>
      <c r="T64">
        <v>29.38</v>
      </c>
      <c r="U64">
        <v>9.7899999999999991</v>
      </c>
      <c r="V64">
        <v>9.8000000000000007</v>
      </c>
      <c r="W64">
        <v>231.09</v>
      </c>
      <c r="X64">
        <v>46.22</v>
      </c>
      <c r="Y64">
        <v>64.349999999999994</v>
      </c>
      <c r="Z64">
        <v>38.200000000000003</v>
      </c>
      <c r="AA64">
        <v>33.33</v>
      </c>
      <c r="AB64">
        <v>16.670000000000002</v>
      </c>
    </row>
    <row r="65" spans="1:28">
      <c r="A65" t="s">
        <v>107</v>
      </c>
      <c r="B65" s="75">
        <v>262.89</v>
      </c>
      <c r="C65" s="75">
        <v>73.83</v>
      </c>
      <c r="D65" s="135">
        <f t="shared" si="0"/>
        <v>80.449999999999989</v>
      </c>
      <c r="E65" s="75"/>
      <c r="F65" s="78">
        <v>12.1</v>
      </c>
      <c r="G65" s="78">
        <v>12.1</v>
      </c>
      <c r="H65" s="78">
        <v>12.4</v>
      </c>
      <c r="I65">
        <v>58.47</v>
      </c>
      <c r="J65">
        <v>273.23</v>
      </c>
      <c r="K65">
        <v>101.76</v>
      </c>
      <c r="L65">
        <v>4.37</v>
      </c>
      <c r="M65">
        <v>16</v>
      </c>
      <c r="N65" s="135">
        <v>26.82</v>
      </c>
      <c r="O65" s="135">
        <v>26.81</v>
      </c>
      <c r="P65" s="135">
        <v>26.82</v>
      </c>
      <c r="Q65">
        <v>5.26</v>
      </c>
      <c r="R65">
        <v>83.32</v>
      </c>
      <c r="S65">
        <v>3.55</v>
      </c>
      <c r="T65">
        <v>30.43</v>
      </c>
      <c r="U65">
        <v>10.14</v>
      </c>
      <c r="V65">
        <v>10.14</v>
      </c>
      <c r="W65">
        <v>217.6</v>
      </c>
      <c r="X65">
        <v>43.52</v>
      </c>
      <c r="Y65">
        <v>60.84</v>
      </c>
      <c r="Z65">
        <v>36.47</v>
      </c>
      <c r="AA65">
        <v>33.33</v>
      </c>
      <c r="AB65">
        <v>16.670000000000002</v>
      </c>
    </row>
    <row r="66" spans="1:28">
      <c r="A66" t="s">
        <v>108</v>
      </c>
      <c r="B66" s="75">
        <v>262.89</v>
      </c>
      <c r="C66" s="75">
        <v>73.83</v>
      </c>
      <c r="D66" s="135">
        <f t="shared" si="0"/>
        <v>80.449999999999989</v>
      </c>
      <c r="E66" s="75"/>
      <c r="F66" s="78">
        <v>11.35</v>
      </c>
      <c r="G66" s="78">
        <v>11.35</v>
      </c>
      <c r="H66" s="78">
        <v>11.64</v>
      </c>
      <c r="I66">
        <v>58.47</v>
      </c>
      <c r="J66">
        <v>273.23</v>
      </c>
      <c r="K66">
        <v>101.76</v>
      </c>
      <c r="L66">
        <v>4.37</v>
      </c>
      <c r="M66">
        <v>16.170000000000002</v>
      </c>
      <c r="N66" s="135">
        <v>26.82</v>
      </c>
      <c r="O66" s="135">
        <v>26.81</v>
      </c>
      <c r="P66" s="135">
        <v>26.82</v>
      </c>
      <c r="Q66">
        <v>5.26</v>
      </c>
      <c r="R66">
        <v>74.11</v>
      </c>
      <c r="S66">
        <v>3.55</v>
      </c>
      <c r="T66">
        <v>32.61</v>
      </c>
      <c r="U66">
        <v>10.87</v>
      </c>
      <c r="V66">
        <v>10.87</v>
      </c>
      <c r="W66">
        <v>202.22</v>
      </c>
      <c r="X66">
        <v>40.44</v>
      </c>
      <c r="Y66">
        <v>56.73</v>
      </c>
      <c r="Z66">
        <v>34.51</v>
      </c>
      <c r="AA66">
        <v>33.33</v>
      </c>
      <c r="AB66">
        <v>16.670000000000002</v>
      </c>
    </row>
    <row r="67" spans="1:28">
      <c r="A67" t="s">
        <v>109</v>
      </c>
      <c r="B67" s="75">
        <v>262.89</v>
      </c>
      <c r="C67" s="75">
        <v>73.83</v>
      </c>
      <c r="D67" s="135">
        <f t="shared" si="0"/>
        <v>80.449999999999989</v>
      </c>
      <c r="E67" s="75"/>
      <c r="F67" s="78">
        <v>10.46</v>
      </c>
      <c r="G67" s="78">
        <v>10.46</v>
      </c>
      <c r="H67" s="78">
        <v>10.72</v>
      </c>
      <c r="I67">
        <v>58.47</v>
      </c>
      <c r="J67">
        <v>273.23</v>
      </c>
      <c r="K67">
        <v>101.76</v>
      </c>
      <c r="L67">
        <v>4.6900000000000004</v>
      </c>
      <c r="M67">
        <v>16.34</v>
      </c>
      <c r="N67" s="135">
        <v>26.82</v>
      </c>
      <c r="O67" s="135">
        <v>26.81</v>
      </c>
      <c r="P67" s="135">
        <v>26.82</v>
      </c>
      <c r="Q67">
        <v>5.26</v>
      </c>
      <c r="R67">
        <v>64.48</v>
      </c>
      <c r="S67">
        <v>3.74</v>
      </c>
      <c r="T67">
        <v>34.020000000000003</v>
      </c>
      <c r="U67">
        <v>11.34</v>
      </c>
      <c r="V67">
        <v>11.34</v>
      </c>
      <c r="W67">
        <v>185.58</v>
      </c>
      <c r="X67">
        <v>37.119999999999997</v>
      </c>
      <c r="Y67">
        <v>52.58</v>
      </c>
      <c r="Z67">
        <v>31.43</v>
      </c>
      <c r="AA67">
        <v>33.33</v>
      </c>
      <c r="AB67">
        <v>16.670000000000002</v>
      </c>
    </row>
    <row r="68" spans="1:28">
      <c r="A68" t="s">
        <v>110</v>
      </c>
      <c r="B68" s="75">
        <v>262.89</v>
      </c>
      <c r="C68" s="75">
        <v>73.83</v>
      </c>
      <c r="D68" s="135">
        <f t="shared" ref="D68:D98" si="1">N68+O68+P68</f>
        <v>80.449999999999989</v>
      </c>
      <c r="E68" s="75"/>
      <c r="F68" s="78">
        <v>9.4499999999999993</v>
      </c>
      <c r="G68" s="78">
        <v>9.4499999999999993</v>
      </c>
      <c r="H68" s="78">
        <v>9.68</v>
      </c>
      <c r="I68">
        <v>58.47</v>
      </c>
      <c r="J68">
        <v>273.23</v>
      </c>
      <c r="K68">
        <v>101.76</v>
      </c>
      <c r="L68">
        <v>4.6900000000000004</v>
      </c>
      <c r="M68">
        <v>16.34</v>
      </c>
      <c r="N68" s="135">
        <v>26.82</v>
      </c>
      <c r="O68" s="135">
        <v>26.81</v>
      </c>
      <c r="P68" s="135">
        <v>26.82</v>
      </c>
      <c r="Q68">
        <v>5.26</v>
      </c>
      <c r="R68">
        <v>54.77</v>
      </c>
      <c r="S68">
        <v>3.74</v>
      </c>
      <c r="T68">
        <v>35.659999999999997</v>
      </c>
      <c r="U68">
        <v>11.89</v>
      </c>
      <c r="V68">
        <v>11.87</v>
      </c>
      <c r="W68">
        <v>167.49</v>
      </c>
      <c r="X68">
        <v>33.5</v>
      </c>
      <c r="Y68">
        <v>48.08</v>
      </c>
      <c r="Z68">
        <v>29.73</v>
      </c>
      <c r="AA68">
        <v>31.9</v>
      </c>
      <c r="AB68">
        <v>15.96</v>
      </c>
    </row>
    <row r="69" spans="1:28">
      <c r="A69" t="s">
        <v>111</v>
      </c>
      <c r="B69" s="75">
        <v>262.89</v>
      </c>
      <c r="C69" s="75">
        <v>73.83</v>
      </c>
      <c r="D69" s="135">
        <f t="shared" si="1"/>
        <v>71.28</v>
      </c>
      <c r="E69" s="75"/>
      <c r="F69" s="78">
        <v>8.42</v>
      </c>
      <c r="G69" s="78">
        <v>8.42</v>
      </c>
      <c r="H69" s="78">
        <v>8.6300000000000008</v>
      </c>
      <c r="I69">
        <v>58.47</v>
      </c>
      <c r="J69">
        <v>273.23</v>
      </c>
      <c r="K69">
        <v>101.76</v>
      </c>
      <c r="L69">
        <v>4.6900000000000004</v>
      </c>
      <c r="M69">
        <v>10.5</v>
      </c>
      <c r="N69" s="135">
        <v>23.76</v>
      </c>
      <c r="O69" s="135">
        <v>23.76</v>
      </c>
      <c r="P69" s="135">
        <v>23.76</v>
      </c>
      <c r="Q69">
        <v>5.26</v>
      </c>
      <c r="R69">
        <v>45.47</v>
      </c>
      <c r="S69">
        <v>3.74</v>
      </c>
      <c r="T69">
        <v>36.11</v>
      </c>
      <c r="U69">
        <v>12.04</v>
      </c>
      <c r="V69">
        <v>12.03</v>
      </c>
      <c r="W69">
        <v>148.13</v>
      </c>
      <c r="X69">
        <v>29.63</v>
      </c>
      <c r="Y69">
        <v>43.07</v>
      </c>
      <c r="Z69">
        <v>25.59</v>
      </c>
      <c r="AA69">
        <v>28.36</v>
      </c>
      <c r="AB69">
        <v>14.19</v>
      </c>
    </row>
    <row r="70" spans="1:28">
      <c r="A70" t="s">
        <v>112</v>
      </c>
      <c r="B70" s="75">
        <v>262.89</v>
      </c>
      <c r="C70" s="75">
        <v>73.83</v>
      </c>
      <c r="D70" s="135">
        <f t="shared" si="1"/>
        <v>63.949999999999996</v>
      </c>
      <c r="E70" s="75"/>
      <c r="F70" s="78">
        <v>7.32</v>
      </c>
      <c r="G70" s="78">
        <v>7.32</v>
      </c>
      <c r="H70" s="78">
        <v>7.5</v>
      </c>
      <c r="I70">
        <v>58.47</v>
      </c>
      <c r="J70">
        <v>273.23</v>
      </c>
      <c r="K70">
        <v>101.76</v>
      </c>
      <c r="L70">
        <v>4.6900000000000004</v>
      </c>
      <c r="M70">
        <v>10.46</v>
      </c>
      <c r="N70" s="135">
        <v>21.32</v>
      </c>
      <c r="O70" s="135">
        <v>21.31</v>
      </c>
      <c r="P70" s="135">
        <v>21.32</v>
      </c>
      <c r="Q70">
        <v>5.26</v>
      </c>
      <c r="R70">
        <v>35.57</v>
      </c>
      <c r="S70">
        <v>3.74</v>
      </c>
      <c r="T70">
        <v>37.04</v>
      </c>
      <c r="U70">
        <v>12.35</v>
      </c>
      <c r="V70">
        <v>12.33</v>
      </c>
      <c r="W70">
        <v>128.52000000000001</v>
      </c>
      <c r="X70">
        <v>25.7</v>
      </c>
      <c r="Y70">
        <v>37.97</v>
      </c>
      <c r="Z70">
        <v>22.87</v>
      </c>
      <c r="AA70">
        <v>24.69</v>
      </c>
      <c r="AB70">
        <v>12.35</v>
      </c>
    </row>
    <row r="71" spans="1:28">
      <c r="A71" t="s">
        <v>113</v>
      </c>
      <c r="B71" s="75">
        <v>262.89</v>
      </c>
      <c r="C71" s="75">
        <v>73.83</v>
      </c>
      <c r="D71" s="135">
        <f t="shared" si="1"/>
        <v>58.100000000000009</v>
      </c>
      <c r="E71" s="75"/>
      <c r="F71" s="78">
        <v>6.2</v>
      </c>
      <c r="G71" s="78">
        <v>6.2</v>
      </c>
      <c r="H71" s="78">
        <v>6.35</v>
      </c>
      <c r="I71">
        <v>58.47</v>
      </c>
      <c r="J71">
        <v>273.23</v>
      </c>
      <c r="K71">
        <v>101.76</v>
      </c>
      <c r="L71">
        <v>4.8499999999999996</v>
      </c>
      <c r="M71">
        <v>10.55</v>
      </c>
      <c r="N71" s="135">
        <v>19.37</v>
      </c>
      <c r="O71" s="135">
        <v>19.36</v>
      </c>
      <c r="P71" s="135">
        <v>19.37</v>
      </c>
      <c r="Q71">
        <v>5.57</v>
      </c>
      <c r="R71">
        <v>25.98</v>
      </c>
      <c r="S71">
        <v>3.92</v>
      </c>
      <c r="T71">
        <v>38.25</v>
      </c>
      <c r="U71">
        <v>12.75</v>
      </c>
      <c r="V71">
        <v>12.75</v>
      </c>
      <c r="W71">
        <v>108.21</v>
      </c>
      <c r="X71">
        <v>21.64</v>
      </c>
      <c r="Y71">
        <v>32.71</v>
      </c>
      <c r="Z71">
        <v>20.16</v>
      </c>
      <c r="AA71">
        <v>20.87</v>
      </c>
      <c r="AB71">
        <v>10.44</v>
      </c>
    </row>
    <row r="72" spans="1:28">
      <c r="A72" t="s">
        <v>114</v>
      </c>
      <c r="B72" s="75">
        <v>262.89</v>
      </c>
      <c r="C72" s="75">
        <v>73.83</v>
      </c>
      <c r="D72" s="135">
        <f t="shared" si="1"/>
        <v>54.58</v>
      </c>
      <c r="E72" s="75"/>
      <c r="F72" s="78">
        <v>4.92</v>
      </c>
      <c r="G72" s="78">
        <v>4.92</v>
      </c>
      <c r="H72" s="78">
        <v>5.05</v>
      </c>
      <c r="I72">
        <v>58.47</v>
      </c>
      <c r="J72">
        <v>273.23</v>
      </c>
      <c r="K72">
        <v>101.76</v>
      </c>
      <c r="L72">
        <v>4.8499999999999996</v>
      </c>
      <c r="M72">
        <v>10.49</v>
      </c>
      <c r="N72" s="135">
        <v>18.28</v>
      </c>
      <c r="O72" s="135">
        <v>18.28</v>
      </c>
      <c r="P72" s="135">
        <v>18.02</v>
      </c>
      <c r="Q72">
        <v>5.57</v>
      </c>
      <c r="R72">
        <v>16.98</v>
      </c>
      <c r="S72">
        <v>3.92</v>
      </c>
      <c r="T72">
        <v>39.36</v>
      </c>
      <c r="U72">
        <v>13.12</v>
      </c>
      <c r="V72">
        <v>13.11</v>
      </c>
      <c r="W72">
        <v>87.72</v>
      </c>
      <c r="X72">
        <v>17.54</v>
      </c>
      <c r="Y72">
        <v>27.03</v>
      </c>
      <c r="Z72">
        <v>16.18</v>
      </c>
      <c r="AA72">
        <v>17</v>
      </c>
      <c r="AB72">
        <v>8.5</v>
      </c>
    </row>
    <row r="73" spans="1:28">
      <c r="A73" t="s">
        <v>115</v>
      </c>
      <c r="B73" s="75">
        <v>262.89</v>
      </c>
      <c r="C73" s="75">
        <v>73.83</v>
      </c>
      <c r="D73" s="135">
        <f t="shared" si="1"/>
        <v>33.67</v>
      </c>
      <c r="E73" s="75"/>
      <c r="F73" s="78">
        <v>3.77</v>
      </c>
      <c r="G73" s="78">
        <v>3.77</v>
      </c>
      <c r="H73" s="78">
        <v>3.87</v>
      </c>
      <c r="I73">
        <v>58.47</v>
      </c>
      <c r="J73">
        <v>273.23</v>
      </c>
      <c r="K73">
        <v>101.76</v>
      </c>
      <c r="L73">
        <v>5</v>
      </c>
      <c r="M73">
        <v>10.210000000000001</v>
      </c>
      <c r="N73" s="135">
        <v>11.85</v>
      </c>
      <c r="O73" s="135">
        <v>11.25</v>
      </c>
      <c r="P73" s="135">
        <v>10.57</v>
      </c>
      <c r="Q73">
        <v>5.57</v>
      </c>
      <c r="R73">
        <v>10.36</v>
      </c>
      <c r="S73">
        <v>3.92</v>
      </c>
      <c r="T73">
        <v>40.520000000000003</v>
      </c>
      <c r="U73">
        <v>13.51</v>
      </c>
      <c r="V73">
        <v>13.49</v>
      </c>
      <c r="W73">
        <v>67.540000000000006</v>
      </c>
      <c r="X73">
        <v>13.51</v>
      </c>
      <c r="Y73">
        <v>21.43</v>
      </c>
      <c r="Z73">
        <v>13.25</v>
      </c>
      <c r="AA73">
        <v>13.23</v>
      </c>
      <c r="AB73">
        <v>6.61</v>
      </c>
    </row>
    <row r="74" spans="1:28">
      <c r="A74" t="s">
        <v>116</v>
      </c>
      <c r="B74" s="75">
        <v>262.89</v>
      </c>
      <c r="C74" s="75">
        <v>73.83</v>
      </c>
      <c r="D74" s="135">
        <f t="shared" si="1"/>
        <v>13.11</v>
      </c>
      <c r="E74" s="75"/>
      <c r="F74" s="78">
        <v>2.65</v>
      </c>
      <c r="G74" s="78">
        <v>2.65</v>
      </c>
      <c r="H74" s="78">
        <v>2.71</v>
      </c>
      <c r="I74">
        <v>58.47</v>
      </c>
      <c r="J74">
        <v>273.23</v>
      </c>
      <c r="K74">
        <v>101.76</v>
      </c>
      <c r="L74">
        <v>5</v>
      </c>
      <c r="M74">
        <v>9.7200000000000006</v>
      </c>
      <c r="N74" s="135">
        <v>4.6100000000000003</v>
      </c>
      <c r="O74" s="135">
        <v>3.39</v>
      </c>
      <c r="P74" s="135">
        <v>5.1100000000000003</v>
      </c>
      <c r="Q74">
        <v>5.57</v>
      </c>
      <c r="R74">
        <v>5.55</v>
      </c>
      <c r="S74">
        <v>3.92</v>
      </c>
      <c r="T74">
        <v>41.64</v>
      </c>
      <c r="U74">
        <v>13.88</v>
      </c>
      <c r="V74">
        <v>13.88</v>
      </c>
      <c r="W74">
        <v>48.94</v>
      </c>
      <c r="X74">
        <v>9.7899999999999991</v>
      </c>
      <c r="Y74">
        <v>17.47</v>
      </c>
      <c r="Z74">
        <v>9.27</v>
      </c>
      <c r="AA74">
        <v>9.6999999999999993</v>
      </c>
      <c r="AB74">
        <v>4.8499999999999996</v>
      </c>
    </row>
    <row r="75" spans="1:28">
      <c r="A75" t="s">
        <v>117</v>
      </c>
      <c r="B75" s="75">
        <v>262.89</v>
      </c>
      <c r="C75" s="75">
        <v>73.83</v>
      </c>
      <c r="D75" s="135">
        <f t="shared" si="1"/>
        <v>0</v>
      </c>
      <c r="E75" s="75"/>
      <c r="F75" s="78">
        <v>1.62</v>
      </c>
      <c r="G75" s="78">
        <v>1.62</v>
      </c>
      <c r="H75" s="78">
        <v>1.66</v>
      </c>
      <c r="I75">
        <v>58.47</v>
      </c>
      <c r="J75">
        <v>273.23</v>
      </c>
      <c r="K75">
        <v>101.76</v>
      </c>
      <c r="L75">
        <v>5.16</v>
      </c>
      <c r="M75">
        <v>9.27</v>
      </c>
      <c r="N75" s="135">
        <v>0</v>
      </c>
      <c r="O75" s="135">
        <v>0</v>
      </c>
      <c r="P75" s="135">
        <v>0</v>
      </c>
      <c r="Q75">
        <v>6.02</v>
      </c>
      <c r="R75">
        <v>9.85</v>
      </c>
      <c r="S75">
        <v>4.1100000000000003</v>
      </c>
      <c r="T75">
        <v>41.04</v>
      </c>
      <c r="U75">
        <v>13.68</v>
      </c>
      <c r="V75">
        <v>13.68</v>
      </c>
      <c r="W75">
        <v>32.94</v>
      </c>
      <c r="X75">
        <v>6.59</v>
      </c>
      <c r="Y75">
        <v>12.25</v>
      </c>
      <c r="Z75">
        <v>5.61</v>
      </c>
      <c r="AA75">
        <v>6.49</v>
      </c>
      <c r="AB75">
        <v>3.25</v>
      </c>
    </row>
    <row r="76" spans="1:28">
      <c r="A76" t="s">
        <v>118</v>
      </c>
      <c r="B76" s="75">
        <v>262.89</v>
      </c>
      <c r="C76" s="75">
        <v>73.83</v>
      </c>
      <c r="D76" s="135">
        <f t="shared" si="1"/>
        <v>0</v>
      </c>
      <c r="E76" s="75"/>
      <c r="F76" s="78">
        <v>0.83</v>
      </c>
      <c r="G76" s="78">
        <v>0.83</v>
      </c>
      <c r="H76" s="78">
        <v>0.85</v>
      </c>
      <c r="I76">
        <v>58.47</v>
      </c>
      <c r="J76">
        <v>273.23</v>
      </c>
      <c r="K76">
        <v>101.76</v>
      </c>
      <c r="L76">
        <v>5.16</v>
      </c>
      <c r="M76">
        <v>7.27</v>
      </c>
      <c r="N76" s="135">
        <v>0</v>
      </c>
      <c r="O76" s="135">
        <v>0</v>
      </c>
      <c r="P76" s="135">
        <v>0</v>
      </c>
      <c r="Q76">
        <v>6.02</v>
      </c>
      <c r="R76">
        <v>11.49</v>
      </c>
      <c r="S76">
        <v>4.1100000000000003</v>
      </c>
      <c r="T76">
        <v>43.59</v>
      </c>
      <c r="U76">
        <v>14.53</v>
      </c>
      <c r="V76">
        <v>14.52</v>
      </c>
      <c r="W76">
        <v>19.7</v>
      </c>
      <c r="X76">
        <v>3.94</v>
      </c>
      <c r="Y76">
        <v>7.16</v>
      </c>
      <c r="Z76">
        <v>2.5099999999999998</v>
      </c>
      <c r="AA76">
        <v>3.59</v>
      </c>
      <c r="AB76">
        <v>1.79</v>
      </c>
    </row>
    <row r="77" spans="1:28">
      <c r="A77" t="s">
        <v>119</v>
      </c>
      <c r="B77" s="75">
        <v>262.89</v>
      </c>
      <c r="C77" s="75">
        <v>73.83</v>
      </c>
      <c r="D77" s="135">
        <f t="shared" si="1"/>
        <v>0</v>
      </c>
      <c r="E77" s="75"/>
      <c r="F77" s="78">
        <v>0.28000000000000003</v>
      </c>
      <c r="G77" s="78">
        <v>0.28000000000000003</v>
      </c>
      <c r="H77" s="78">
        <v>0.28999999999999998</v>
      </c>
      <c r="I77">
        <v>58.47</v>
      </c>
      <c r="J77">
        <v>273.23</v>
      </c>
      <c r="K77">
        <v>101.76</v>
      </c>
      <c r="L77">
        <v>5.16</v>
      </c>
      <c r="M77">
        <v>7</v>
      </c>
      <c r="N77" s="135">
        <v>0</v>
      </c>
      <c r="O77" s="135">
        <v>0</v>
      </c>
      <c r="P77" s="135">
        <v>0</v>
      </c>
      <c r="Q77">
        <v>6.02</v>
      </c>
      <c r="R77">
        <v>0.18</v>
      </c>
      <c r="S77">
        <v>4.1100000000000003</v>
      </c>
      <c r="T77">
        <v>42.66</v>
      </c>
      <c r="U77">
        <v>14.22</v>
      </c>
      <c r="V77">
        <v>14.22</v>
      </c>
      <c r="W77">
        <v>9.7899999999999991</v>
      </c>
      <c r="X77">
        <v>1.96</v>
      </c>
      <c r="Y77">
        <v>4.51</v>
      </c>
      <c r="Z77">
        <v>0</v>
      </c>
      <c r="AA77">
        <v>1.44</v>
      </c>
      <c r="AB77">
        <v>0.72</v>
      </c>
    </row>
    <row r="78" spans="1:28">
      <c r="A78" t="s">
        <v>120</v>
      </c>
      <c r="B78" s="75">
        <v>262.89</v>
      </c>
      <c r="C78" s="75">
        <v>73.83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58.47</v>
      </c>
      <c r="J78">
        <v>273.23</v>
      </c>
      <c r="K78">
        <v>101.76</v>
      </c>
      <c r="L78">
        <v>5.16</v>
      </c>
      <c r="M78">
        <v>6.87</v>
      </c>
      <c r="N78" s="135">
        <v>0</v>
      </c>
      <c r="O78" s="135">
        <v>0</v>
      </c>
      <c r="P78" s="135">
        <v>0</v>
      </c>
      <c r="Q78">
        <v>6.02</v>
      </c>
      <c r="R78">
        <v>0</v>
      </c>
      <c r="S78">
        <v>4.1100000000000003</v>
      </c>
      <c r="T78">
        <v>41.78</v>
      </c>
      <c r="U78">
        <v>13.93</v>
      </c>
      <c r="V78">
        <v>13.92</v>
      </c>
      <c r="W78">
        <v>3.56</v>
      </c>
      <c r="X78">
        <v>0.71</v>
      </c>
      <c r="Y78">
        <v>1.75</v>
      </c>
      <c r="Z78">
        <v>0</v>
      </c>
      <c r="AA78">
        <v>0.35</v>
      </c>
      <c r="AB78">
        <v>0.18</v>
      </c>
    </row>
    <row r="79" spans="1:28">
      <c r="A79" t="s">
        <v>121</v>
      </c>
      <c r="B79" s="75">
        <v>262.89</v>
      </c>
      <c r="C79" s="75">
        <v>73.83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58.47</v>
      </c>
      <c r="J79">
        <v>273.23</v>
      </c>
      <c r="K79">
        <v>101.76</v>
      </c>
      <c r="L79">
        <v>5.62</v>
      </c>
      <c r="M79">
        <v>7.06</v>
      </c>
      <c r="N79" s="135">
        <v>0</v>
      </c>
      <c r="O79" s="135">
        <v>0</v>
      </c>
      <c r="P79" s="135">
        <v>0</v>
      </c>
      <c r="Q79">
        <v>6.18</v>
      </c>
      <c r="R79">
        <v>0</v>
      </c>
      <c r="S79">
        <v>4.1100000000000003</v>
      </c>
      <c r="T79">
        <v>40.700000000000003</v>
      </c>
      <c r="U79">
        <v>13.57</v>
      </c>
      <c r="V79">
        <v>13.55</v>
      </c>
      <c r="W79">
        <v>0.68</v>
      </c>
      <c r="X79">
        <v>0.14000000000000001</v>
      </c>
      <c r="Y79">
        <v>0.28000000000000003</v>
      </c>
      <c r="Z79">
        <v>0</v>
      </c>
      <c r="AA79">
        <v>0</v>
      </c>
      <c r="AB79">
        <v>0</v>
      </c>
    </row>
    <row r="80" spans="1:28">
      <c r="A80" t="s">
        <v>122</v>
      </c>
      <c r="B80" s="75">
        <v>262.89</v>
      </c>
      <c r="C80" s="75">
        <v>73.83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58.47</v>
      </c>
      <c r="J80">
        <v>273.23</v>
      </c>
      <c r="K80">
        <v>101.76</v>
      </c>
      <c r="L80">
        <v>5.62</v>
      </c>
      <c r="M80">
        <v>7.08</v>
      </c>
      <c r="N80" s="135">
        <v>0</v>
      </c>
      <c r="O80" s="135">
        <v>0</v>
      </c>
      <c r="P80" s="135">
        <v>0</v>
      </c>
      <c r="Q80">
        <v>6.18</v>
      </c>
      <c r="R80">
        <v>0</v>
      </c>
      <c r="S80">
        <v>4.1100000000000003</v>
      </c>
      <c r="T80">
        <v>39.729999999999997</v>
      </c>
      <c r="U80">
        <v>13.24</v>
      </c>
      <c r="V80">
        <v>13.25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</row>
    <row r="81" spans="1:28">
      <c r="A81" t="s">
        <v>123</v>
      </c>
      <c r="B81" s="75">
        <v>262.89</v>
      </c>
      <c r="C81" s="75">
        <v>73.83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58.47</v>
      </c>
      <c r="J81">
        <v>273.23</v>
      </c>
      <c r="K81">
        <v>101.76</v>
      </c>
      <c r="L81">
        <v>5.62</v>
      </c>
      <c r="M81">
        <v>6.68</v>
      </c>
      <c r="N81" s="135">
        <v>0</v>
      </c>
      <c r="O81" s="135">
        <v>0</v>
      </c>
      <c r="P81" s="135">
        <v>0</v>
      </c>
      <c r="Q81">
        <v>6.18</v>
      </c>
      <c r="R81">
        <v>0</v>
      </c>
      <c r="S81">
        <v>4.1100000000000003</v>
      </c>
      <c r="T81">
        <v>38.08</v>
      </c>
      <c r="U81">
        <v>12.69</v>
      </c>
      <c r="V81">
        <v>12.7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262.89</v>
      </c>
      <c r="C82" s="75">
        <v>73.83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58.47</v>
      </c>
      <c r="J82">
        <v>273.23</v>
      </c>
      <c r="K82">
        <v>101.76</v>
      </c>
      <c r="L82">
        <v>5.62</v>
      </c>
      <c r="M82">
        <v>5.78</v>
      </c>
      <c r="N82" s="135">
        <v>0</v>
      </c>
      <c r="O82" s="135">
        <v>0</v>
      </c>
      <c r="P82" s="135">
        <v>0</v>
      </c>
      <c r="Q82">
        <v>6.41</v>
      </c>
      <c r="R82">
        <v>0</v>
      </c>
      <c r="S82">
        <v>4.1100000000000003</v>
      </c>
      <c r="T82">
        <v>30.61</v>
      </c>
      <c r="U82">
        <v>10.199999999999999</v>
      </c>
      <c r="V82">
        <v>10.210000000000001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262.89</v>
      </c>
      <c r="C83" s="75">
        <v>73.83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58.47</v>
      </c>
      <c r="J83">
        <v>273.23</v>
      </c>
      <c r="K83">
        <v>101.76</v>
      </c>
      <c r="L83">
        <v>6.09</v>
      </c>
      <c r="M83">
        <v>4.91</v>
      </c>
      <c r="N83" s="135">
        <v>0</v>
      </c>
      <c r="O83" s="135">
        <v>0</v>
      </c>
      <c r="P83" s="135">
        <v>0</v>
      </c>
      <c r="Q83">
        <v>6.41</v>
      </c>
      <c r="R83">
        <v>0</v>
      </c>
      <c r="S83">
        <v>4.0199999999999996</v>
      </c>
      <c r="T83">
        <v>30.28</v>
      </c>
      <c r="U83">
        <v>10.09</v>
      </c>
      <c r="V83">
        <v>10.1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262.89</v>
      </c>
      <c r="C84" s="75">
        <v>73.83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58.47</v>
      </c>
      <c r="J84">
        <v>273.23</v>
      </c>
      <c r="K84">
        <v>101.76</v>
      </c>
      <c r="L84">
        <v>6.09</v>
      </c>
      <c r="M84">
        <v>4.29</v>
      </c>
      <c r="N84" s="135">
        <v>0</v>
      </c>
      <c r="O84" s="135">
        <v>0</v>
      </c>
      <c r="P84" s="135">
        <v>0</v>
      </c>
      <c r="Q84">
        <v>6.41</v>
      </c>
      <c r="R84">
        <v>0</v>
      </c>
      <c r="S84">
        <v>4.0199999999999996</v>
      </c>
      <c r="T84">
        <v>29.63</v>
      </c>
      <c r="U84">
        <v>9.8800000000000008</v>
      </c>
      <c r="V84">
        <v>9.8699999999999992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262.89</v>
      </c>
      <c r="C85" s="75">
        <v>73.83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58.47</v>
      </c>
      <c r="J85">
        <v>273.23</v>
      </c>
      <c r="K85">
        <v>101.76</v>
      </c>
      <c r="L85">
        <v>6.09</v>
      </c>
      <c r="M85">
        <v>3.68</v>
      </c>
      <c r="N85" s="135">
        <v>0</v>
      </c>
      <c r="O85" s="135">
        <v>0</v>
      </c>
      <c r="P85" s="135">
        <v>0</v>
      </c>
      <c r="Q85">
        <v>6.41</v>
      </c>
      <c r="R85">
        <v>0</v>
      </c>
      <c r="S85">
        <v>4.0199999999999996</v>
      </c>
      <c r="T85">
        <v>27.98</v>
      </c>
      <c r="U85">
        <v>9.33</v>
      </c>
      <c r="V85">
        <v>9.32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262.89</v>
      </c>
      <c r="C86" s="75">
        <v>73.83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58.47</v>
      </c>
      <c r="J86">
        <v>273.23</v>
      </c>
      <c r="K86">
        <v>101.76</v>
      </c>
      <c r="L86">
        <v>6.09</v>
      </c>
      <c r="M86">
        <v>3.66</v>
      </c>
      <c r="N86" s="135">
        <v>0</v>
      </c>
      <c r="O86" s="135">
        <v>0</v>
      </c>
      <c r="P86" s="135">
        <v>0</v>
      </c>
      <c r="Q86">
        <v>6.41</v>
      </c>
      <c r="R86">
        <v>0</v>
      </c>
      <c r="S86">
        <v>4.0199999999999996</v>
      </c>
      <c r="T86">
        <v>27.29</v>
      </c>
      <c r="U86">
        <v>9.1</v>
      </c>
      <c r="V86">
        <v>9.09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262.89</v>
      </c>
      <c r="C87" s="75">
        <v>73.83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58.47</v>
      </c>
      <c r="J87">
        <v>273.23</v>
      </c>
      <c r="K87">
        <v>101.76</v>
      </c>
      <c r="L87">
        <v>6.09</v>
      </c>
      <c r="M87">
        <v>3.63</v>
      </c>
      <c r="N87" s="135">
        <v>0</v>
      </c>
      <c r="O87" s="135">
        <v>0</v>
      </c>
      <c r="P87" s="135">
        <v>0</v>
      </c>
      <c r="Q87">
        <v>6.41</v>
      </c>
      <c r="R87">
        <v>0</v>
      </c>
      <c r="S87">
        <v>4.0199999999999996</v>
      </c>
      <c r="T87">
        <v>25.25</v>
      </c>
      <c r="U87">
        <v>8.42</v>
      </c>
      <c r="V87">
        <v>8.41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262.89</v>
      </c>
      <c r="C88" s="75">
        <v>73.83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58.47</v>
      </c>
      <c r="J88">
        <v>273.23</v>
      </c>
      <c r="K88">
        <v>101.76</v>
      </c>
      <c r="L88">
        <v>6.09</v>
      </c>
      <c r="M88">
        <v>3.7</v>
      </c>
      <c r="N88" s="135">
        <v>0</v>
      </c>
      <c r="O88" s="135">
        <v>0</v>
      </c>
      <c r="P88" s="135">
        <v>0</v>
      </c>
      <c r="Q88">
        <v>6.41</v>
      </c>
      <c r="R88">
        <v>0</v>
      </c>
      <c r="S88">
        <v>4.0199999999999996</v>
      </c>
      <c r="T88">
        <v>24.77</v>
      </c>
      <c r="U88">
        <v>8.26</v>
      </c>
      <c r="V88">
        <v>8.24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262.89</v>
      </c>
      <c r="C89" s="75">
        <v>73.83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58.47</v>
      </c>
      <c r="J89">
        <v>273.23</v>
      </c>
      <c r="K89">
        <v>101.76</v>
      </c>
      <c r="L89">
        <v>6.26</v>
      </c>
      <c r="M89">
        <v>3.7</v>
      </c>
      <c r="N89" s="135">
        <v>0</v>
      </c>
      <c r="O89" s="135">
        <v>0</v>
      </c>
      <c r="P89" s="135">
        <v>0</v>
      </c>
      <c r="Q89">
        <v>6.41</v>
      </c>
      <c r="R89">
        <v>0</v>
      </c>
      <c r="S89">
        <v>4.0199999999999996</v>
      </c>
      <c r="T89">
        <v>29.9</v>
      </c>
      <c r="U89">
        <v>9.9700000000000006</v>
      </c>
      <c r="V89">
        <v>9.9600000000000009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262.89</v>
      </c>
      <c r="C90" s="75">
        <v>73.83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58.47</v>
      </c>
      <c r="J90">
        <v>273.23</v>
      </c>
      <c r="K90">
        <v>101.76</v>
      </c>
      <c r="L90">
        <v>6.26</v>
      </c>
      <c r="M90">
        <v>3.65</v>
      </c>
      <c r="N90" s="135">
        <v>0</v>
      </c>
      <c r="O90" s="135">
        <v>0</v>
      </c>
      <c r="P90" s="135">
        <v>0</v>
      </c>
      <c r="Q90">
        <v>6.41</v>
      </c>
      <c r="R90">
        <v>0</v>
      </c>
      <c r="S90">
        <v>4.0199999999999996</v>
      </c>
      <c r="T90">
        <v>28.76</v>
      </c>
      <c r="U90">
        <v>9.59</v>
      </c>
      <c r="V90">
        <v>9.58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262.89</v>
      </c>
      <c r="C91" s="75">
        <v>73.83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58.47</v>
      </c>
      <c r="J91">
        <v>273.23</v>
      </c>
      <c r="K91">
        <v>101.76</v>
      </c>
      <c r="L91">
        <v>6.09</v>
      </c>
      <c r="M91">
        <v>3.79</v>
      </c>
      <c r="N91" s="135">
        <v>0</v>
      </c>
      <c r="O91" s="135">
        <v>0</v>
      </c>
      <c r="P91" s="135">
        <v>0</v>
      </c>
      <c r="Q91">
        <v>5.95</v>
      </c>
      <c r="R91">
        <v>0</v>
      </c>
      <c r="S91">
        <v>3.92</v>
      </c>
      <c r="T91">
        <v>27.45</v>
      </c>
      <c r="U91">
        <v>9.15</v>
      </c>
      <c r="V91">
        <v>9.15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262.89</v>
      </c>
      <c r="C92" s="75">
        <v>73.83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58.47</v>
      </c>
      <c r="J92">
        <v>273.23</v>
      </c>
      <c r="K92">
        <v>101.76</v>
      </c>
      <c r="L92">
        <v>6.09</v>
      </c>
      <c r="M92">
        <v>3.72</v>
      </c>
      <c r="N92" s="135">
        <v>0</v>
      </c>
      <c r="O92" s="135">
        <v>0</v>
      </c>
      <c r="P92" s="135">
        <v>0</v>
      </c>
      <c r="Q92">
        <v>5.95</v>
      </c>
      <c r="R92">
        <v>0</v>
      </c>
      <c r="S92">
        <v>3.92</v>
      </c>
      <c r="T92">
        <v>27.94</v>
      </c>
      <c r="U92">
        <v>9.31</v>
      </c>
      <c r="V92">
        <v>9.32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262.89</v>
      </c>
      <c r="C93" s="75">
        <v>73.83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58.47</v>
      </c>
      <c r="J93">
        <v>273.23</v>
      </c>
      <c r="K93">
        <v>101.76</v>
      </c>
      <c r="L93">
        <v>5.7</v>
      </c>
      <c r="M93">
        <v>3.78</v>
      </c>
      <c r="N93" s="135">
        <v>0</v>
      </c>
      <c r="O93" s="135">
        <v>0</v>
      </c>
      <c r="P93" s="135">
        <v>0</v>
      </c>
      <c r="Q93">
        <v>5.95</v>
      </c>
      <c r="R93">
        <v>0</v>
      </c>
      <c r="S93">
        <v>3.92</v>
      </c>
      <c r="T93">
        <v>34.32</v>
      </c>
      <c r="U93">
        <v>11.44</v>
      </c>
      <c r="V93">
        <v>11.43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262.89</v>
      </c>
      <c r="C94" s="75">
        <v>73.83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58.47</v>
      </c>
      <c r="J94">
        <v>273.23</v>
      </c>
      <c r="K94">
        <v>101.76</v>
      </c>
      <c r="L94">
        <v>5.7</v>
      </c>
      <c r="M94">
        <v>3.67</v>
      </c>
      <c r="N94" s="135">
        <v>0</v>
      </c>
      <c r="O94" s="135">
        <v>0</v>
      </c>
      <c r="P94" s="135">
        <v>0</v>
      </c>
      <c r="Q94">
        <v>5.95</v>
      </c>
      <c r="R94">
        <v>0</v>
      </c>
      <c r="S94">
        <v>3.92</v>
      </c>
      <c r="T94">
        <v>33.82</v>
      </c>
      <c r="U94">
        <v>11.27</v>
      </c>
      <c r="V94">
        <v>11.27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262.89</v>
      </c>
      <c r="C95" s="75">
        <v>73.83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58.47</v>
      </c>
      <c r="J95">
        <v>273.23</v>
      </c>
      <c r="K95">
        <v>101.76</v>
      </c>
      <c r="L95">
        <v>5.7</v>
      </c>
      <c r="M95">
        <v>3.67</v>
      </c>
      <c r="N95" s="135">
        <v>0</v>
      </c>
      <c r="O95" s="135">
        <v>0</v>
      </c>
      <c r="P95" s="135">
        <v>0</v>
      </c>
      <c r="Q95">
        <v>5.95</v>
      </c>
      <c r="R95">
        <v>0</v>
      </c>
      <c r="S95">
        <v>3.92</v>
      </c>
      <c r="T95">
        <v>33.11</v>
      </c>
      <c r="U95">
        <v>11.04</v>
      </c>
      <c r="V95">
        <v>11.03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262.89</v>
      </c>
      <c r="C96" s="75">
        <v>73.83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58.47</v>
      </c>
      <c r="J96">
        <v>273.23</v>
      </c>
      <c r="K96">
        <v>101.76</v>
      </c>
      <c r="L96">
        <v>5.7</v>
      </c>
      <c r="M96">
        <v>3.68</v>
      </c>
      <c r="N96" s="135">
        <v>0</v>
      </c>
      <c r="O96" s="135">
        <v>0</v>
      </c>
      <c r="P96" s="135">
        <v>0</v>
      </c>
      <c r="Q96">
        <v>5.95</v>
      </c>
      <c r="R96">
        <v>0</v>
      </c>
      <c r="S96">
        <v>3.92</v>
      </c>
      <c r="T96">
        <v>32.82</v>
      </c>
      <c r="U96">
        <v>10.94</v>
      </c>
      <c r="V96">
        <v>10.93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262.89</v>
      </c>
      <c r="C97" s="75">
        <v>73.83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58.47</v>
      </c>
      <c r="J97">
        <v>273.23</v>
      </c>
      <c r="K97">
        <v>101.76</v>
      </c>
      <c r="L97">
        <v>5.7</v>
      </c>
      <c r="M97">
        <v>3.7</v>
      </c>
      <c r="N97" s="135">
        <v>0</v>
      </c>
      <c r="O97" s="135">
        <v>0</v>
      </c>
      <c r="P97" s="135">
        <v>0</v>
      </c>
      <c r="Q97">
        <v>5.95</v>
      </c>
      <c r="R97">
        <v>0</v>
      </c>
      <c r="S97">
        <v>3.92</v>
      </c>
      <c r="T97">
        <v>32.83</v>
      </c>
      <c r="U97">
        <v>10.94</v>
      </c>
      <c r="V97">
        <v>10.95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262.89</v>
      </c>
      <c r="C98" s="75">
        <v>73.83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58.47</v>
      </c>
      <c r="J98">
        <v>273.23</v>
      </c>
      <c r="K98">
        <v>101.76</v>
      </c>
      <c r="L98">
        <v>5.7</v>
      </c>
      <c r="M98">
        <v>3.71</v>
      </c>
      <c r="N98" s="135">
        <v>0</v>
      </c>
      <c r="O98" s="135">
        <v>0</v>
      </c>
      <c r="P98" s="135">
        <v>0</v>
      </c>
      <c r="Q98">
        <v>5.95</v>
      </c>
      <c r="R98">
        <v>0</v>
      </c>
      <c r="S98">
        <v>3.92</v>
      </c>
      <c r="T98">
        <v>32.869999999999997</v>
      </c>
      <c r="U98">
        <v>10.96</v>
      </c>
      <c r="V98">
        <v>10.94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6.3093599999999919</v>
      </c>
      <c r="C99" s="75">
        <f t="shared" ref="C99:L99" si="2">SUM(C3:C98)/4000</f>
        <v>1.6709099999999988</v>
      </c>
      <c r="D99" s="135">
        <f t="shared" ref="D99" si="3">SUM(D3:D98)/4000</f>
        <v>0.84434749999999958</v>
      </c>
      <c r="E99" s="75"/>
      <c r="F99" s="78">
        <f t="shared" si="2"/>
        <v>0.1191125</v>
      </c>
      <c r="G99" s="78">
        <f t="shared" si="2"/>
        <v>0.1191125</v>
      </c>
      <c r="H99" s="78">
        <f t="shared" si="2"/>
        <v>0.12208000000000002</v>
      </c>
      <c r="I99">
        <f t="shared" si="2"/>
        <v>1.4032800000000001</v>
      </c>
      <c r="J99">
        <f t="shared" si="2"/>
        <v>6.5575199999999914</v>
      </c>
      <c r="K99">
        <f t="shared" si="2"/>
        <v>2.442240000000004</v>
      </c>
      <c r="L99">
        <f t="shared" si="2"/>
        <v>0.115845</v>
      </c>
      <c r="M99">
        <f t="shared" ref="M99:AB99" si="4">SUM(M3:M98)/4000</f>
        <v>0.14315249999999996</v>
      </c>
      <c r="N99" s="135">
        <f t="shared" si="4"/>
        <v>0.2839350000000001</v>
      </c>
      <c r="O99" s="135">
        <f t="shared" si="4"/>
        <v>0.2785599999999997</v>
      </c>
      <c r="P99" s="135">
        <f t="shared" si="4"/>
        <v>0.28185250000000012</v>
      </c>
      <c r="Q99">
        <f t="shared" si="4"/>
        <v>0.12789249999999999</v>
      </c>
      <c r="R99">
        <f t="shared" si="4"/>
        <v>1.0555099999999997</v>
      </c>
      <c r="S99">
        <f t="shared" si="4"/>
        <v>8.8320000000000093E-2</v>
      </c>
      <c r="T99">
        <f t="shared" si="4"/>
        <v>0.77094750000000023</v>
      </c>
      <c r="U99">
        <f t="shared" si="4"/>
        <v>0.25698500000000002</v>
      </c>
      <c r="V99">
        <f t="shared" si="4"/>
        <v>0.25686999999999993</v>
      </c>
      <c r="W99">
        <f t="shared" si="4"/>
        <v>2.0400475000000005</v>
      </c>
      <c r="X99">
        <f t="shared" si="4"/>
        <v>0.40800750000000013</v>
      </c>
      <c r="Y99">
        <f t="shared" si="4"/>
        <v>0.58086999999999989</v>
      </c>
      <c r="Z99">
        <f t="shared" si="4"/>
        <v>0.36872749999999999</v>
      </c>
      <c r="AA99">
        <f t="shared" si="4"/>
        <v>0.30705750000000004</v>
      </c>
      <c r="AB99">
        <f t="shared" si="4"/>
        <v>0.1535750000000001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44655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44655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377.74400000000003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-377.74400000000003</v>
      </c>
      <c r="G3" s="145">
        <f>SUM(B3:F3)</f>
        <v>0</v>
      </c>
    </row>
    <row r="4" spans="1:7">
      <c r="A4" s="140" t="s">
        <v>46</v>
      </c>
      <c r="B4" s="136">
        <f>'IDT-1 Calculation'!DF4</f>
        <v>388.81900000000002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-388.81900000000002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382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-382</v>
      </c>
      <c r="G5" s="141">
        <f t="shared" si="0"/>
        <v>0</v>
      </c>
    </row>
    <row r="6" spans="1:7">
      <c r="A6" s="140" t="s">
        <v>48</v>
      </c>
      <c r="B6" s="136">
        <f>'IDT-1 Calculation'!DF6</f>
        <v>355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-355</v>
      </c>
      <c r="G6" s="141">
        <f t="shared" si="0"/>
        <v>0</v>
      </c>
    </row>
    <row r="7" spans="1:7">
      <c r="A7" s="140" t="s">
        <v>49</v>
      </c>
      <c r="B7" s="136">
        <f>'IDT-1 Calculation'!DF7</f>
        <v>324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-324</v>
      </c>
      <c r="G7" s="141">
        <f t="shared" si="0"/>
        <v>0</v>
      </c>
    </row>
    <row r="8" spans="1:7">
      <c r="A8" s="140" t="s">
        <v>50</v>
      </c>
      <c r="B8" s="136">
        <f>'IDT-1 Calculation'!DF8</f>
        <v>309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-309</v>
      </c>
      <c r="G8" s="141">
        <f t="shared" si="0"/>
        <v>0</v>
      </c>
    </row>
    <row r="9" spans="1:7">
      <c r="A9" s="140" t="s">
        <v>51</v>
      </c>
      <c r="B9" s="136">
        <f>'IDT-1 Calculation'!DF9</f>
        <v>289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-289</v>
      </c>
      <c r="G9" s="141">
        <f t="shared" si="0"/>
        <v>0</v>
      </c>
    </row>
    <row r="10" spans="1:7">
      <c r="A10" s="140" t="s">
        <v>52</v>
      </c>
      <c r="B10" s="136">
        <f>'IDT-1 Calculation'!DF10</f>
        <v>264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-264</v>
      </c>
      <c r="G10" s="141">
        <f t="shared" si="0"/>
        <v>0</v>
      </c>
    </row>
    <row r="11" spans="1:7">
      <c r="A11" s="140" t="s">
        <v>53</v>
      </c>
      <c r="B11" s="136">
        <f>'IDT-1 Calculation'!DF11</f>
        <v>208</v>
      </c>
      <c r="C11" s="136">
        <f>'IDT-1 Calculation'!DG11</f>
        <v>-5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-203</v>
      </c>
      <c r="G11" s="141">
        <f t="shared" si="0"/>
        <v>0</v>
      </c>
    </row>
    <row r="12" spans="1:7">
      <c r="A12" s="140" t="s">
        <v>54</v>
      </c>
      <c r="B12" s="136">
        <f>'IDT-1 Calculation'!DF12</f>
        <v>190</v>
      </c>
      <c r="C12" s="136">
        <f>'IDT-1 Calculation'!DG12</f>
        <v>-15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-175</v>
      </c>
      <c r="G12" s="141">
        <f t="shared" si="0"/>
        <v>0</v>
      </c>
    </row>
    <row r="13" spans="1:7">
      <c r="A13" s="140" t="s">
        <v>55</v>
      </c>
      <c r="B13" s="136">
        <f>'IDT-1 Calculation'!DF13</f>
        <v>176</v>
      </c>
      <c r="C13" s="136">
        <f>'IDT-1 Calculation'!DG13</f>
        <v>-25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-151</v>
      </c>
      <c r="G13" s="141">
        <f t="shared" si="0"/>
        <v>0</v>
      </c>
    </row>
    <row r="14" spans="1:7">
      <c r="A14" s="140" t="s">
        <v>56</v>
      </c>
      <c r="B14" s="136">
        <f>'IDT-1 Calculation'!DF14</f>
        <v>162</v>
      </c>
      <c r="C14" s="136">
        <f>'IDT-1 Calculation'!DG14</f>
        <v>-40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-122</v>
      </c>
      <c r="G14" s="141">
        <f t="shared" si="0"/>
        <v>0</v>
      </c>
    </row>
    <row r="15" spans="1:7">
      <c r="A15" s="140" t="s">
        <v>57</v>
      </c>
      <c r="B15" s="136">
        <f>'IDT-1 Calculation'!DF15</f>
        <v>17</v>
      </c>
      <c r="C15" s="136">
        <f>'IDT-1 Calculation'!DG15</f>
        <v>-7.1970000000000001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-9.8030000000000008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5</v>
      </c>
      <c r="C65" s="136">
        <f>'IDT-1 Calculation'!DG65</f>
        <v>-5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185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-185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210.06700000000001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-210.06700000000001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208.08099999999999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-208.08099999999999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217.179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-217.179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225.31299999999999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-225.31299999999999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221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-221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217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-217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228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-228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227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-227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162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-162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169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-169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172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-172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172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-172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166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-166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163</v>
      </c>
      <c r="C84" s="136">
        <f>'IDT-1 Calculation'!DG84</f>
        <v>-5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-158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216</v>
      </c>
      <c r="C85" s="136">
        <f>'IDT-1 Calculation'!DG85</f>
        <v>-10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-206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232</v>
      </c>
      <c r="C86" s="136">
        <f>'IDT-1 Calculation'!DG86</f>
        <v>-15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-217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237</v>
      </c>
      <c r="C87" s="136">
        <f>'IDT-1 Calculation'!DG87</f>
        <v>-10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-227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233</v>
      </c>
      <c r="C88" s="136">
        <f>'IDT-1 Calculation'!DG88</f>
        <v>-15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-218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233</v>
      </c>
      <c r="C89" s="136">
        <f>'IDT-1 Calculation'!DG89</f>
        <v>-10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-223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249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-249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241</v>
      </c>
      <c r="C91" s="136">
        <f>'IDT-1 Calculation'!DG91</f>
        <v>-5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-236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262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-262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278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-278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305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-305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313.55599999999998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-313.55599999999998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304.209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-304.209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303.35000000000002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-303.35000000000002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303.58100000000002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-303.58100000000002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2.5252247500000009</v>
      </c>
      <c r="C99" s="152">
        <f>SUM(C3:C98)/4000</f>
        <v>-4.1799250000000003E-2</v>
      </c>
      <c r="D99" s="152">
        <f>SUM(D3:D98)/4000</f>
        <v>0</v>
      </c>
      <c r="E99" s="152">
        <f>SUM(E3:E98)/4000</f>
        <v>0</v>
      </c>
      <c r="F99" s="152">
        <f>SUM(F3:F98)/4000</f>
        <v>-2.483425500000001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19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256.16300103435145</v>
      </c>
      <c r="L3">
        <v>11.044344900403429</v>
      </c>
      <c r="M3">
        <v>60.999883027254647</v>
      </c>
      <c r="N3">
        <v>51.882352941176471</v>
      </c>
      <c r="O3">
        <v>73.289433161311806</v>
      </c>
      <c r="P3">
        <v>24.816938160806494</v>
      </c>
      <c r="Q3">
        <v>9.5867956583294003</v>
      </c>
      <c r="R3">
        <v>11.000797750813849</v>
      </c>
      <c r="S3">
        <v>11.58941209048362</v>
      </c>
      <c r="T3">
        <v>0</v>
      </c>
      <c r="U3">
        <v>51.754897796655172</v>
      </c>
      <c r="V3">
        <v>6.2601156069364166</v>
      </c>
      <c r="W3">
        <v>20.379365217391307</v>
      </c>
      <c r="X3">
        <v>43.189725769311288</v>
      </c>
      <c r="Y3">
        <v>0</v>
      </c>
      <c r="Z3">
        <v>5.7568579200000007</v>
      </c>
      <c r="AA3">
        <v>12.317364000000001</v>
      </c>
      <c r="AB3">
        <v>5.7374452800000002</v>
      </c>
      <c r="AC3">
        <v>4.2505073280000012</v>
      </c>
      <c r="AD3">
        <v>8.0065281600000002</v>
      </c>
      <c r="AE3">
        <v>13.523846400000002</v>
      </c>
      <c r="AF3">
        <v>6.1515000000000013</v>
      </c>
      <c r="AG3">
        <v>28.280896320000004</v>
      </c>
      <c r="AH3">
        <v>20.546566560000002</v>
      </c>
      <c r="AI3">
        <v>0</v>
      </c>
      <c r="AJ3">
        <v>0</v>
      </c>
      <c r="AK3">
        <v>22.853400000000004</v>
      </c>
      <c r="AL3">
        <v>15.604200000000002</v>
      </c>
      <c r="AM3">
        <v>4.6368595428571426</v>
      </c>
      <c r="AN3">
        <v>0</v>
      </c>
      <c r="AO3">
        <v>2.8536580799999998</v>
      </c>
      <c r="AP3">
        <v>0.78766128000000013</v>
      </c>
      <c r="AQ3">
        <v>16.157900000000001</v>
      </c>
      <c r="AR3">
        <v>21.819455999999999</v>
      </c>
      <c r="AS3">
        <v>14.009330613600001</v>
      </c>
      <c r="AT3">
        <v>0</v>
      </c>
      <c r="AU3">
        <v>0</v>
      </c>
      <c r="AV3">
        <v>0</v>
      </c>
      <c r="AW3">
        <v>0</v>
      </c>
      <c r="AX3">
        <v>4.0932789473684208</v>
      </c>
      <c r="AY3">
        <v>0</v>
      </c>
      <c r="AZ3">
        <v>0</v>
      </c>
      <c r="BA3">
        <v>23.921311997079528</v>
      </c>
      <c r="BB3">
        <f>SUM(B3:AZ3)-BA3</f>
        <v>815.4230075499712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256.16300103435145</v>
      </c>
      <c r="L4">
        <v>11.044344900403429</v>
      </c>
      <c r="M4">
        <v>60.999883027254647</v>
      </c>
      <c r="N4">
        <v>51.882352941176471</v>
      </c>
      <c r="O4">
        <v>73.289433161311806</v>
      </c>
      <c r="P4">
        <v>24.816938160806494</v>
      </c>
      <c r="Q4">
        <v>9.5867956583294003</v>
      </c>
      <c r="R4">
        <v>11.000797750813849</v>
      </c>
      <c r="S4">
        <v>11.58941209048362</v>
      </c>
      <c r="T4">
        <v>0</v>
      </c>
      <c r="U4">
        <v>51.754897796655172</v>
      </c>
      <c r="V4">
        <v>6.2601156069364166</v>
      </c>
      <c r="W4">
        <v>20.379365217391307</v>
      </c>
      <c r="X4">
        <v>43.189725769311288</v>
      </c>
      <c r="Y4">
        <v>0</v>
      </c>
      <c r="Z4">
        <v>5.7568579200000007</v>
      </c>
      <c r="AA4">
        <v>12.317364000000001</v>
      </c>
      <c r="AB4">
        <v>5.7374452800000002</v>
      </c>
      <c r="AC4">
        <v>4.2505073280000012</v>
      </c>
      <c r="AD4">
        <v>8.0065281600000002</v>
      </c>
      <c r="AE4">
        <v>13.523846400000002</v>
      </c>
      <c r="AF4">
        <v>6.1515000000000013</v>
      </c>
      <c r="AG4">
        <v>28.280896320000004</v>
      </c>
      <c r="AH4">
        <v>10.273283280000001</v>
      </c>
      <c r="AI4">
        <v>0</v>
      </c>
      <c r="AJ4">
        <v>0</v>
      </c>
      <c r="AK4">
        <v>22.853400000000004</v>
      </c>
      <c r="AL4">
        <v>15.604200000000002</v>
      </c>
      <c r="AM4">
        <v>4.6368595428571426</v>
      </c>
      <c r="AN4">
        <v>0</v>
      </c>
      <c r="AO4">
        <v>2.8407456000000009</v>
      </c>
      <c r="AP4">
        <v>0.78766128000000013</v>
      </c>
      <c r="AQ4">
        <v>16.157900000000001</v>
      </c>
      <c r="AR4">
        <v>21.819455999999999</v>
      </c>
      <c r="AS4">
        <v>14.009330613600001</v>
      </c>
      <c r="AT4">
        <v>0</v>
      </c>
      <c r="AU4">
        <v>0</v>
      </c>
      <c r="AV4">
        <v>0</v>
      </c>
      <c r="AW4">
        <v>0</v>
      </c>
      <c r="AX4">
        <v>4.0932789473684208</v>
      </c>
      <c r="AY4">
        <v>0</v>
      </c>
      <c r="AZ4">
        <v>0</v>
      </c>
      <c r="BA4">
        <v>23.628155659479532</v>
      </c>
      <c r="BB4">
        <f t="shared" ref="BB4:BB67" si="0">SUM(B4:AZ4)-BA4</f>
        <v>805.42996812757133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0.16462585034013605</v>
      </c>
      <c r="K5">
        <v>256.16300103435145</v>
      </c>
      <c r="L5">
        <v>11.044344900403429</v>
      </c>
      <c r="M5">
        <v>60.999883027254647</v>
      </c>
      <c r="N5">
        <v>51.882352941176471</v>
      </c>
      <c r="O5">
        <v>73.289433161311806</v>
      </c>
      <c r="P5">
        <v>24.816938160806494</v>
      </c>
      <c r="Q5">
        <v>9.5867956583294003</v>
      </c>
      <c r="R5">
        <v>11.000797750813849</v>
      </c>
      <c r="S5">
        <v>11.58941209048362</v>
      </c>
      <c r="T5">
        <v>0</v>
      </c>
      <c r="U5">
        <v>51.754897796655172</v>
      </c>
      <c r="V5">
        <v>6.2601156069364166</v>
      </c>
      <c r="W5">
        <v>20.379365217391307</v>
      </c>
      <c r="X5">
        <v>43.189725769311288</v>
      </c>
      <c r="Y5">
        <v>0</v>
      </c>
      <c r="Z5">
        <v>5.7568579200000007</v>
      </c>
      <c r="AA5">
        <v>12.317364000000001</v>
      </c>
      <c r="AB5">
        <v>5.7374452800000002</v>
      </c>
      <c r="AC5">
        <v>4.2505073280000012</v>
      </c>
      <c r="AD5">
        <v>8.0065281600000002</v>
      </c>
      <c r="AE5">
        <v>13.523846400000002</v>
      </c>
      <c r="AF5">
        <v>6.1515000000000013</v>
      </c>
      <c r="AG5">
        <v>28.280896320000004</v>
      </c>
      <c r="AH5">
        <v>10.273283280000001</v>
      </c>
      <c r="AI5">
        <v>0</v>
      </c>
      <c r="AJ5">
        <v>0</v>
      </c>
      <c r="AK5">
        <v>22.853400000000004</v>
      </c>
      <c r="AL5">
        <v>15.604200000000002</v>
      </c>
      <c r="AM5">
        <v>4.6368595428571426</v>
      </c>
      <c r="AN5">
        <v>0</v>
      </c>
      <c r="AO5">
        <v>3.2281200000000001</v>
      </c>
      <c r="AP5">
        <v>0.78766128000000013</v>
      </c>
      <c r="AQ5">
        <v>16.114229999999999</v>
      </c>
      <c r="AR5">
        <v>21.819455999999999</v>
      </c>
      <c r="AS5">
        <v>14.009330613600001</v>
      </c>
      <c r="AT5">
        <v>0</v>
      </c>
      <c r="AU5">
        <v>0</v>
      </c>
      <c r="AV5">
        <v>0</v>
      </c>
      <c r="AW5">
        <v>0</v>
      </c>
      <c r="AX5">
        <v>3.7151166979362102</v>
      </c>
      <c r="AY5">
        <v>0</v>
      </c>
      <c r="AZ5">
        <v>0</v>
      </c>
      <c r="BA5">
        <v>23.631865780670282</v>
      </c>
      <c r="BB5">
        <f t="shared" si="0"/>
        <v>805.55642600728845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0.16462585034013605</v>
      </c>
      <c r="K6">
        <v>256.16300103435145</v>
      </c>
      <c r="L6">
        <v>11.044344900403429</v>
      </c>
      <c r="M6">
        <v>60.999883027254647</v>
      </c>
      <c r="N6">
        <v>51.882352941176471</v>
      </c>
      <c r="O6">
        <v>73.289433161311806</v>
      </c>
      <c r="P6">
        <v>24.816938160806494</v>
      </c>
      <c r="Q6">
        <v>9.5867956583294003</v>
      </c>
      <c r="R6">
        <v>11.000797750813849</v>
      </c>
      <c r="S6">
        <v>11.58941209048362</v>
      </c>
      <c r="T6">
        <v>0</v>
      </c>
      <c r="U6">
        <v>51.754897796655172</v>
      </c>
      <c r="V6">
        <v>6.2601156069364166</v>
      </c>
      <c r="W6">
        <v>20.379365217391307</v>
      </c>
      <c r="X6">
        <v>43.189725769311288</v>
      </c>
      <c r="Y6">
        <v>0</v>
      </c>
      <c r="Z6">
        <v>5.7568579200000007</v>
      </c>
      <c r="AA6">
        <v>6.1413336000000003</v>
      </c>
      <c r="AB6">
        <v>5.7374452800000002</v>
      </c>
      <c r="AC6">
        <v>4.2505073280000012</v>
      </c>
      <c r="AD6">
        <v>8.0065281600000002</v>
      </c>
      <c r="AE6">
        <v>13.523846400000002</v>
      </c>
      <c r="AF6">
        <v>6.1515000000000013</v>
      </c>
      <c r="AG6">
        <v>28.280896320000004</v>
      </c>
      <c r="AH6">
        <v>10.273283280000001</v>
      </c>
      <c r="AI6">
        <v>0</v>
      </c>
      <c r="AJ6">
        <v>0</v>
      </c>
      <c r="AK6">
        <v>22.853400000000004</v>
      </c>
      <c r="AL6">
        <v>26.006999999999998</v>
      </c>
      <c r="AM6">
        <v>4.6368595428571426</v>
      </c>
      <c r="AN6">
        <v>0</v>
      </c>
      <c r="AO6">
        <v>3.2152075199999999</v>
      </c>
      <c r="AP6">
        <v>0.78766128000000013</v>
      </c>
      <c r="AQ6">
        <v>15.7212</v>
      </c>
      <c r="AR6">
        <v>21.819455999999999</v>
      </c>
      <c r="AS6">
        <v>14.009330613600001</v>
      </c>
      <c r="AT6">
        <v>0</v>
      </c>
      <c r="AU6">
        <v>0</v>
      </c>
      <c r="AV6">
        <v>0</v>
      </c>
      <c r="AW6">
        <v>0</v>
      </c>
      <c r="AX6">
        <v>3.7151166979362102</v>
      </c>
      <c r="AY6">
        <v>0</v>
      </c>
      <c r="AZ6">
        <v>0</v>
      </c>
      <c r="BA6">
        <v>23.740759402282976</v>
      </c>
      <c r="BB6">
        <f t="shared" si="0"/>
        <v>809.26835950567579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0.16462585034013605</v>
      </c>
      <c r="K7">
        <v>256.16300103435145</v>
      </c>
      <c r="L7">
        <v>11.044344900403429</v>
      </c>
      <c r="M7">
        <v>60.999883027254647</v>
      </c>
      <c r="N7">
        <v>51.882352941176471</v>
      </c>
      <c r="O7">
        <v>73.289433161311806</v>
      </c>
      <c r="P7">
        <v>24.816938160806494</v>
      </c>
      <c r="Q7">
        <v>9.5867956583294003</v>
      </c>
      <c r="R7">
        <v>18.617065040058264</v>
      </c>
      <c r="S7">
        <v>11.58941209048362</v>
      </c>
      <c r="T7">
        <v>0</v>
      </c>
      <c r="U7">
        <v>51.754897796655172</v>
      </c>
      <c r="V7">
        <v>6.2601156069364166</v>
      </c>
      <c r="W7">
        <v>20.379365217391307</v>
      </c>
      <c r="X7">
        <v>43.189725769311288</v>
      </c>
      <c r="Y7">
        <v>0</v>
      </c>
      <c r="Z7">
        <v>5.7568579200000007</v>
      </c>
      <c r="AA7">
        <v>6.1413336000000003</v>
      </c>
      <c r="AB7">
        <v>5.7374452800000002</v>
      </c>
      <c r="AC7">
        <v>4.2505073280000012</v>
      </c>
      <c r="AD7">
        <v>8.0065281600000002</v>
      </c>
      <c r="AE7">
        <v>13.523846400000002</v>
      </c>
      <c r="AF7">
        <v>6.1515000000000013</v>
      </c>
      <c r="AG7">
        <v>28.280896320000004</v>
      </c>
      <c r="AH7">
        <v>10.273283280000001</v>
      </c>
      <c r="AI7">
        <v>0</v>
      </c>
      <c r="AJ7">
        <v>0</v>
      </c>
      <c r="AK7">
        <v>22.853400000000004</v>
      </c>
      <c r="AL7">
        <v>59.816099999999999</v>
      </c>
      <c r="AM7">
        <v>4.6368595428571426</v>
      </c>
      <c r="AN7">
        <v>0</v>
      </c>
      <c r="AO7">
        <v>3.2410324799999999</v>
      </c>
      <c r="AP7">
        <v>0.78766128000000013</v>
      </c>
      <c r="AQ7">
        <v>15.7212</v>
      </c>
      <c r="AR7">
        <v>21.819455999999999</v>
      </c>
      <c r="AS7">
        <v>14.415808896</v>
      </c>
      <c r="AT7">
        <v>0</v>
      </c>
      <c r="AU7">
        <v>0</v>
      </c>
      <c r="AV7">
        <v>0</v>
      </c>
      <c r="AW7">
        <v>0</v>
      </c>
      <c r="AX7">
        <v>3.7151166979362102</v>
      </c>
      <c r="AY7">
        <v>0</v>
      </c>
      <c r="AZ7">
        <v>0</v>
      </c>
      <c r="BA7">
        <v>24.933703440050408</v>
      </c>
      <c r="BB7">
        <f t="shared" si="0"/>
        <v>849.93308599955276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0.16462585034013605</v>
      </c>
      <c r="K8">
        <v>256.16300103435145</v>
      </c>
      <c r="L8">
        <v>11.044344900403429</v>
      </c>
      <c r="M8">
        <v>60.999883027254647</v>
      </c>
      <c r="N8">
        <v>51.882352941176471</v>
      </c>
      <c r="O8">
        <v>73.289433161311806</v>
      </c>
      <c r="P8">
        <v>24.816938160806494</v>
      </c>
      <c r="Q8">
        <v>9.5867956583294003</v>
      </c>
      <c r="R8">
        <v>18.617065040058264</v>
      </c>
      <c r="S8">
        <v>11.58941209048362</v>
      </c>
      <c r="T8">
        <v>0</v>
      </c>
      <c r="U8">
        <v>51.754897796655172</v>
      </c>
      <c r="V8">
        <v>6.2601156069364166</v>
      </c>
      <c r="W8">
        <v>20.379365217391307</v>
      </c>
      <c r="X8">
        <v>43.189725769311288</v>
      </c>
      <c r="Y8">
        <v>0</v>
      </c>
      <c r="Z8">
        <v>5.7568579200000007</v>
      </c>
      <c r="AA8">
        <v>6.1413336000000003</v>
      </c>
      <c r="AB8">
        <v>5.7374452800000002</v>
      </c>
      <c r="AC8">
        <v>4.2505073280000012</v>
      </c>
      <c r="AD8">
        <v>8.0065281600000002</v>
      </c>
      <c r="AE8">
        <v>13.523846400000002</v>
      </c>
      <c r="AF8">
        <v>6.1515000000000013</v>
      </c>
      <c r="AG8">
        <v>28.280896320000004</v>
      </c>
      <c r="AH8">
        <v>10.273283280000001</v>
      </c>
      <c r="AI8">
        <v>0</v>
      </c>
      <c r="AJ8">
        <v>0</v>
      </c>
      <c r="AK8">
        <v>22.853400000000004</v>
      </c>
      <c r="AL8">
        <v>59.816099999999999</v>
      </c>
      <c r="AM8">
        <v>4.6368595428571426</v>
      </c>
      <c r="AN8">
        <v>0</v>
      </c>
      <c r="AO8">
        <v>3.2152075199999999</v>
      </c>
      <c r="AP8">
        <v>0.78766128000000013</v>
      </c>
      <c r="AQ8">
        <v>15.7212</v>
      </c>
      <c r="AR8">
        <v>21.819455999999999</v>
      </c>
      <c r="AS8">
        <v>14.415808896</v>
      </c>
      <c r="AT8">
        <v>0</v>
      </c>
      <c r="AU8">
        <v>0</v>
      </c>
      <c r="AV8">
        <v>0</v>
      </c>
      <c r="AW8">
        <v>0</v>
      </c>
      <c r="AX8">
        <v>3.7151166979362102</v>
      </c>
      <c r="AY8">
        <v>0</v>
      </c>
      <c r="AZ8">
        <v>0</v>
      </c>
      <c r="BA8">
        <v>24.932967340850404</v>
      </c>
      <c r="BB8">
        <f t="shared" si="0"/>
        <v>849.90799713875288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0.16462585034013605</v>
      </c>
      <c r="K9">
        <v>256.16300103435145</v>
      </c>
      <c r="L9">
        <v>11.044344900403429</v>
      </c>
      <c r="M9">
        <v>60.999883027254647</v>
      </c>
      <c r="N9">
        <v>51.882352941176471</v>
      </c>
      <c r="O9">
        <v>73.289433161311806</v>
      </c>
      <c r="P9">
        <v>24.816938160806494</v>
      </c>
      <c r="Q9">
        <v>9.5867956583294003</v>
      </c>
      <c r="R9">
        <v>18.617065040058264</v>
      </c>
      <c r="S9">
        <v>11.58941209048362</v>
      </c>
      <c r="T9">
        <v>0</v>
      </c>
      <c r="U9">
        <v>51.754897796655172</v>
      </c>
      <c r="V9">
        <v>6.2601156069364166</v>
      </c>
      <c r="W9">
        <v>20.379365217391307</v>
      </c>
      <c r="X9">
        <v>43.189725769311288</v>
      </c>
      <c r="Y9">
        <v>0</v>
      </c>
      <c r="Z9">
        <v>5.7568579200000007</v>
      </c>
      <c r="AA9">
        <v>6.1413336000000003</v>
      </c>
      <c r="AB9">
        <v>5.7374452800000002</v>
      </c>
      <c r="AC9">
        <v>4.2505073280000012</v>
      </c>
      <c r="AD9">
        <v>8.0065281600000002</v>
      </c>
      <c r="AE9">
        <v>13.523846400000002</v>
      </c>
      <c r="AF9">
        <v>6.1515000000000013</v>
      </c>
      <c r="AG9">
        <v>28.280896320000004</v>
      </c>
      <c r="AH9">
        <v>10.273283280000001</v>
      </c>
      <c r="AI9">
        <v>0</v>
      </c>
      <c r="AJ9">
        <v>0</v>
      </c>
      <c r="AK9">
        <v>22.853400000000004</v>
      </c>
      <c r="AL9">
        <v>59.816099999999999</v>
      </c>
      <c r="AM9">
        <v>4.6368595428571426</v>
      </c>
      <c r="AN9">
        <v>0</v>
      </c>
      <c r="AO9">
        <v>3.2410324799999999</v>
      </c>
      <c r="AP9">
        <v>0.78766128000000013</v>
      </c>
      <c r="AQ9">
        <v>15.7212</v>
      </c>
      <c r="AR9">
        <v>21.819455999999999</v>
      </c>
      <c r="AS9">
        <v>14.415808896</v>
      </c>
      <c r="AT9">
        <v>0</v>
      </c>
      <c r="AU9">
        <v>0</v>
      </c>
      <c r="AV9">
        <v>0</v>
      </c>
      <c r="AW9">
        <v>0</v>
      </c>
      <c r="AX9">
        <v>3.7151166979362102</v>
      </c>
      <c r="AY9">
        <v>0</v>
      </c>
      <c r="AZ9">
        <v>0</v>
      </c>
      <c r="BA9">
        <v>24.933703440050408</v>
      </c>
      <c r="BB9">
        <f t="shared" si="0"/>
        <v>849.93308599955276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0.16462585034013605</v>
      </c>
      <c r="K10">
        <v>256.16300103435145</v>
      </c>
      <c r="L10">
        <v>11.044344900403429</v>
      </c>
      <c r="M10">
        <v>60.999883027254647</v>
      </c>
      <c r="N10">
        <v>51.882352941176471</v>
      </c>
      <c r="O10">
        <v>73.289433161311806</v>
      </c>
      <c r="P10">
        <v>24.816938160806494</v>
      </c>
      <c r="Q10">
        <v>9.5867956583294003</v>
      </c>
      <c r="R10">
        <v>18.617065040058264</v>
      </c>
      <c r="S10">
        <v>11.58941209048362</v>
      </c>
      <c r="T10">
        <v>0</v>
      </c>
      <c r="U10">
        <v>51.754897796655172</v>
      </c>
      <c r="V10">
        <v>6.2601156069364166</v>
      </c>
      <c r="W10">
        <v>20.379365217391307</v>
      </c>
      <c r="X10">
        <v>43.189725769311288</v>
      </c>
      <c r="Y10">
        <v>0</v>
      </c>
      <c r="Z10">
        <v>5.7568579200000007</v>
      </c>
      <c r="AA10">
        <v>6.1413336000000003</v>
      </c>
      <c r="AB10">
        <v>5.7374452800000002</v>
      </c>
      <c r="AC10">
        <v>4.2505073280000012</v>
      </c>
      <c r="AD10">
        <v>8.0065281600000002</v>
      </c>
      <c r="AE10">
        <v>13.523846400000002</v>
      </c>
      <c r="AF10">
        <v>6.1515000000000013</v>
      </c>
      <c r="AG10">
        <v>28.280896320000004</v>
      </c>
      <c r="AH10">
        <v>10.273283280000001</v>
      </c>
      <c r="AI10">
        <v>0</v>
      </c>
      <c r="AJ10">
        <v>0</v>
      </c>
      <c r="AK10">
        <v>22.853400000000004</v>
      </c>
      <c r="AL10">
        <v>59.816099999999999</v>
      </c>
      <c r="AM10">
        <v>4.6368595428571426</v>
      </c>
      <c r="AN10">
        <v>0</v>
      </c>
      <c r="AO10">
        <v>3.2410324799999999</v>
      </c>
      <c r="AP10">
        <v>0.78766128000000013</v>
      </c>
      <c r="AQ10">
        <v>7.3365599999999995</v>
      </c>
      <c r="AR10">
        <v>21.819455999999999</v>
      </c>
      <c r="AS10">
        <v>14.415808896</v>
      </c>
      <c r="AT10">
        <v>0</v>
      </c>
      <c r="AU10">
        <v>0</v>
      </c>
      <c r="AV10">
        <v>0</v>
      </c>
      <c r="AW10">
        <v>0</v>
      </c>
      <c r="AX10">
        <v>3.7151166979362102</v>
      </c>
      <c r="AY10">
        <v>0</v>
      </c>
      <c r="AZ10">
        <v>0</v>
      </c>
      <c r="BA10">
        <v>24.694741200050402</v>
      </c>
      <c r="BB10">
        <f t="shared" si="0"/>
        <v>841.78740823955275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0.16462585034013605</v>
      </c>
      <c r="K11">
        <v>281.06875629844205</v>
      </c>
      <c r="L11">
        <v>11.044344900403429</v>
      </c>
      <c r="M11">
        <v>60.999883027254647</v>
      </c>
      <c r="N11">
        <v>51.882352941176471</v>
      </c>
      <c r="O11">
        <v>73.289433161311806</v>
      </c>
      <c r="P11">
        <v>24.816938160806494</v>
      </c>
      <c r="Q11">
        <v>9.5867956583294003</v>
      </c>
      <c r="R11">
        <v>18.617065040058264</v>
      </c>
      <c r="S11">
        <v>11.58941209048362</v>
      </c>
      <c r="T11">
        <v>0</v>
      </c>
      <c r="U11">
        <v>51.754897796655172</v>
      </c>
      <c r="V11">
        <v>6.2601156069364166</v>
      </c>
      <c r="W11">
        <v>20.379365217391307</v>
      </c>
      <c r="X11">
        <v>43.189725769311288</v>
      </c>
      <c r="Y11">
        <v>0</v>
      </c>
      <c r="Z11">
        <v>5.7568579200000007</v>
      </c>
      <c r="AA11">
        <v>6.1413336000000003</v>
      </c>
      <c r="AB11">
        <v>5.7374452800000002</v>
      </c>
      <c r="AC11">
        <v>4.2505073280000012</v>
      </c>
      <c r="AD11">
        <v>8.0065281600000002</v>
      </c>
      <c r="AE11">
        <v>13.523846400000002</v>
      </c>
      <c r="AF11">
        <v>6.1515000000000013</v>
      </c>
      <c r="AG11">
        <v>28.280896320000004</v>
      </c>
      <c r="AH11">
        <v>8.3184480000000018</v>
      </c>
      <c r="AI11">
        <v>0</v>
      </c>
      <c r="AJ11">
        <v>0</v>
      </c>
      <c r="AK11">
        <v>22.853400000000004</v>
      </c>
      <c r="AL11">
        <v>59.816099999999999</v>
      </c>
      <c r="AM11">
        <v>4.6368595428571426</v>
      </c>
      <c r="AN11">
        <v>0</v>
      </c>
      <c r="AO11">
        <v>3.2539449600000001</v>
      </c>
      <c r="AP11">
        <v>0.78766128000000013</v>
      </c>
      <c r="AQ11">
        <v>7.3365599999999995</v>
      </c>
      <c r="AR11">
        <v>21.819455999999999</v>
      </c>
      <c r="AS11">
        <v>14.415808896</v>
      </c>
      <c r="AT11">
        <v>0</v>
      </c>
      <c r="AU11">
        <v>0</v>
      </c>
      <c r="AV11">
        <v>0</v>
      </c>
      <c r="AW11">
        <v>0</v>
      </c>
      <c r="AX11">
        <v>3.7151166979362102</v>
      </c>
      <c r="AY11">
        <v>0</v>
      </c>
      <c r="AZ11">
        <v>0</v>
      </c>
      <c r="BA11">
        <v>25.349210503375581</v>
      </c>
      <c r="BB11">
        <f t="shared" si="0"/>
        <v>864.09677140031829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0.16462585034013605</v>
      </c>
      <c r="K12">
        <v>303.02832521866156</v>
      </c>
      <c r="L12">
        <v>11.044344900403429</v>
      </c>
      <c r="M12">
        <v>60.999883027254647</v>
      </c>
      <c r="N12">
        <v>51.882352941176471</v>
      </c>
      <c r="O12">
        <v>73.289433161311806</v>
      </c>
      <c r="P12">
        <v>24.816938160806494</v>
      </c>
      <c r="Q12">
        <v>9.5867956583294003</v>
      </c>
      <c r="R12">
        <v>18.617065040058264</v>
      </c>
      <c r="S12">
        <v>11.58941209048362</v>
      </c>
      <c r="T12">
        <v>0</v>
      </c>
      <c r="U12">
        <v>51.754897796655172</v>
      </c>
      <c r="V12">
        <v>6.2601156069364166</v>
      </c>
      <c r="W12">
        <v>20.379365217391307</v>
      </c>
      <c r="X12">
        <v>43.189725769311288</v>
      </c>
      <c r="Y12">
        <v>0</v>
      </c>
      <c r="Z12">
        <v>5.7568579200000007</v>
      </c>
      <c r="AA12">
        <v>0</v>
      </c>
      <c r="AB12">
        <v>5.7374452800000002</v>
      </c>
      <c r="AC12">
        <v>4.2505073280000012</v>
      </c>
      <c r="AD12">
        <v>8.0065281600000002</v>
      </c>
      <c r="AE12">
        <v>13.523846400000002</v>
      </c>
      <c r="AF12">
        <v>6.1515000000000013</v>
      </c>
      <c r="AG12">
        <v>28.280896320000004</v>
      </c>
      <c r="AH12">
        <v>8.3184480000000018</v>
      </c>
      <c r="AI12">
        <v>0</v>
      </c>
      <c r="AJ12">
        <v>0</v>
      </c>
      <c r="AK12">
        <v>22.853400000000004</v>
      </c>
      <c r="AL12">
        <v>59.816099999999999</v>
      </c>
      <c r="AM12">
        <v>4.6368595428571426</v>
      </c>
      <c r="AN12">
        <v>0</v>
      </c>
      <c r="AO12">
        <v>3.2797699200000006</v>
      </c>
      <c r="AP12">
        <v>0.78766128000000013</v>
      </c>
      <c r="AQ12">
        <v>7.3365599999999995</v>
      </c>
      <c r="AR12">
        <v>21.819455999999999</v>
      </c>
      <c r="AS12">
        <v>14.415808896</v>
      </c>
      <c r="AT12">
        <v>0</v>
      </c>
      <c r="AU12">
        <v>0</v>
      </c>
      <c r="AV12">
        <v>0</v>
      </c>
      <c r="AW12">
        <v>0</v>
      </c>
      <c r="AX12">
        <v>3.7151166979362102</v>
      </c>
      <c r="AY12">
        <v>0</v>
      </c>
      <c r="AZ12">
        <v>0</v>
      </c>
      <c r="BA12">
        <v>25.80076608960492</v>
      </c>
      <c r="BB12">
        <f t="shared" si="0"/>
        <v>879.48927609430837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279.99885009242638</v>
      </c>
      <c r="L13">
        <v>11.044344900403429</v>
      </c>
      <c r="M13">
        <v>60.999883027254647</v>
      </c>
      <c r="N13">
        <v>51.882352941176471</v>
      </c>
      <c r="O13">
        <v>73.289433161311806</v>
      </c>
      <c r="P13">
        <v>24.816938160806494</v>
      </c>
      <c r="Q13">
        <v>9.5867956583294003</v>
      </c>
      <c r="R13">
        <v>18.617065040058264</v>
      </c>
      <c r="S13">
        <v>11.58941209048362</v>
      </c>
      <c r="T13">
        <v>0</v>
      </c>
      <c r="U13">
        <v>51.754897796655172</v>
      </c>
      <c r="V13">
        <v>6.2601156069364166</v>
      </c>
      <c r="W13">
        <v>20.379365217391307</v>
      </c>
      <c r="X13">
        <v>43.189725769311288</v>
      </c>
      <c r="Y13">
        <v>0</v>
      </c>
      <c r="Z13">
        <v>5.7568579200000007</v>
      </c>
      <c r="AA13">
        <v>0</v>
      </c>
      <c r="AB13">
        <v>5.7374452800000002</v>
      </c>
      <c r="AC13">
        <v>4.2505073280000012</v>
      </c>
      <c r="AD13">
        <v>8.0065281600000002</v>
      </c>
      <c r="AE13">
        <v>13.523846400000002</v>
      </c>
      <c r="AF13">
        <v>6.1515000000000013</v>
      </c>
      <c r="AG13">
        <v>28.280896320000004</v>
      </c>
      <c r="AH13">
        <v>8.3184480000000018</v>
      </c>
      <c r="AI13">
        <v>0</v>
      </c>
      <c r="AJ13">
        <v>0</v>
      </c>
      <c r="AK13">
        <v>22.853400000000004</v>
      </c>
      <c r="AL13">
        <v>26.006999999999998</v>
      </c>
      <c r="AM13">
        <v>4.6368595428571426</v>
      </c>
      <c r="AN13">
        <v>0</v>
      </c>
      <c r="AO13">
        <v>6.1205155200000014</v>
      </c>
      <c r="AP13">
        <v>0.78766128000000013</v>
      </c>
      <c r="AQ13">
        <v>7.3365599999999995</v>
      </c>
      <c r="AR13">
        <v>21.819455999999999</v>
      </c>
      <c r="AS13">
        <v>14.415808896</v>
      </c>
      <c r="AT13">
        <v>0</v>
      </c>
      <c r="AU13">
        <v>0</v>
      </c>
      <c r="AV13">
        <v>0</v>
      </c>
      <c r="AW13">
        <v>0</v>
      </c>
      <c r="AX13">
        <v>3.6126277777777775</v>
      </c>
      <c r="AY13">
        <v>0</v>
      </c>
      <c r="AZ13">
        <v>0</v>
      </c>
      <c r="BA13">
        <v>24.254215623804658</v>
      </c>
      <c r="BB13">
        <f t="shared" si="0"/>
        <v>826.77088226337492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309.99922896085513</v>
      </c>
      <c r="L14">
        <v>11.044344900403429</v>
      </c>
      <c r="M14">
        <v>60.999883027254647</v>
      </c>
      <c r="N14">
        <v>51.882352941176471</v>
      </c>
      <c r="O14">
        <v>73.289433161311806</v>
      </c>
      <c r="P14">
        <v>24.816938160806494</v>
      </c>
      <c r="Q14">
        <v>9.5867956583294003</v>
      </c>
      <c r="R14">
        <v>18.617065040058264</v>
      </c>
      <c r="S14">
        <v>11.58941209048362</v>
      </c>
      <c r="T14">
        <v>0</v>
      </c>
      <c r="U14">
        <v>51.754897796655172</v>
      </c>
      <c r="V14">
        <v>6.2601156069364166</v>
      </c>
      <c r="W14">
        <v>20.379365217391307</v>
      </c>
      <c r="X14">
        <v>43.189725769311288</v>
      </c>
      <c r="Y14">
        <v>0</v>
      </c>
      <c r="Z14">
        <v>5.7568579200000007</v>
      </c>
      <c r="AA14">
        <v>0</v>
      </c>
      <c r="AB14">
        <v>5.7374452800000002</v>
      </c>
      <c r="AC14">
        <v>4.2505073280000012</v>
      </c>
      <c r="AD14">
        <v>8.0065281600000002</v>
      </c>
      <c r="AE14">
        <v>13.523846400000002</v>
      </c>
      <c r="AF14">
        <v>6.1515000000000013</v>
      </c>
      <c r="AG14">
        <v>28.280896320000004</v>
      </c>
      <c r="AH14">
        <v>8.3184480000000018</v>
      </c>
      <c r="AI14">
        <v>0</v>
      </c>
      <c r="AJ14">
        <v>0</v>
      </c>
      <c r="AK14">
        <v>22.853400000000004</v>
      </c>
      <c r="AL14">
        <v>26.006999999999998</v>
      </c>
      <c r="AM14">
        <v>4.6368595428571426</v>
      </c>
      <c r="AN14">
        <v>0</v>
      </c>
      <c r="AO14">
        <v>6.1205155200000014</v>
      </c>
      <c r="AP14">
        <v>0.78766128000000013</v>
      </c>
      <c r="AQ14">
        <v>7.3365599999999995</v>
      </c>
      <c r="AR14">
        <v>21.819455999999999</v>
      </c>
      <c r="AS14">
        <v>14.415808896</v>
      </c>
      <c r="AT14">
        <v>0</v>
      </c>
      <c r="AU14">
        <v>0</v>
      </c>
      <c r="AV14">
        <v>0</v>
      </c>
      <c r="AW14">
        <v>0</v>
      </c>
      <c r="AX14">
        <v>3.6126277777777775</v>
      </c>
      <c r="AY14">
        <v>0</v>
      </c>
      <c r="AZ14">
        <v>0</v>
      </c>
      <c r="BA14">
        <v>25.109226421866982</v>
      </c>
      <c r="BB14">
        <f t="shared" si="0"/>
        <v>855.91625033374135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328.27571205026669</v>
      </c>
      <c r="L15">
        <v>11.044344900403429</v>
      </c>
      <c r="M15">
        <v>60.999883027254647</v>
      </c>
      <c r="N15">
        <v>51.882352941176471</v>
      </c>
      <c r="O15">
        <v>73.289433161311806</v>
      </c>
      <c r="P15">
        <v>24.816938160806494</v>
      </c>
      <c r="Q15">
        <v>9.5867956583294003</v>
      </c>
      <c r="R15">
        <v>18.617065040058264</v>
      </c>
      <c r="S15">
        <v>11.58941209048362</v>
      </c>
      <c r="T15">
        <v>0</v>
      </c>
      <c r="U15">
        <v>51.754897796655172</v>
      </c>
      <c r="V15">
        <v>6.2601156069364166</v>
      </c>
      <c r="W15">
        <v>20.379365217391307</v>
      </c>
      <c r="X15">
        <v>43.189725769311288</v>
      </c>
      <c r="Y15">
        <v>0</v>
      </c>
      <c r="Z15">
        <v>5.7568579200000007</v>
      </c>
      <c r="AA15">
        <v>0</v>
      </c>
      <c r="AB15">
        <v>5.7374452800000002</v>
      </c>
      <c r="AC15">
        <v>4.2505073280000012</v>
      </c>
      <c r="AD15">
        <v>8.0065281600000002</v>
      </c>
      <c r="AE15">
        <v>13.523846400000002</v>
      </c>
      <c r="AF15">
        <v>6.1515000000000013</v>
      </c>
      <c r="AG15">
        <v>28.280896320000004</v>
      </c>
      <c r="AH15">
        <v>8.3184480000000018</v>
      </c>
      <c r="AI15">
        <v>0</v>
      </c>
      <c r="AJ15">
        <v>0</v>
      </c>
      <c r="AK15">
        <v>22.853400000000004</v>
      </c>
      <c r="AL15">
        <v>45.078799999999994</v>
      </c>
      <c r="AM15">
        <v>4.6368595428571426</v>
      </c>
      <c r="AN15">
        <v>0</v>
      </c>
      <c r="AO15">
        <v>6.1334280000000003</v>
      </c>
      <c r="AP15">
        <v>0.78766128000000013</v>
      </c>
      <c r="AQ15">
        <v>0</v>
      </c>
      <c r="AR15">
        <v>23.274086400000005</v>
      </c>
      <c r="AS15">
        <v>14.415808896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25.903424929344673</v>
      </c>
      <c r="BB15">
        <f t="shared" si="0"/>
        <v>882.98869001789751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350.45863261978531</v>
      </c>
      <c r="L16">
        <v>11.044344900403429</v>
      </c>
      <c r="M16">
        <v>60.999883027254647</v>
      </c>
      <c r="N16">
        <v>51.882352941176471</v>
      </c>
      <c r="O16">
        <v>73.289433161311806</v>
      </c>
      <c r="P16">
        <v>24.816938160806494</v>
      </c>
      <c r="Q16">
        <v>9.5867956583294003</v>
      </c>
      <c r="R16">
        <v>18.617065040058264</v>
      </c>
      <c r="S16">
        <v>11.58941209048362</v>
      </c>
      <c r="T16">
        <v>0</v>
      </c>
      <c r="U16">
        <v>51.754897796655172</v>
      </c>
      <c r="V16">
        <v>6.2601156069364166</v>
      </c>
      <c r="W16">
        <v>20.379365217391307</v>
      </c>
      <c r="X16">
        <v>43.189725769311288</v>
      </c>
      <c r="Y16">
        <v>0</v>
      </c>
      <c r="Z16">
        <v>5.7568579200000007</v>
      </c>
      <c r="AA16">
        <v>0</v>
      </c>
      <c r="AB16">
        <v>5.7374452800000002</v>
      </c>
      <c r="AC16">
        <v>4.2505073280000012</v>
      </c>
      <c r="AD16">
        <v>8.0065281600000002</v>
      </c>
      <c r="AE16">
        <v>13.523846400000002</v>
      </c>
      <c r="AF16">
        <v>6.1515000000000013</v>
      </c>
      <c r="AG16">
        <v>28.280896320000004</v>
      </c>
      <c r="AH16">
        <v>9.7741764</v>
      </c>
      <c r="AI16">
        <v>0</v>
      </c>
      <c r="AJ16">
        <v>0</v>
      </c>
      <c r="AK16">
        <v>22.853400000000004</v>
      </c>
      <c r="AL16">
        <v>45.078799999999994</v>
      </c>
      <c r="AM16">
        <v>4.6368595428571426</v>
      </c>
      <c r="AN16">
        <v>0</v>
      </c>
      <c r="AO16">
        <v>6.1850779199999995</v>
      </c>
      <c r="AP16">
        <v>0.78766128000000013</v>
      </c>
      <c r="AQ16">
        <v>0</v>
      </c>
      <c r="AR16">
        <v>23.274086400000005</v>
      </c>
      <c r="AS16">
        <v>14.415808896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26.578598513577774</v>
      </c>
      <c r="BB16">
        <f t="shared" si="0"/>
        <v>906.00381532318306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350.45863261978531</v>
      </c>
      <c r="L17">
        <v>11.044344900403429</v>
      </c>
      <c r="M17">
        <v>60.999883027254647</v>
      </c>
      <c r="N17">
        <v>51.882352941176471</v>
      </c>
      <c r="O17">
        <v>73.289433161311806</v>
      </c>
      <c r="P17">
        <v>24.816938160806494</v>
      </c>
      <c r="Q17">
        <v>9.5867956583294003</v>
      </c>
      <c r="R17">
        <v>18.617065040058264</v>
      </c>
      <c r="S17">
        <v>11.58941209048362</v>
      </c>
      <c r="T17">
        <v>0</v>
      </c>
      <c r="U17">
        <v>51.754897796655172</v>
      </c>
      <c r="V17">
        <v>6.2601156069364166</v>
      </c>
      <c r="W17">
        <v>20.379365217391307</v>
      </c>
      <c r="X17">
        <v>43.189725769311288</v>
      </c>
      <c r="Y17">
        <v>0</v>
      </c>
      <c r="Z17">
        <v>5.7568579200000007</v>
      </c>
      <c r="AA17">
        <v>0</v>
      </c>
      <c r="AB17">
        <v>5.7374452800000002</v>
      </c>
      <c r="AC17">
        <v>4.2505073280000012</v>
      </c>
      <c r="AD17">
        <v>8.0065281600000002</v>
      </c>
      <c r="AE17">
        <v>13.523846400000002</v>
      </c>
      <c r="AF17">
        <v>6.1515000000000013</v>
      </c>
      <c r="AG17">
        <v>28.280896320000004</v>
      </c>
      <c r="AH17">
        <v>10.273283280000001</v>
      </c>
      <c r="AI17">
        <v>0</v>
      </c>
      <c r="AJ17">
        <v>0</v>
      </c>
      <c r="AK17">
        <v>22.853400000000004</v>
      </c>
      <c r="AL17">
        <v>45.078799999999994</v>
      </c>
      <c r="AM17">
        <v>4.6368595428571426</v>
      </c>
      <c r="AN17">
        <v>0</v>
      </c>
      <c r="AO17">
        <v>6.1721654400000006</v>
      </c>
      <c r="AP17">
        <v>0.78766128000000013</v>
      </c>
      <c r="AQ17">
        <v>0</v>
      </c>
      <c r="AR17">
        <v>23.274086400000005</v>
      </c>
      <c r="AS17">
        <v>14.415808896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26.592455273577777</v>
      </c>
      <c r="BB17">
        <f t="shared" si="0"/>
        <v>906.47615296318293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372.64554317535539</v>
      </c>
      <c r="L18">
        <v>11.044344900403429</v>
      </c>
      <c r="M18">
        <v>60.999883027254647</v>
      </c>
      <c r="N18">
        <v>51.882352941176471</v>
      </c>
      <c r="O18">
        <v>73.289433161311806</v>
      </c>
      <c r="P18">
        <v>24.816938160806494</v>
      </c>
      <c r="Q18">
        <v>9.5867956583294003</v>
      </c>
      <c r="R18">
        <v>18.617065040058264</v>
      </c>
      <c r="S18">
        <v>11.58941209048362</v>
      </c>
      <c r="T18">
        <v>0</v>
      </c>
      <c r="U18">
        <v>51.754897796655172</v>
      </c>
      <c r="V18">
        <v>6.2601156069364166</v>
      </c>
      <c r="W18">
        <v>20.379365217391307</v>
      </c>
      <c r="X18">
        <v>43.189725769311288</v>
      </c>
      <c r="Y18">
        <v>0</v>
      </c>
      <c r="Z18">
        <v>5.7568579200000007</v>
      </c>
      <c r="AA18">
        <v>0</v>
      </c>
      <c r="AB18">
        <v>5.7374452800000002</v>
      </c>
      <c r="AC18">
        <v>4.2505073280000012</v>
      </c>
      <c r="AD18">
        <v>8.0065281600000002</v>
      </c>
      <c r="AE18">
        <v>13.523846400000002</v>
      </c>
      <c r="AF18">
        <v>6.1515000000000013</v>
      </c>
      <c r="AG18">
        <v>28.280896320000004</v>
      </c>
      <c r="AH18">
        <v>10.273283280000001</v>
      </c>
      <c r="AI18">
        <v>0</v>
      </c>
      <c r="AJ18">
        <v>0</v>
      </c>
      <c r="AK18">
        <v>22.853400000000004</v>
      </c>
      <c r="AL18">
        <v>45.078799999999994</v>
      </c>
      <c r="AM18">
        <v>4.6368595428571426</v>
      </c>
      <c r="AN18">
        <v>0</v>
      </c>
      <c r="AO18">
        <v>6.1721654400000006</v>
      </c>
      <c r="AP18">
        <v>0.78766128000000013</v>
      </c>
      <c r="AQ18">
        <v>0</v>
      </c>
      <c r="AR18">
        <v>23.274086400000005</v>
      </c>
      <c r="AS18">
        <v>14.415808896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27.224782476929448</v>
      </c>
      <c r="BB18">
        <f t="shared" si="0"/>
        <v>928.03073631540133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394.83980493591861</v>
      </c>
      <c r="L19">
        <v>2.9953016210868948</v>
      </c>
      <c r="M19">
        <v>60.999883027254647</v>
      </c>
      <c r="N19">
        <v>51.882352941176471</v>
      </c>
      <c r="O19">
        <v>73.289433161311806</v>
      </c>
      <c r="P19">
        <v>24.816938160806494</v>
      </c>
      <c r="Q19">
        <v>9.5867956583294003</v>
      </c>
      <c r="R19">
        <v>18.617065040058264</v>
      </c>
      <c r="S19">
        <v>11.58941209048362</v>
      </c>
      <c r="T19">
        <v>0</v>
      </c>
      <c r="U19">
        <v>51.754897796655172</v>
      </c>
      <c r="V19">
        <v>6.2601156069364166</v>
      </c>
      <c r="W19">
        <v>20.379365217391307</v>
      </c>
      <c r="X19">
        <v>43.189725769311288</v>
      </c>
      <c r="Y19">
        <v>0</v>
      </c>
      <c r="Z19">
        <v>5.7568579200000007</v>
      </c>
      <c r="AA19">
        <v>0</v>
      </c>
      <c r="AB19">
        <v>5.7374452800000002</v>
      </c>
      <c r="AC19">
        <v>4.2505073280000012</v>
      </c>
      <c r="AD19">
        <v>8.0065281600000002</v>
      </c>
      <c r="AE19">
        <v>13.523846400000002</v>
      </c>
      <c r="AF19">
        <v>6.1515000000000013</v>
      </c>
      <c r="AG19">
        <v>28.280896320000004</v>
      </c>
      <c r="AH19">
        <v>10.273283280000001</v>
      </c>
      <c r="AI19">
        <v>0</v>
      </c>
      <c r="AJ19">
        <v>0</v>
      </c>
      <c r="AK19">
        <v>22.853400000000004</v>
      </c>
      <c r="AL19">
        <v>45.078799999999994</v>
      </c>
      <c r="AM19">
        <v>4.6368595428571426</v>
      </c>
      <c r="AN19">
        <v>0</v>
      </c>
      <c r="AO19">
        <v>6.1334280000000003</v>
      </c>
      <c r="AP19">
        <v>0.78766128000000013</v>
      </c>
      <c r="AQ19">
        <v>0</v>
      </c>
      <c r="AR19">
        <v>21.819455999999999</v>
      </c>
      <c r="AS19">
        <v>14.009330613600001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27.573775196753317</v>
      </c>
      <c r="BB19">
        <f t="shared" si="0"/>
        <v>939.92711595442404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417.02814578246296</v>
      </c>
      <c r="L20">
        <v>1.9968948031194067</v>
      </c>
      <c r="M20">
        <v>60.999883027254647</v>
      </c>
      <c r="N20">
        <v>51.882352941176471</v>
      </c>
      <c r="O20">
        <v>73.289433161311806</v>
      </c>
      <c r="P20">
        <v>24.816938160806494</v>
      </c>
      <c r="Q20">
        <v>9.5867956583294003</v>
      </c>
      <c r="R20">
        <v>18.617065040058264</v>
      </c>
      <c r="S20">
        <v>11.58941209048362</v>
      </c>
      <c r="T20">
        <v>0</v>
      </c>
      <c r="U20">
        <v>51.754897796655172</v>
      </c>
      <c r="V20">
        <v>6.2601156069364166</v>
      </c>
      <c r="W20">
        <v>20.379365217391307</v>
      </c>
      <c r="X20">
        <v>43.189725769311288</v>
      </c>
      <c r="Y20">
        <v>0</v>
      </c>
      <c r="Z20">
        <v>5.7568579200000007</v>
      </c>
      <c r="AA20">
        <v>0</v>
      </c>
      <c r="AB20">
        <v>5.7374452800000002</v>
      </c>
      <c r="AC20">
        <v>4.2505073280000012</v>
      </c>
      <c r="AD20">
        <v>8.0065281600000002</v>
      </c>
      <c r="AE20">
        <v>13.523846400000002</v>
      </c>
      <c r="AF20">
        <v>6.1515000000000013</v>
      </c>
      <c r="AG20">
        <v>28.280896320000004</v>
      </c>
      <c r="AH20">
        <v>10.273283280000001</v>
      </c>
      <c r="AI20">
        <v>0</v>
      </c>
      <c r="AJ20">
        <v>0</v>
      </c>
      <c r="AK20">
        <v>22.853400000000004</v>
      </c>
      <c r="AL20">
        <v>26.006999999999998</v>
      </c>
      <c r="AM20">
        <v>4.6368595428571426</v>
      </c>
      <c r="AN20">
        <v>0</v>
      </c>
      <c r="AO20">
        <v>6.0946905600000001</v>
      </c>
      <c r="AP20">
        <v>0.78766128000000013</v>
      </c>
      <c r="AQ20">
        <v>0</v>
      </c>
      <c r="AR20">
        <v>21.819455999999999</v>
      </c>
      <c r="AS20">
        <v>14.009330613600001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27.633038166808817</v>
      </c>
      <c r="BB20">
        <f t="shared" si="0"/>
        <v>941.94724957294545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0.17131820299141801</v>
      </c>
      <c r="K21">
        <v>439.20861661689884</v>
      </c>
      <c r="L21">
        <v>0</v>
      </c>
      <c r="M21">
        <v>60.999883027254647</v>
      </c>
      <c r="N21">
        <v>51.882352941176471</v>
      </c>
      <c r="O21">
        <v>73.289433161311806</v>
      </c>
      <c r="P21">
        <v>24.816938160806494</v>
      </c>
      <c r="Q21">
        <v>9.5867956583294003</v>
      </c>
      <c r="R21">
        <v>18.617065040058264</v>
      </c>
      <c r="S21">
        <v>11.58941209048362</v>
      </c>
      <c r="T21">
        <v>0</v>
      </c>
      <c r="U21">
        <v>51.754897796655172</v>
      </c>
      <c r="V21">
        <v>6.2601156069364166</v>
      </c>
      <c r="W21">
        <v>20.379365217391307</v>
      </c>
      <c r="X21">
        <v>43.189725769311288</v>
      </c>
      <c r="Y21">
        <v>0</v>
      </c>
      <c r="Z21">
        <v>5.7568579200000007</v>
      </c>
      <c r="AA21">
        <v>0</v>
      </c>
      <c r="AB21">
        <v>5.7374452800000002</v>
      </c>
      <c r="AC21">
        <v>4.2505073280000012</v>
      </c>
      <c r="AD21">
        <v>8.0065281600000002</v>
      </c>
      <c r="AE21">
        <v>13.523846400000002</v>
      </c>
      <c r="AF21">
        <v>6.1515000000000013</v>
      </c>
      <c r="AG21">
        <v>28.280896320000004</v>
      </c>
      <c r="AH21">
        <v>10.273283280000001</v>
      </c>
      <c r="AI21">
        <v>0</v>
      </c>
      <c r="AJ21">
        <v>0</v>
      </c>
      <c r="AK21">
        <v>22.853400000000004</v>
      </c>
      <c r="AL21">
        <v>26.006999999999998</v>
      </c>
      <c r="AM21">
        <v>4.6368595428571426</v>
      </c>
      <c r="AN21">
        <v>0</v>
      </c>
      <c r="AO21">
        <v>6.0946905600000001</v>
      </c>
      <c r="AP21">
        <v>0.78766128000000013</v>
      </c>
      <c r="AQ21">
        <v>0</v>
      </c>
      <c r="AR21">
        <v>21.819455999999999</v>
      </c>
      <c r="AS21">
        <v>14.009330613600001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28.213152647051594</v>
      </c>
      <c r="BB21">
        <f t="shared" si="0"/>
        <v>961.72202932701055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0.17131820299141801</v>
      </c>
      <c r="K22">
        <v>426.10240290162034</v>
      </c>
      <c r="L22">
        <v>0</v>
      </c>
      <c r="M22">
        <v>60.999883027254647</v>
      </c>
      <c r="N22">
        <v>51.882352941176471</v>
      </c>
      <c r="O22">
        <v>73.289433161311806</v>
      </c>
      <c r="P22">
        <v>24.816938160806494</v>
      </c>
      <c r="Q22">
        <v>9.5867956583294003</v>
      </c>
      <c r="R22">
        <v>18.617065040058264</v>
      </c>
      <c r="S22">
        <v>11.58941209048362</v>
      </c>
      <c r="T22">
        <v>0</v>
      </c>
      <c r="U22">
        <v>51.754897796655172</v>
      </c>
      <c r="V22">
        <v>6.2601156069364166</v>
      </c>
      <c r="W22">
        <v>20.379365217391307</v>
      </c>
      <c r="X22">
        <v>43.189725769311288</v>
      </c>
      <c r="Y22">
        <v>0</v>
      </c>
      <c r="Z22">
        <v>5.7568579200000007</v>
      </c>
      <c r="AA22">
        <v>0</v>
      </c>
      <c r="AB22">
        <v>5.7374452800000002</v>
      </c>
      <c r="AC22">
        <v>4.2505073280000012</v>
      </c>
      <c r="AD22">
        <v>8.0065281600000002</v>
      </c>
      <c r="AE22">
        <v>13.523846400000002</v>
      </c>
      <c r="AF22">
        <v>6.1515000000000013</v>
      </c>
      <c r="AG22">
        <v>28.280896320000004</v>
      </c>
      <c r="AH22">
        <v>20.546566560000002</v>
      </c>
      <c r="AI22">
        <v>0</v>
      </c>
      <c r="AJ22">
        <v>0</v>
      </c>
      <c r="AK22">
        <v>22.853400000000004</v>
      </c>
      <c r="AL22">
        <v>26.006999999999998</v>
      </c>
      <c r="AM22">
        <v>4.6368595428571426</v>
      </c>
      <c r="AN22">
        <v>0</v>
      </c>
      <c r="AO22">
        <v>6.0688655999999996</v>
      </c>
      <c r="AP22">
        <v>0.78766128000000013</v>
      </c>
      <c r="AQ22">
        <v>0</v>
      </c>
      <c r="AR22">
        <v>21.819455999999999</v>
      </c>
      <c r="AS22">
        <v>14.009330613600001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28.131677629865457</v>
      </c>
      <c r="BB22">
        <f t="shared" si="0"/>
        <v>958.94474894891823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0.17131820299141801</v>
      </c>
      <c r="K23">
        <v>386.59969701609589</v>
      </c>
      <c r="L23">
        <v>0</v>
      </c>
      <c r="M23">
        <v>60.999883027254647</v>
      </c>
      <c r="N23">
        <v>51.882352941176471</v>
      </c>
      <c r="O23">
        <v>73.289433161311806</v>
      </c>
      <c r="P23">
        <v>24.816938160806494</v>
      </c>
      <c r="Q23">
        <v>9.5867956583294003</v>
      </c>
      <c r="R23">
        <v>18.617065040058264</v>
      </c>
      <c r="S23">
        <v>11.58941209048362</v>
      </c>
      <c r="T23">
        <v>0</v>
      </c>
      <c r="U23">
        <v>52.558737963178395</v>
      </c>
      <c r="V23">
        <v>6.2601156069364166</v>
      </c>
      <c r="W23">
        <v>20.379365217391307</v>
      </c>
      <c r="X23">
        <v>43.189725769311288</v>
      </c>
      <c r="Y23">
        <v>0</v>
      </c>
      <c r="Z23">
        <v>5.7568579200000007</v>
      </c>
      <c r="AA23">
        <v>0</v>
      </c>
      <c r="AB23">
        <v>5.7374452800000002</v>
      </c>
      <c r="AC23">
        <v>4.2505073280000012</v>
      </c>
      <c r="AD23">
        <v>8.0065281600000002</v>
      </c>
      <c r="AE23">
        <v>13.523846400000002</v>
      </c>
      <c r="AF23">
        <v>6.1515000000000013</v>
      </c>
      <c r="AG23">
        <v>28.280896320000004</v>
      </c>
      <c r="AH23">
        <v>20.546566560000002</v>
      </c>
      <c r="AI23">
        <v>1.1182032</v>
      </c>
      <c r="AJ23">
        <v>0</v>
      </c>
      <c r="AK23">
        <v>22.853400000000004</v>
      </c>
      <c r="AL23">
        <v>26.006999999999998</v>
      </c>
      <c r="AM23">
        <v>4.6368595428571426</v>
      </c>
      <c r="AN23">
        <v>0</v>
      </c>
      <c r="AO23">
        <v>6.0688655999999996</v>
      </c>
      <c r="AP23">
        <v>0.78766128000000013</v>
      </c>
      <c r="AQ23">
        <v>0</v>
      </c>
      <c r="AR23">
        <v>23.274086400000005</v>
      </c>
      <c r="AS23">
        <v>14.009330613600001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27.102085619542969</v>
      </c>
      <c r="BB23">
        <f t="shared" si="0"/>
        <v>923.84830884023938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0.17131820299141801</v>
      </c>
      <c r="K24">
        <v>419.80166299561762</v>
      </c>
      <c r="L24">
        <v>0</v>
      </c>
      <c r="M24">
        <v>60.999883027254647</v>
      </c>
      <c r="N24">
        <v>51.882352941176471</v>
      </c>
      <c r="O24">
        <v>73.289433161311806</v>
      </c>
      <c r="P24">
        <v>24.816938160806494</v>
      </c>
      <c r="Q24">
        <v>9.5867956583294003</v>
      </c>
      <c r="R24">
        <v>18.617065040058264</v>
      </c>
      <c r="S24">
        <v>11.58941209048362</v>
      </c>
      <c r="T24">
        <v>0</v>
      </c>
      <c r="U24">
        <v>52.558737963178395</v>
      </c>
      <c r="V24">
        <v>6.2601156069364166</v>
      </c>
      <c r="W24">
        <v>20.379365217391307</v>
      </c>
      <c r="X24">
        <v>43.189725769311288</v>
      </c>
      <c r="Y24">
        <v>0</v>
      </c>
      <c r="Z24">
        <v>5.7568579200000007</v>
      </c>
      <c r="AA24">
        <v>0</v>
      </c>
      <c r="AB24">
        <v>5.7374452800000002</v>
      </c>
      <c r="AC24">
        <v>4.2505073280000012</v>
      </c>
      <c r="AD24">
        <v>8.0065281600000002</v>
      </c>
      <c r="AE24">
        <v>13.523846400000002</v>
      </c>
      <c r="AF24">
        <v>6.1515000000000013</v>
      </c>
      <c r="AG24">
        <v>28.280896320000004</v>
      </c>
      <c r="AH24">
        <v>20.546566560000002</v>
      </c>
      <c r="AI24">
        <v>2.2364063999999999</v>
      </c>
      <c r="AJ24">
        <v>0</v>
      </c>
      <c r="AK24">
        <v>22.853400000000004</v>
      </c>
      <c r="AL24">
        <v>26.006999999999998</v>
      </c>
      <c r="AM24">
        <v>4.6368595428571426</v>
      </c>
      <c r="AN24">
        <v>0</v>
      </c>
      <c r="AO24">
        <v>6.0043031999999998</v>
      </c>
      <c r="AP24">
        <v>0.78766128000000013</v>
      </c>
      <c r="AQ24">
        <v>0</v>
      </c>
      <c r="AR24">
        <v>23.274086400000005</v>
      </c>
      <c r="AS24">
        <v>14.009330613600001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28.078371088982102</v>
      </c>
      <c r="BB24">
        <f t="shared" si="0"/>
        <v>957.12763015032203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0.17131820299141801</v>
      </c>
      <c r="K25">
        <v>432.10180253029228</v>
      </c>
      <c r="L25">
        <v>0</v>
      </c>
      <c r="M25">
        <v>60.999883027254647</v>
      </c>
      <c r="N25">
        <v>51.882352941176471</v>
      </c>
      <c r="O25">
        <v>73.289433161311806</v>
      </c>
      <c r="P25">
        <v>24.816938160806494</v>
      </c>
      <c r="Q25">
        <v>9.5867956583294003</v>
      </c>
      <c r="R25">
        <v>18.617065040058264</v>
      </c>
      <c r="S25">
        <v>11.58941209048362</v>
      </c>
      <c r="T25">
        <v>0</v>
      </c>
      <c r="U25">
        <v>52.558737963178395</v>
      </c>
      <c r="V25">
        <v>6.2601156069364166</v>
      </c>
      <c r="W25">
        <v>20.379365217391307</v>
      </c>
      <c r="X25">
        <v>43.189725769311288</v>
      </c>
      <c r="Y25">
        <v>0</v>
      </c>
      <c r="Z25">
        <v>5.7568579200000007</v>
      </c>
      <c r="AA25">
        <v>3.0880152000000001</v>
      </c>
      <c r="AB25">
        <v>5.7374452800000002</v>
      </c>
      <c r="AC25">
        <v>4.2505073280000012</v>
      </c>
      <c r="AD25">
        <v>8.0065281600000002</v>
      </c>
      <c r="AE25">
        <v>13.523846400000002</v>
      </c>
      <c r="AF25">
        <v>6.1515000000000013</v>
      </c>
      <c r="AG25">
        <v>28.280896320000004</v>
      </c>
      <c r="AH25">
        <v>20.546566560000002</v>
      </c>
      <c r="AI25">
        <v>14.536641599999999</v>
      </c>
      <c r="AJ25">
        <v>0</v>
      </c>
      <c r="AK25">
        <v>22.853400000000004</v>
      </c>
      <c r="AL25">
        <v>26.006999999999998</v>
      </c>
      <c r="AM25">
        <v>4.6368595428571426</v>
      </c>
      <c r="AN25">
        <v>0</v>
      </c>
      <c r="AO25">
        <v>5.9526532800000007</v>
      </c>
      <c r="AP25">
        <v>0.78766128000000013</v>
      </c>
      <c r="AQ25">
        <v>8.0352800000000002</v>
      </c>
      <c r="AR25">
        <v>23.274086400000005</v>
      </c>
      <c r="AS25">
        <v>14.009330613600001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29.095023704213354</v>
      </c>
      <c r="BB25">
        <f t="shared" si="0"/>
        <v>991.78299754976558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0.17131820299141801</v>
      </c>
      <c r="K26">
        <v>410.60100584126536</v>
      </c>
      <c r="L26">
        <v>0</v>
      </c>
      <c r="M26">
        <v>60.999883027254647</v>
      </c>
      <c r="N26">
        <v>51.882352941176471</v>
      </c>
      <c r="O26">
        <v>73.289433161311806</v>
      </c>
      <c r="P26">
        <v>24.816938160806494</v>
      </c>
      <c r="Q26">
        <v>9.5867956583294003</v>
      </c>
      <c r="R26">
        <v>18.617065040058264</v>
      </c>
      <c r="S26">
        <v>11.58941209048362</v>
      </c>
      <c r="T26">
        <v>0</v>
      </c>
      <c r="U26">
        <v>52.558737963178395</v>
      </c>
      <c r="V26">
        <v>6.2601156069364166</v>
      </c>
      <c r="W26">
        <v>20.379365217391307</v>
      </c>
      <c r="X26">
        <v>43.189725769311288</v>
      </c>
      <c r="Y26">
        <v>0</v>
      </c>
      <c r="Z26">
        <v>5.7568579200000007</v>
      </c>
      <c r="AA26">
        <v>9.2640455999999993</v>
      </c>
      <c r="AB26">
        <v>5.7374452800000002</v>
      </c>
      <c r="AC26">
        <v>4.2505073280000012</v>
      </c>
      <c r="AD26">
        <v>8.0065281600000002</v>
      </c>
      <c r="AE26">
        <v>13.523846400000002</v>
      </c>
      <c r="AF26">
        <v>6.1515000000000013</v>
      </c>
      <c r="AG26">
        <v>28.280896320000004</v>
      </c>
      <c r="AH26">
        <v>20.546566560000002</v>
      </c>
      <c r="AI26">
        <v>14.536641599999999</v>
      </c>
      <c r="AJ26">
        <v>0</v>
      </c>
      <c r="AK26">
        <v>22.853400000000004</v>
      </c>
      <c r="AL26">
        <v>26.006999999999998</v>
      </c>
      <c r="AM26">
        <v>4.6368595428571426</v>
      </c>
      <c r="AN26">
        <v>0</v>
      </c>
      <c r="AO26">
        <v>5.8751784000000011</v>
      </c>
      <c r="AP26">
        <v>0.78766128000000013</v>
      </c>
      <c r="AQ26">
        <v>16.07056</v>
      </c>
      <c r="AR26">
        <v>23.274086400000005</v>
      </c>
      <c r="AS26">
        <v>14.009330613600001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28.885064606590497</v>
      </c>
      <c r="BB26">
        <f t="shared" si="0"/>
        <v>984.62599547836146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4.1124468085106378E-2</v>
      </c>
      <c r="K27">
        <v>368.80061393246928</v>
      </c>
      <c r="L27">
        <v>0</v>
      </c>
      <c r="M27">
        <v>60.999883027254647</v>
      </c>
      <c r="N27">
        <v>51.882352941176471</v>
      </c>
      <c r="O27">
        <v>73.289433161311806</v>
      </c>
      <c r="P27">
        <v>24.816938160806494</v>
      </c>
      <c r="Q27">
        <v>9.5867956583294003</v>
      </c>
      <c r="R27">
        <v>18.617065040058264</v>
      </c>
      <c r="S27">
        <v>11.58941209048362</v>
      </c>
      <c r="T27">
        <v>0</v>
      </c>
      <c r="U27">
        <v>52.558737963178395</v>
      </c>
      <c r="V27">
        <v>6.2601156069364166</v>
      </c>
      <c r="W27">
        <v>20.379365217391307</v>
      </c>
      <c r="X27">
        <v>43.189725769311288</v>
      </c>
      <c r="Y27">
        <v>0</v>
      </c>
      <c r="Z27">
        <v>5.7568579200000007</v>
      </c>
      <c r="AA27">
        <v>12.317364000000001</v>
      </c>
      <c r="AB27">
        <v>5.7374452800000002</v>
      </c>
      <c r="AC27">
        <v>4.2505073280000012</v>
      </c>
      <c r="AD27">
        <v>8.0065281600000002</v>
      </c>
      <c r="AE27">
        <v>13.523846400000002</v>
      </c>
      <c r="AF27">
        <v>6.1515000000000013</v>
      </c>
      <c r="AG27">
        <v>28.280896320000004</v>
      </c>
      <c r="AH27">
        <v>20.546566560000002</v>
      </c>
      <c r="AI27">
        <v>14.536641599999999</v>
      </c>
      <c r="AJ27">
        <v>0</v>
      </c>
      <c r="AK27">
        <v>22.853400000000004</v>
      </c>
      <c r="AL27">
        <v>26.006999999999998</v>
      </c>
      <c r="AM27">
        <v>4.6368595428571426</v>
      </c>
      <c r="AN27">
        <v>0</v>
      </c>
      <c r="AO27">
        <v>5.7589660800000013</v>
      </c>
      <c r="AP27">
        <v>0.78766128000000013</v>
      </c>
      <c r="AQ27">
        <v>21.136279999999999</v>
      </c>
      <c r="AR27">
        <v>21.819455999999999</v>
      </c>
      <c r="AS27">
        <v>14.009330613600001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27.876666534683423</v>
      </c>
      <c r="BB27">
        <f t="shared" si="0"/>
        <v>950.25200358656616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4.1124468085106378E-2</v>
      </c>
      <c r="K28">
        <v>392.40143340536417</v>
      </c>
      <c r="L28">
        <v>0</v>
      </c>
      <c r="M28">
        <v>60.999883027254647</v>
      </c>
      <c r="N28">
        <v>51.882352941176471</v>
      </c>
      <c r="O28">
        <v>73.289433161311806</v>
      </c>
      <c r="P28">
        <v>24.816938160806494</v>
      </c>
      <c r="Q28">
        <v>9.5867956583294003</v>
      </c>
      <c r="R28">
        <v>18.617065040058264</v>
      </c>
      <c r="S28">
        <v>11.58941209048362</v>
      </c>
      <c r="T28">
        <v>0</v>
      </c>
      <c r="U28">
        <v>52.558737963178395</v>
      </c>
      <c r="V28">
        <v>6.2601156069364166</v>
      </c>
      <c r="W28">
        <v>20.379365217391307</v>
      </c>
      <c r="X28">
        <v>43.189725769311288</v>
      </c>
      <c r="Y28">
        <v>0</v>
      </c>
      <c r="Z28">
        <v>5.7568579200000007</v>
      </c>
      <c r="AA28">
        <v>18.493394400000003</v>
      </c>
      <c r="AB28">
        <v>5.7374452800000002</v>
      </c>
      <c r="AC28">
        <v>8.5010146560000024</v>
      </c>
      <c r="AD28">
        <v>8.0065281600000002</v>
      </c>
      <c r="AE28">
        <v>13.523846400000002</v>
      </c>
      <c r="AF28">
        <v>6.1515000000000013</v>
      </c>
      <c r="AG28">
        <v>28.280896320000004</v>
      </c>
      <c r="AH28">
        <v>20.546566560000002</v>
      </c>
      <c r="AI28">
        <v>14.536641599999999</v>
      </c>
      <c r="AJ28">
        <v>0</v>
      </c>
      <c r="AK28">
        <v>22.853400000000004</v>
      </c>
      <c r="AL28">
        <v>26.006999999999998</v>
      </c>
      <c r="AM28">
        <v>4.6368595428571426</v>
      </c>
      <c r="AN28">
        <v>0</v>
      </c>
      <c r="AO28">
        <v>5.6814912000000017</v>
      </c>
      <c r="AP28">
        <v>0.78766128000000013</v>
      </c>
      <c r="AQ28">
        <v>23.843820000000004</v>
      </c>
      <c r="AR28">
        <v>21.819455999999999</v>
      </c>
      <c r="AS28">
        <v>14.009330613600001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28.921403933666632</v>
      </c>
      <c r="BB28">
        <f t="shared" si="0"/>
        <v>985.86468850847791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4.1124468085106378E-2</v>
      </c>
      <c r="K29">
        <v>404.60070083371852</v>
      </c>
      <c r="L29">
        <v>0</v>
      </c>
      <c r="M29">
        <v>60.999883027254647</v>
      </c>
      <c r="N29">
        <v>51.882352941176471</v>
      </c>
      <c r="O29">
        <v>73.289433161311806</v>
      </c>
      <c r="P29">
        <v>24.816938160806494</v>
      </c>
      <c r="Q29">
        <v>9.5867956583294003</v>
      </c>
      <c r="R29">
        <v>18.617065040058264</v>
      </c>
      <c r="S29">
        <v>11.58941209048362</v>
      </c>
      <c r="T29">
        <v>0</v>
      </c>
      <c r="U29">
        <v>55.903883074164902</v>
      </c>
      <c r="V29">
        <v>6.2601156069364166</v>
      </c>
      <c r="W29">
        <v>20.379365217391307</v>
      </c>
      <c r="X29">
        <v>43.189725769311288</v>
      </c>
      <c r="Y29">
        <v>0</v>
      </c>
      <c r="Z29">
        <v>5.7568579200000007</v>
      </c>
      <c r="AA29">
        <v>18.493394400000003</v>
      </c>
      <c r="AB29">
        <v>11.568563136000002</v>
      </c>
      <c r="AC29">
        <v>8.5010146560000024</v>
      </c>
      <c r="AD29">
        <v>8.0065281600000002</v>
      </c>
      <c r="AE29">
        <v>13.523846400000002</v>
      </c>
      <c r="AF29">
        <v>6.1515000000000013</v>
      </c>
      <c r="AG29">
        <v>28.280896320000004</v>
      </c>
      <c r="AH29">
        <v>20.546566560000002</v>
      </c>
      <c r="AI29">
        <v>14.536641599999999</v>
      </c>
      <c r="AJ29">
        <v>0</v>
      </c>
      <c r="AK29">
        <v>22.853400000000004</v>
      </c>
      <c r="AL29">
        <v>34.675999999999995</v>
      </c>
      <c r="AM29">
        <v>4.6368595428571426</v>
      </c>
      <c r="AN29">
        <v>0</v>
      </c>
      <c r="AO29">
        <v>5.6040163200000004</v>
      </c>
      <c r="AP29">
        <v>0.78766128000000013</v>
      </c>
      <c r="AQ29">
        <v>23.843820000000004</v>
      </c>
      <c r="AR29">
        <v>21.819455999999999</v>
      </c>
      <c r="AS29">
        <v>14.009330613600001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29.775465025620932</v>
      </c>
      <c r="BB29">
        <f t="shared" si="0"/>
        <v>1014.9776829318647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4.1124468085106378E-2</v>
      </c>
      <c r="K30">
        <v>377.09948925945281</v>
      </c>
      <c r="L30">
        <v>0</v>
      </c>
      <c r="M30">
        <v>60.999883027254647</v>
      </c>
      <c r="N30">
        <v>51.882352941176471</v>
      </c>
      <c r="O30">
        <v>73.289433161311806</v>
      </c>
      <c r="P30">
        <v>24.816938160806494</v>
      </c>
      <c r="Q30">
        <v>9.5867956583294003</v>
      </c>
      <c r="R30">
        <v>18.617065040058264</v>
      </c>
      <c r="S30">
        <v>11.58941209048362</v>
      </c>
      <c r="T30">
        <v>0</v>
      </c>
      <c r="U30">
        <v>56.901964532485501</v>
      </c>
      <c r="V30">
        <v>6.2601156069364166</v>
      </c>
      <c r="W30">
        <v>20.379365217391307</v>
      </c>
      <c r="X30">
        <v>43.189725769311288</v>
      </c>
      <c r="Y30">
        <v>0</v>
      </c>
      <c r="Z30">
        <v>5.7568579200000007</v>
      </c>
      <c r="AA30">
        <v>18.493394400000003</v>
      </c>
      <c r="AB30">
        <v>11.568563136000002</v>
      </c>
      <c r="AC30">
        <v>8.5010146560000024</v>
      </c>
      <c r="AD30">
        <v>8.0065281600000002</v>
      </c>
      <c r="AE30">
        <v>13.523846400000002</v>
      </c>
      <c r="AF30">
        <v>6.1515000000000013</v>
      </c>
      <c r="AG30">
        <v>28.280896320000004</v>
      </c>
      <c r="AH30">
        <v>20.546566560000002</v>
      </c>
      <c r="AI30">
        <v>14.536641599999999</v>
      </c>
      <c r="AJ30">
        <v>0</v>
      </c>
      <c r="AK30">
        <v>22.853400000000004</v>
      </c>
      <c r="AL30">
        <v>34.675999999999995</v>
      </c>
      <c r="AM30">
        <v>4.6368595428571426</v>
      </c>
      <c r="AN30">
        <v>0</v>
      </c>
      <c r="AO30">
        <v>5.5781913599999999</v>
      </c>
      <c r="AP30">
        <v>0.78766128000000013</v>
      </c>
      <c r="AQ30">
        <v>23.843820000000004</v>
      </c>
      <c r="AR30">
        <v>21.819455999999999</v>
      </c>
      <c r="AS30">
        <v>14.009330613600001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29.019389567531796</v>
      </c>
      <c r="BB30">
        <f t="shared" si="0"/>
        <v>989.20480331400859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4.1124468085106378E-2</v>
      </c>
      <c r="K31">
        <v>326.89913585463506</v>
      </c>
      <c r="L31">
        <v>0</v>
      </c>
      <c r="M31">
        <v>60.999883027254647</v>
      </c>
      <c r="N31">
        <v>51.882352941176471</v>
      </c>
      <c r="O31">
        <v>73.289433161311806</v>
      </c>
      <c r="P31">
        <v>24.816938160806494</v>
      </c>
      <c r="Q31">
        <v>9.5867956583294003</v>
      </c>
      <c r="R31">
        <v>18.617065040058264</v>
      </c>
      <c r="S31">
        <v>11.58941209048362</v>
      </c>
      <c r="T31">
        <v>0</v>
      </c>
      <c r="U31">
        <v>57.898522781205493</v>
      </c>
      <c r="V31">
        <v>6.2601156069364166</v>
      </c>
      <c r="W31">
        <v>20.379365217391307</v>
      </c>
      <c r="X31">
        <v>43.189725769311288</v>
      </c>
      <c r="Y31">
        <v>0</v>
      </c>
      <c r="Z31">
        <v>5.7568579200000007</v>
      </c>
      <c r="AA31">
        <v>18.493394400000003</v>
      </c>
      <c r="AB31">
        <v>11.568563136000002</v>
      </c>
      <c r="AC31">
        <v>8.5010146560000024</v>
      </c>
      <c r="AD31">
        <v>8.0065281600000002</v>
      </c>
      <c r="AE31">
        <v>13.523846400000002</v>
      </c>
      <c r="AF31">
        <v>6.1515000000000013</v>
      </c>
      <c r="AG31">
        <v>28.280896320000004</v>
      </c>
      <c r="AH31">
        <v>20.546566560000002</v>
      </c>
      <c r="AI31">
        <v>2.2364063999999999</v>
      </c>
      <c r="AJ31">
        <v>0</v>
      </c>
      <c r="AK31">
        <v>22.853400000000004</v>
      </c>
      <c r="AL31">
        <v>43.344999999999999</v>
      </c>
      <c r="AM31">
        <v>4.6368595428571426</v>
      </c>
      <c r="AN31">
        <v>0</v>
      </c>
      <c r="AO31">
        <v>5.5265414399999999</v>
      </c>
      <c r="AP31">
        <v>3.6007372800000002</v>
      </c>
      <c r="AQ31">
        <v>23.843820000000004</v>
      </c>
      <c r="AR31">
        <v>21.819455999999999</v>
      </c>
      <c r="AS31">
        <v>14.009330613600001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27.592291593953576</v>
      </c>
      <c r="BB31">
        <f t="shared" si="0"/>
        <v>940.558297011489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4.1124468085106378E-2</v>
      </c>
      <c r="K32">
        <v>332.10205674341103</v>
      </c>
      <c r="L32">
        <v>0</v>
      </c>
      <c r="M32">
        <v>60.999883027254647</v>
      </c>
      <c r="N32">
        <v>51.882352941176471</v>
      </c>
      <c r="O32">
        <v>73.289433161311806</v>
      </c>
      <c r="P32">
        <v>24.816938160806494</v>
      </c>
      <c r="Q32">
        <v>9.5867956583294003</v>
      </c>
      <c r="R32">
        <v>18.617065040058264</v>
      </c>
      <c r="S32">
        <v>11.58941209048362</v>
      </c>
      <c r="T32">
        <v>0</v>
      </c>
      <c r="U32">
        <v>58.898142868251213</v>
      </c>
      <c r="V32">
        <v>6.2601156069364166</v>
      </c>
      <c r="W32">
        <v>20.379365217391307</v>
      </c>
      <c r="X32">
        <v>43.189725769311288</v>
      </c>
      <c r="Y32">
        <v>0</v>
      </c>
      <c r="Z32">
        <v>5.7568579200000007</v>
      </c>
      <c r="AA32">
        <v>18.493394400000003</v>
      </c>
      <c r="AB32">
        <v>11.568563136000002</v>
      </c>
      <c r="AC32">
        <v>8.5010146560000024</v>
      </c>
      <c r="AD32">
        <v>8.0065281600000002</v>
      </c>
      <c r="AE32">
        <v>13.523846400000002</v>
      </c>
      <c r="AF32">
        <v>6.1515000000000013</v>
      </c>
      <c r="AG32">
        <v>28.280896320000004</v>
      </c>
      <c r="AH32">
        <v>20.546566560000002</v>
      </c>
      <c r="AI32">
        <v>1.1182032</v>
      </c>
      <c r="AJ32">
        <v>0</v>
      </c>
      <c r="AK32">
        <v>22.853400000000004</v>
      </c>
      <c r="AL32">
        <v>43.344999999999999</v>
      </c>
      <c r="AM32">
        <v>4.6368595428571426</v>
      </c>
      <c r="AN32">
        <v>0</v>
      </c>
      <c r="AO32">
        <v>5.5007164800000004</v>
      </c>
      <c r="AP32">
        <v>3.6007372800000002</v>
      </c>
      <c r="AQ32">
        <v>16.07056</v>
      </c>
      <c r="AR32">
        <v>21.819455999999999</v>
      </c>
      <c r="AS32">
        <v>14.009330613600001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27.514921063587913</v>
      </c>
      <c r="BB32">
        <f t="shared" si="0"/>
        <v>937.92092035767632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404.849809607662</v>
      </c>
      <c r="L33">
        <v>0</v>
      </c>
      <c r="M33">
        <v>61.690608373814484</v>
      </c>
      <c r="N33">
        <v>51.882352941176471</v>
      </c>
      <c r="O33">
        <v>73.289433161311806</v>
      </c>
      <c r="P33">
        <v>24.816938160806494</v>
      </c>
      <c r="Q33">
        <v>9.5867956583294003</v>
      </c>
      <c r="R33">
        <v>18.617065040058264</v>
      </c>
      <c r="S33">
        <v>11.58941209048362</v>
      </c>
      <c r="T33">
        <v>0</v>
      </c>
      <c r="U33">
        <v>59.897785925137534</v>
      </c>
      <c r="V33">
        <v>6.2601156069364166</v>
      </c>
      <c r="W33">
        <v>20.379365217391307</v>
      </c>
      <c r="X33">
        <v>43.189725769311288</v>
      </c>
      <c r="Y33">
        <v>0</v>
      </c>
      <c r="Z33">
        <v>5.7568579200000007</v>
      </c>
      <c r="AA33">
        <v>18.493394400000003</v>
      </c>
      <c r="AB33">
        <v>11.568563136000002</v>
      </c>
      <c r="AC33">
        <v>8.5010146560000024</v>
      </c>
      <c r="AD33">
        <v>8.0065281600000002</v>
      </c>
      <c r="AE33">
        <v>13.523846400000002</v>
      </c>
      <c r="AF33">
        <v>6.1515000000000013</v>
      </c>
      <c r="AG33">
        <v>28.280896320000004</v>
      </c>
      <c r="AH33">
        <v>20.546566560000002</v>
      </c>
      <c r="AI33">
        <v>0</v>
      </c>
      <c r="AJ33">
        <v>0</v>
      </c>
      <c r="AK33">
        <v>22.853400000000004</v>
      </c>
      <c r="AL33">
        <v>43.344999999999999</v>
      </c>
      <c r="AM33">
        <v>4.6368595428571426</v>
      </c>
      <c r="AN33">
        <v>0</v>
      </c>
      <c r="AO33">
        <v>5.4490665600000003</v>
      </c>
      <c r="AP33">
        <v>3.6007372800000002</v>
      </c>
      <c r="AQ33">
        <v>8.0352800000000002</v>
      </c>
      <c r="AR33">
        <v>21.819455999999999</v>
      </c>
      <c r="AS33">
        <v>14.009330613600001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29.372889601560253</v>
      </c>
      <c r="BB33">
        <f t="shared" si="0"/>
        <v>1001.254815499316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393.81148958265413</v>
      </c>
      <c r="L34">
        <v>0</v>
      </c>
      <c r="M34">
        <v>61.690608373814484</v>
      </c>
      <c r="N34">
        <v>51.882352941176471</v>
      </c>
      <c r="O34">
        <v>73.289433161311806</v>
      </c>
      <c r="P34">
        <v>24.816938160806494</v>
      </c>
      <c r="Q34">
        <v>9.5867956583294003</v>
      </c>
      <c r="R34">
        <v>18.617065040058264</v>
      </c>
      <c r="S34">
        <v>11.58941209048362</v>
      </c>
      <c r="T34">
        <v>0</v>
      </c>
      <c r="U34">
        <v>61.041550986211952</v>
      </c>
      <c r="V34">
        <v>6.2601156069364166</v>
      </c>
      <c r="W34">
        <v>20.379365217391307</v>
      </c>
      <c r="X34">
        <v>43.189725769311288</v>
      </c>
      <c r="Y34">
        <v>0</v>
      </c>
      <c r="Z34">
        <v>5.7568579200000007</v>
      </c>
      <c r="AA34">
        <v>18.493394400000003</v>
      </c>
      <c r="AB34">
        <v>11.568563136000002</v>
      </c>
      <c r="AC34">
        <v>8.5010146560000024</v>
      </c>
      <c r="AD34">
        <v>8.0065281600000002</v>
      </c>
      <c r="AE34">
        <v>13.523846400000002</v>
      </c>
      <c r="AF34">
        <v>6.1515000000000013</v>
      </c>
      <c r="AG34">
        <v>28.280896320000004</v>
      </c>
      <c r="AH34">
        <v>20.546566560000002</v>
      </c>
      <c r="AI34">
        <v>0</v>
      </c>
      <c r="AJ34">
        <v>0</v>
      </c>
      <c r="AK34">
        <v>22.853400000000004</v>
      </c>
      <c r="AL34">
        <v>43.344999999999999</v>
      </c>
      <c r="AM34">
        <v>4.6368595428571426</v>
      </c>
      <c r="AN34">
        <v>0</v>
      </c>
      <c r="AO34">
        <v>5.4361540799999997</v>
      </c>
      <c r="AP34">
        <v>3.6007372800000002</v>
      </c>
      <c r="AQ34">
        <v>0</v>
      </c>
      <c r="AR34">
        <v>21.819455999999999</v>
      </c>
      <c r="AS34">
        <v>14.009330613600001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28.861521106129615</v>
      </c>
      <c r="BB34">
        <f t="shared" si="0"/>
        <v>983.8234365508132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414.5991735045871</v>
      </c>
      <c r="L35">
        <v>0</v>
      </c>
      <c r="M35">
        <v>61.690608373814484</v>
      </c>
      <c r="N35">
        <v>51.882352941176471</v>
      </c>
      <c r="O35">
        <v>73.289433161311806</v>
      </c>
      <c r="P35">
        <v>24.816938160806494</v>
      </c>
      <c r="Q35">
        <v>9.5867956583294003</v>
      </c>
      <c r="R35">
        <v>18.617065040058264</v>
      </c>
      <c r="S35">
        <v>11.58941209048362</v>
      </c>
      <c r="T35">
        <v>0</v>
      </c>
      <c r="U35">
        <v>62.63279955757649</v>
      </c>
      <c r="V35">
        <v>6.2601156069364166</v>
      </c>
      <c r="W35">
        <v>20.379365217391307</v>
      </c>
      <c r="X35">
        <v>43.189725769311288</v>
      </c>
      <c r="Y35">
        <v>0</v>
      </c>
      <c r="Z35">
        <v>5.7568579200000007</v>
      </c>
      <c r="AA35">
        <v>12.317364000000001</v>
      </c>
      <c r="AB35">
        <v>11.568563136000002</v>
      </c>
      <c r="AC35">
        <v>8.5010146560000024</v>
      </c>
      <c r="AD35">
        <v>8.0065281600000002</v>
      </c>
      <c r="AE35">
        <v>12.396859200000002</v>
      </c>
      <c r="AF35">
        <v>6.1515000000000013</v>
      </c>
      <c r="AG35">
        <v>28.280896320000004</v>
      </c>
      <c r="AH35">
        <v>20.546566560000002</v>
      </c>
      <c r="AI35">
        <v>0</v>
      </c>
      <c r="AJ35">
        <v>0</v>
      </c>
      <c r="AK35">
        <v>22.853400000000004</v>
      </c>
      <c r="AL35">
        <v>44.645350000000001</v>
      </c>
      <c r="AM35">
        <v>4.6368595428571426</v>
      </c>
      <c r="AN35">
        <v>0</v>
      </c>
      <c r="AO35">
        <v>5.4232415999999999</v>
      </c>
      <c r="AP35">
        <v>3.6007372800000002</v>
      </c>
      <c r="AQ35">
        <v>0</v>
      </c>
      <c r="AR35">
        <v>21.819455999999999</v>
      </c>
      <c r="AS35">
        <v>14.009330613600001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29.327876615761362</v>
      </c>
      <c r="BB35">
        <f t="shared" si="0"/>
        <v>999.72043345447878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413.56936811903722</v>
      </c>
      <c r="L36">
        <v>0</v>
      </c>
      <c r="M36">
        <v>61.690608373814484</v>
      </c>
      <c r="N36">
        <v>51.882352941176471</v>
      </c>
      <c r="O36">
        <v>73.289433161311806</v>
      </c>
      <c r="P36">
        <v>24.816938160806494</v>
      </c>
      <c r="Q36">
        <v>9.5867956583294003</v>
      </c>
      <c r="R36">
        <v>18.617065040058264</v>
      </c>
      <c r="S36">
        <v>11.58941209048362</v>
      </c>
      <c r="T36">
        <v>0</v>
      </c>
      <c r="U36">
        <v>62.63279955757649</v>
      </c>
      <c r="V36">
        <v>6.2601156069364166</v>
      </c>
      <c r="W36">
        <v>20.379365217391307</v>
      </c>
      <c r="X36">
        <v>43.189725769311288</v>
      </c>
      <c r="Y36">
        <v>0</v>
      </c>
      <c r="Z36">
        <v>5.7568579200000007</v>
      </c>
      <c r="AA36">
        <v>12.317364000000001</v>
      </c>
      <c r="AB36">
        <v>11.568563136000002</v>
      </c>
      <c r="AC36">
        <v>8.5010146560000024</v>
      </c>
      <c r="AD36">
        <v>8.0065281600000002</v>
      </c>
      <c r="AE36">
        <v>12.396859200000002</v>
      </c>
      <c r="AF36">
        <v>6.1515000000000013</v>
      </c>
      <c r="AG36">
        <v>28.280896320000004</v>
      </c>
      <c r="AH36">
        <v>20.546566560000002</v>
      </c>
      <c r="AI36">
        <v>0</v>
      </c>
      <c r="AJ36">
        <v>0</v>
      </c>
      <c r="AK36">
        <v>22.853400000000004</v>
      </c>
      <c r="AL36">
        <v>44.645350000000001</v>
      </c>
      <c r="AM36">
        <v>4.6368595428571426</v>
      </c>
      <c r="AN36">
        <v>0</v>
      </c>
      <c r="AO36">
        <v>5.4232415999999999</v>
      </c>
      <c r="AP36">
        <v>1.0689688799999999</v>
      </c>
      <c r="AQ36">
        <v>0</v>
      </c>
      <c r="AR36">
        <v>21.819455999999999</v>
      </c>
      <c r="AS36">
        <v>14.009330613600001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29.226371872595536</v>
      </c>
      <c r="BB36">
        <f t="shared" si="0"/>
        <v>996.26036441209476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417.33154793619872</v>
      </c>
      <c r="L37">
        <v>0</v>
      </c>
      <c r="M37">
        <v>61.690608373814484</v>
      </c>
      <c r="N37">
        <v>51.882352941176471</v>
      </c>
      <c r="O37">
        <v>73.289433161311806</v>
      </c>
      <c r="P37">
        <v>24.816938160806494</v>
      </c>
      <c r="Q37">
        <v>9.5867956583294003</v>
      </c>
      <c r="R37">
        <v>18.617065040058264</v>
      </c>
      <c r="S37">
        <v>11.58941209048362</v>
      </c>
      <c r="T37">
        <v>0</v>
      </c>
      <c r="U37">
        <v>62.63279955757649</v>
      </c>
      <c r="V37">
        <v>6.2601156069364166</v>
      </c>
      <c r="W37">
        <v>20.379365217391307</v>
      </c>
      <c r="X37">
        <v>43.189725769311288</v>
      </c>
      <c r="Y37">
        <v>0</v>
      </c>
      <c r="Z37">
        <v>5.7568579200000007</v>
      </c>
      <c r="AA37">
        <v>11.796912000000001</v>
      </c>
      <c r="AB37">
        <v>11.568563136000002</v>
      </c>
      <c r="AC37">
        <v>8.5010146560000024</v>
      </c>
      <c r="AD37">
        <v>8.0065281600000002</v>
      </c>
      <c r="AE37">
        <v>12.396859200000002</v>
      </c>
      <c r="AF37">
        <v>6.1515000000000013</v>
      </c>
      <c r="AG37">
        <v>28.280896320000004</v>
      </c>
      <c r="AH37">
        <v>10.689205680000001</v>
      </c>
      <c r="AI37">
        <v>0</v>
      </c>
      <c r="AJ37">
        <v>0</v>
      </c>
      <c r="AK37">
        <v>22.853400000000004</v>
      </c>
      <c r="AL37">
        <v>44.645350000000001</v>
      </c>
      <c r="AM37">
        <v>4.6368595428571426</v>
      </c>
      <c r="AN37">
        <v>0</v>
      </c>
      <c r="AO37">
        <v>5.4103291199999992</v>
      </c>
      <c r="AP37">
        <v>0.78766128000000013</v>
      </c>
      <c r="AQ37">
        <v>0</v>
      </c>
      <c r="AR37">
        <v>21.819455999999999</v>
      </c>
      <c r="AS37">
        <v>14.009330613600001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29.029441409667861</v>
      </c>
      <c r="BB37">
        <f t="shared" si="0"/>
        <v>989.54744173218398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414.03031796921459</v>
      </c>
      <c r="L38">
        <v>0</v>
      </c>
      <c r="M38">
        <v>61.690608373814484</v>
      </c>
      <c r="N38">
        <v>51.882352941176471</v>
      </c>
      <c r="O38">
        <v>73.289433161311806</v>
      </c>
      <c r="P38">
        <v>24.816938160806494</v>
      </c>
      <c r="Q38">
        <v>9.5867956583294003</v>
      </c>
      <c r="R38">
        <v>18.617065040058264</v>
      </c>
      <c r="S38">
        <v>11.58941209048362</v>
      </c>
      <c r="T38">
        <v>0</v>
      </c>
      <c r="U38">
        <v>62.63279955757649</v>
      </c>
      <c r="V38">
        <v>6.2601156069364166</v>
      </c>
      <c r="W38">
        <v>20.379365217391307</v>
      </c>
      <c r="X38">
        <v>43.189725769311288</v>
      </c>
      <c r="Y38">
        <v>0</v>
      </c>
      <c r="Z38">
        <v>5.7568579200000007</v>
      </c>
      <c r="AA38">
        <v>5.2739135999999993</v>
      </c>
      <c r="AB38">
        <v>11.568563136000002</v>
      </c>
      <c r="AC38">
        <v>8.5010146560000024</v>
      </c>
      <c r="AD38">
        <v>8.0065281600000002</v>
      </c>
      <c r="AE38">
        <v>12.396859200000002</v>
      </c>
      <c r="AF38">
        <v>6.1515000000000013</v>
      </c>
      <c r="AG38">
        <v>28.280896320000004</v>
      </c>
      <c r="AH38">
        <v>8.3184480000000018</v>
      </c>
      <c r="AI38">
        <v>0</v>
      </c>
      <c r="AJ38">
        <v>0</v>
      </c>
      <c r="AK38">
        <v>22.853400000000004</v>
      </c>
      <c r="AL38">
        <v>44.645350000000001</v>
      </c>
      <c r="AM38">
        <v>4.6368595428571426</v>
      </c>
      <c r="AN38">
        <v>0</v>
      </c>
      <c r="AO38">
        <v>5.4103291199999992</v>
      </c>
      <c r="AP38">
        <v>0.78766128000000013</v>
      </c>
      <c r="AQ38">
        <v>0</v>
      </c>
      <c r="AR38">
        <v>21.819455999999999</v>
      </c>
      <c r="AS38">
        <v>14.009330613600001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28.68188437296056</v>
      </c>
      <c r="BB38">
        <f t="shared" si="0"/>
        <v>977.70001272190711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418.66091137278715</v>
      </c>
      <c r="L39">
        <v>0</v>
      </c>
      <c r="M39">
        <v>61.690608373814484</v>
      </c>
      <c r="N39">
        <v>51.882352941176471</v>
      </c>
      <c r="O39">
        <v>73.289433161311806</v>
      </c>
      <c r="P39">
        <v>24.816938160806494</v>
      </c>
      <c r="Q39">
        <v>9.5867956583294003</v>
      </c>
      <c r="R39">
        <v>18.617065040058264</v>
      </c>
      <c r="S39">
        <v>11.58941209048362</v>
      </c>
      <c r="T39">
        <v>0</v>
      </c>
      <c r="U39">
        <v>62.63279955757649</v>
      </c>
      <c r="V39">
        <v>6.2601156069364166</v>
      </c>
      <c r="W39">
        <v>20.379365217391307</v>
      </c>
      <c r="X39">
        <v>43.189725769311288</v>
      </c>
      <c r="Y39">
        <v>0</v>
      </c>
      <c r="Z39">
        <v>5.7568579200000007</v>
      </c>
      <c r="AA39">
        <v>0</v>
      </c>
      <c r="AB39">
        <v>11.568563136000002</v>
      </c>
      <c r="AC39">
        <v>8.5010146560000024</v>
      </c>
      <c r="AD39">
        <v>8.0065281600000002</v>
      </c>
      <c r="AE39">
        <v>12.396859200000002</v>
      </c>
      <c r="AF39">
        <v>6.1515000000000013</v>
      </c>
      <c r="AG39">
        <v>28.280896320000004</v>
      </c>
      <c r="AH39">
        <v>8.3184480000000018</v>
      </c>
      <c r="AI39">
        <v>0</v>
      </c>
      <c r="AJ39">
        <v>0</v>
      </c>
      <c r="AK39">
        <v>22.853400000000004</v>
      </c>
      <c r="AL39">
        <v>44.645350000000001</v>
      </c>
      <c r="AM39">
        <v>4.6368595428571426</v>
      </c>
      <c r="AN39">
        <v>0</v>
      </c>
      <c r="AO39">
        <v>5.3586792000000001</v>
      </c>
      <c r="AP39">
        <v>0.78766128000000013</v>
      </c>
      <c r="AQ39">
        <v>0</v>
      </c>
      <c r="AR39">
        <v>23.274086400000005</v>
      </c>
      <c r="AS39">
        <v>14.009330613600001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28.703534515709578</v>
      </c>
      <c r="BB39">
        <f t="shared" si="0"/>
        <v>978.43802286273058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424.30112955748871</v>
      </c>
      <c r="L40">
        <v>0</v>
      </c>
      <c r="M40">
        <v>61.690608373814484</v>
      </c>
      <c r="N40">
        <v>51.882352941176471</v>
      </c>
      <c r="O40">
        <v>73.289433161311806</v>
      </c>
      <c r="P40">
        <v>24.816938160806494</v>
      </c>
      <c r="Q40">
        <v>9.5867956583294003</v>
      </c>
      <c r="R40">
        <v>18.617065040058264</v>
      </c>
      <c r="S40">
        <v>11.58941209048362</v>
      </c>
      <c r="T40">
        <v>0</v>
      </c>
      <c r="U40">
        <v>62.63279955757649</v>
      </c>
      <c r="V40">
        <v>6.2601156069364166</v>
      </c>
      <c r="W40">
        <v>20.379365217391307</v>
      </c>
      <c r="X40">
        <v>43.189725769311288</v>
      </c>
      <c r="Y40">
        <v>0</v>
      </c>
      <c r="Z40">
        <v>5.7568579200000007</v>
      </c>
      <c r="AA40">
        <v>0</v>
      </c>
      <c r="AB40">
        <v>11.568563136000002</v>
      </c>
      <c r="AC40">
        <v>8.5010146560000024</v>
      </c>
      <c r="AD40">
        <v>8.0065281600000002</v>
      </c>
      <c r="AE40">
        <v>12.396859200000002</v>
      </c>
      <c r="AF40">
        <v>6.1515000000000013</v>
      </c>
      <c r="AG40">
        <v>28.280896320000004</v>
      </c>
      <c r="AH40">
        <v>8.3184480000000018</v>
      </c>
      <c r="AI40">
        <v>0</v>
      </c>
      <c r="AJ40">
        <v>0</v>
      </c>
      <c r="AK40">
        <v>22.853400000000004</v>
      </c>
      <c r="AL40">
        <v>44.645350000000001</v>
      </c>
      <c r="AM40">
        <v>4.6368595428571426</v>
      </c>
      <c r="AN40">
        <v>0</v>
      </c>
      <c r="AO40">
        <v>5.3457667200000012</v>
      </c>
      <c r="AP40">
        <v>0.78766128000000013</v>
      </c>
      <c r="AQ40">
        <v>0</v>
      </c>
      <c r="AR40">
        <v>23.274086400000005</v>
      </c>
      <c r="AS40">
        <v>14.009330613600001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28.863913123989292</v>
      </c>
      <c r="BB40">
        <f t="shared" si="0"/>
        <v>983.90494995915253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315.87117211865467</v>
      </c>
      <c r="L41">
        <v>0</v>
      </c>
      <c r="M41">
        <v>61.690608373814484</v>
      </c>
      <c r="N41">
        <v>51.882352941176471</v>
      </c>
      <c r="O41">
        <v>73.289433161311806</v>
      </c>
      <c r="P41">
        <v>24.816938160806494</v>
      </c>
      <c r="Q41">
        <v>9.5867956583294003</v>
      </c>
      <c r="R41">
        <v>18.617065040058264</v>
      </c>
      <c r="S41">
        <v>11.58941209048362</v>
      </c>
      <c r="T41">
        <v>0</v>
      </c>
      <c r="U41">
        <v>62.63279955757649</v>
      </c>
      <c r="V41">
        <v>6.2601156069364166</v>
      </c>
      <c r="W41">
        <v>20.379365217391307</v>
      </c>
      <c r="X41">
        <v>43.189725769311288</v>
      </c>
      <c r="Y41">
        <v>0</v>
      </c>
      <c r="Z41">
        <v>5.7568579200000007</v>
      </c>
      <c r="AA41">
        <v>0</v>
      </c>
      <c r="AB41">
        <v>11.568563136000002</v>
      </c>
      <c r="AC41">
        <v>8.5010146560000024</v>
      </c>
      <c r="AD41">
        <v>8.0065281600000002</v>
      </c>
      <c r="AE41">
        <v>12.396859200000002</v>
      </c>
      <c r="AF41">
        <v>6.1515000000000013</v>
      </c>
      <c r="AG41">
        <v>28.280896320000004</v>
      </c>
      <c r="AH41">
        <v>8.3184480000000018</v>
      </c>
      <c r="AI41">
        <v>0</v>
      </c>
      <c r="AJ41">
        <v>0</v>
      </c>
      <c r="AK41">
        <v>22.853400000000004</v>
      </c>
      <c r="AL41">
        <v>44.645350000000001</v>
      </c>
      <c r="AM41">
        <v>4.6368595428571426</v>
      </c>
      <c r="AN41">
        <v>0</v>
      </c>
      <c r="AO41">
        <v>5.3715916799999999</v>
      </c>
      <c r="AP41">
        <v>0.78766128000000013</v>
      </c>
      <c r="AQ41">
        <v>0</v>
      </c>
      <c r="AR41">
        <v>23.274086400000005</v>
      </c>
      <c r="AS41">
        <v>14.009330613600001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25.774394987318026</v>
      </c>
      <c r="BB41">
        <f t="shared" si="0"/>
        <v>878.59033561698982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314.45100140853964</v>
      </c>
      <c r="L42">
        <v>0</v>
      </c>
      <c r="M42">
        <v>61.690608373814484</v>
      </c>
      <c r="N42">
        <v>51.882352941176471</v>
      </c>
      <c r="O42">
        <v>73.289433161311806</v>
      </c>
      <c r="P42">
        <v>24.816938160806494</v>
      </c>
      <c r="Q42">
        <v>9.5867956583294003</v>
      </c>
      <c r="R42">
        <v>18.617065040058264</v>
      </c>
      <c r="S42">
        <v>11.58941209048362</v>
      </c>
      <c r="T42">
        <v>0</v>
      </c>
      <c r="U42">
        <v>62.63279955757649</v>
      </c>
      <c r="V42">
        <v>6.2601156069364166</v>
      </c>
      <c r="W42">
        <v>20.379365217391307</v>
      </c>
      <c r="X42">
        <v>43.189725769311288</v>
      </c>
      <c r="Y42">
        <v>0</v>
      </c>
      <c r="Z42">
        <v>5.7568579200000007</v>
      </c>
      <c r="AA42">
        <v>0</v>
      </c>
      <c r="AB42">
        <v>11.568563136000002</v>
      </c>
      <c r="AC42">
        <v>8.5010146560000024</v>
      </c>
      <c r="AD42">
        <v>8.0065281600000002</v>
      </c>
      <c r="AE42">
        <v>12.396859200000002</v>
      </c>
      <c r="AF42">
        <v>6.1515000000000013</v>
      </c>
      <c r="AG42">
        <v>28.280896320000004</v>
      </c>
      <c r="AH42">
        <v>8.3184480000000018</v>
      </c>
      <c r="AI42">
        <v>0</v>
      </c>
      <c r="AJ42">
        <v>0</v>
      </c>
      <c r="AK42">
        <v>22.853400000000004</v>
      </c>
      <c r="AL42">
        <v>44.645350000000001</v>
      </c>
      <c r="AM42">
        <v>4.6368595428571426</v>
      </c>
      <c r="AN42">
        <v>0</v>
      </c>
      <c r="AO42">
        <v>5.3845041600000014</v>
      </c>
      <c r="AP42">
        <v>0.78766128000000013</v>
      </c>
      <c r="AQ42">
        <v>0</v>
      </c>
      <c r="AR42">
        <v>23.274086400000005</v>
      </c>
      <c r="AS42">
        <v>14.009330613600001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25.734288171524703</v>
      </c>
      <c r="BB42">
        <f t="shared" si="0"/>
        <v>877.22318420266811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337.95089148436085</v>
      </c>
      <c r="L43">
        <v>0</v>
      </c>
      <c r="M43">
        <v>61.690608373814484</v>
      </c>
      <c r="N43">
        <v>51.882352941176471</v>
      </c>
      <c r="O43">
        <v>73.289433161311806</v>
      </c>
      <c r="P43">
        <v>24.816938160806494</v>
      </c>
      <c r="Q43">
        <v>9.5867956583294003</v>
      </c>
      <c r="R43">
        <v>18.617065040058264</v>
      </c>
      <c r="S43">
        <v>11.58941209048362</v>
      </c>
      <c r="T43">
        <v>0</v>
      </c>
      <c r="U43">
        <v>62.63279955757649</v>
      </c>
      <c r="V43">
        <v>6.2601156069364166</v>
      </c>
      <c r="W43">
        <v>20.379365217391307</v>
      </c>
      <c r="X43">
        <v>43.189725769311288</v>
      </c>
      <c r="Y43">
        <v>0</v>
      </c>
      <c r="Z43">
        <v>5.7568579200000007</v>
      </c>
      <c r="AA43">
        <v>0</v>
      </c>
      <c r="AB43">
        <v>11.568563136000002</v>
      </c>
      <c r="AC43">
        <v>8.5010146560000024</v>
      </c>
      <c r="AD43">
        <v>0</v>
      </c>
      <c r="AE43">
        <v>12.396859200000002</v>
      </c>
      <c r="AF43">
        <v>6.1515000000000013</v>
      </c>
      <c r="AG43">
        <v>28.280896320000004</v>
      </c>
      <c r="AH43">
        <v>8.3184480000000018</v>
      </c>
      <c r="AI43">
        <v>0</v>
      </c>
      <c r="AJ43">
        <v>0</v>
      </c>
      <c r="AK43">
        <v>22.853400000000004</v>
      </c>
      <c r="AL43">
        <v>44.645350000000001</v>
      </c>
      <c r="AM43">
        <v>4.6368595428571426</v>
      </c>
      <c r="AN43">
        <v>0</v>
      </c>
      <c r="AO43">
        <v>5.5265414399999999</v>
      </c>
      <c r="AP43">
        <v>0.78766128000000013</v>
      </c>
      <c r="AQ43">
        <v>0</v>
      </c>
      <c r="AR43">
        <v>21.819455999999999</v>
      </c>
      <c r="AS43">
        <v>14.009330613600001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26.138440260340246</v>
      </c>
      <c r="BB43">
        <f t="shared" si="0"/>
        <v>890.9998009096737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349.2010977060072</v>
      </c>
      <c r="L44">
        <v>0</v>
      </c>
      <c r="M44">
        <v>61.690608373814484</v>
      </c>
      <c r="N44">
        <v>51.882352941176471</v>
      </c>
      <c r="O44">
        <v>73.289433161311806</v>
      </c>
      <c r="P44">
        <v>24.816938160806494</v>
      </c>
      <c r="Q44">
        <v>9.5867956583294003</v>
      </c>
      <c r="R44">
        <v>18.617065040058264</v>
      </c>
      <c r="S44">
        <v>11.58941209048362</v>
      </c>
      <c r="T44">
        <v>0</v>
      </c>
      <c r="U44">
        <v>62.63279955757649</v>
      </c>
      <c r="V44">
        <v>6.2601156069364166</v>
      </c>
      <c r="W44">
        <v>20.379365217391307</v>
      </c>
      <c r="X44">
        <v>43.189725769311288</v>
      </c>
      <c r="Y44">
        <v>0</v>
      </c>
      <c r="Z44">
        <v>5.7568579200000007</v>
      </c>
      <c r="AA44">
        <v>0</v>
      </c>
      <c r="AB44">
        <v>11.568563136000002</v>
      </c>
      <c r="AC44">
        <v>8.5010146560000024</v>
      </c>
      <c r="AD44">
        <v>0</v>
      </c>
      <c r="AE44">
        <v>6.1984295999999999</v>
      </c>
      <c r="AF44">
        <v>6.1515000000000013</v>
      </c>
      <c r="AG44">
        <v>28.280896320000004</v>
      </c>
      <c r="AH44">
        <v>8.3184480000000018</v>
      </c>
      <c r="AI44">
        <v>0</v>
      </c>
      <c r="AJ44">
        <v>0</v>
      </c>
      <c r="AK44">
        <v>22.853400000000004</v>
      </c>
      <c r="AL44">
        <v>34.675999999999995</v>
      </c>
      <c r="AM44">
        <v>4.6368595428571426</v>
      </c>
      <c r="AN44">
        <v>0</v>
      </c>
      <c r="AO44">
        <v>5.5265414399999999</v>
      </c>
      <c r="AP44">
        <v>0.78766128000000013</v>
      </c>
      <c r="AQ44">
        <v>0</v>
      </c>
      <c r="AR44">
        <v>21.819455999999999</v>
      </c>
      <c r="AS44">
        <v>14.009330613600001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25.998288827533699</v>
      </c>
      <c r="BB44">
        <f t="shared" si="0"/>
        <v>886.22237896412662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372.36109272053005</v>
      </c>
      <c r="L45">
        <v>0</v>
      </c>
      <c r="M45">
        <v>61.690608373814484</v>
      </c>
      <c r="N45">
        <v>51.882352941176471</v>
      </c>
      <c r="O45">
        <v>73.289433161311806</v>
      </c>
      <c r="P45">
        <v>24.816938160806494</v>
      </c>
      <c r="Q45">
        <v>9.5867956583294003</v>
      </c>
      <c r="R45">
        <v>18.617065040058264</v>
      </c>
      <c r="S45">
        <v>11.58941209048362</v>
      </c>
      <c r="T45">
        <v>0</v>
      </c>
      <c r="U45">
        <v>62.63279955757649</v>
      </c>
      <c r="V45">
        <v>6.2601156069364166</v>
      </c>
      <c r="W45">
        <v>20.379365217391307</v>
      </c>
      <c r="X45">
        <v>43.189725769311288</v>
      </c>
      <c r="Y45">
        <v>0</v>
      </c>
      <c r="Z45">
        <v>5.7568579200000007</v>
      </c>
      <c r="AA45">
        <v>0</v>
      </c>
      <c r="AB45">
        <v>11.533435919999999</v>
      </c>
      <c r="AC45">
        <v>8.5010146560000024</v>
      </c>
      <c r="AD45">
        <v>0</v>
      </c>
      <c r="AE45">
        <v>6.1984295999999999</v>
      </c>
      <c r="AF45">
        <v>6.1515000000000013</v>
      </c>
      <c r="AG45">
        <v>28.280896320000004</v>
      </c>
      <c r="AH45">
        <v>8.3184480000000018</v>
      </c>
      <c r="AI45">
        <v>0</v>
      </c>
      <c r="AJ45">
        <v>0</v>
      </c>
      <c r="AK45">
        <v>22.853400000000004</v>
      </c>
      <c r="AL45">
        <v>34.675999999999995</v>
      </c>
      <c r="AM45">
        <v>0</v>
      </c>
      <c r="AN45">
        <v>0</v>
      </c>
      <c r="AO45">
        <v>5.513628960000001</v>
      </c>
      <c r="AP45">
        <v>0.78766128000000013</v>
      </c>
      <c r="AQ45">
        <v>0</v>
      </c>
      <c r="AR45">
        <v>21.819455999999999</v>
      </c>
      <c r="AS45">
        <v>14.009330613600001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26.524829098783094</v>
      </c>
      <c r="BB45">
        <f t="shared" si="0"/>
        <v>904.17093446854301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384.97088229341091</v>
      </c>
      <c r="L46">
        <v>0</v>
      </c>
      <c r="M46">
        <v>61.690608373814484</v>
      </c>
      <c r="N46">
        <v>51.882352941176471</v>
      </c>
      <c r="O46">
        <v>73.289433161311806</v>
      </c>
      <c r="P46">
        <v>24.816938160806494</v>
      </c>
      <c r="Q46">
        <v>9.5867956583294003</v>
      </c>
      <c r="R46">
        <v>18.617065040058264</v>
      </c>
      <c r="S46">
        <v>11.58941209048362</v>
      </c>
      <c r="T46">
        <v>0</v>
      </c>
      <c r="U46">
        <v>62.63279955757649</v>
      </c>
      <c r="V46">
        <v>6.2601156069364166</v>
      </c>
      <c r="W46">
        <v>20.379365217391307</v>
      </c>
      <c r="X46">
        <v>43.189725769311288</v>
      </c>
      <c r="Y46">
        <v>0</v>
      </c>
      <c r="Z46">
        <v>5.7568579200000007</v>
      </c>
      <c r="AA46">
        <v>0</v>
      </c>
      <c r="AB46">
        <v>11.533435919999999</v>
      </c>
      <c r="AC46">
        <v>8.5010146560000024</v>
      </c>
      <c r="AD46">
        <v>0</v>
      </c>
      <c r="AE46">
        <v>6.1984295999999999</v>
      </c>
      <c r="AF46">
        <v>6.1515000000000013</v>
      </c>
      <c r="AG46">
        <v>28.280896320000004</v>
      </c>
      <c r="AH46">
        <v>8.3184480000000018</v>
      </c>
      <c r="AI46">
        <v>0</v>
      </c>
      <c r="AJ46">
        <v>0</v>
      </c>
      <c r="AK46">
        <v>22.853400000000004</v>
      </c>
      <c r="AL46">
        <v>34.675999999999995</v>
      </c>
      <c r="AM46">
        <v>0</v>
      </c>
      <c r="AN46">
        <v>0</v>
      </c>
      <c r="AO46">
        <v>5.4878040000000006</v>
      </c>
      <c r="AP46">
        <v>0.78766128000000013</v>
      </c>
      <c r="AQ46">
        <v>0</v>
      </c>
      <c r="AR46">
        <v>21.819455999999999</v>
      </c>
      <c r="AS46">
        <v>14.009330613600001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26.883472442688962</v>
      </c>
      <c r="BB46">
        <f t="shared" si="0"/>
        <v>916.396255737518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280.00031720310767</v>
      </c>
      <c r="L47">
        <v>0</v>
      </c>
      <c r="M47">
        <v>61.690608373814484</v>
      </c>
      <c r="N47">
        <v>51.882352941176471</v>
      </c>
      <c r="O47">
        <v>73.289433161311806</v>
      </c>
      <c r="P47">
        <v>24.816938160806494</v>
      </c>
      <c r="Q47">
        <v>5.0042032258064513</v>
      </c>
      <c r="R47">
        <v>5.0012111587982835</v>
      </c>
      <c r="S47">
        <v>6.0719422463768122</v>
      </c>
      <c r="T47">
        <v>0</v>
      </c>
      <c r="U47">
        <v>62.63279955757649</v>
      </c>
      <c r="V47">
        <v>6.2601156069364166</v>
      </c>
      <c r="W47">
        <v>20.379365217391307</v>
      </c>
      <c r="X47">
        <v>43.189725769311288</v>
      </c>
      <c r="Y47">
        <v>0</v>
      </c>
      <c r="Z47">
        <v>5.7568579200000007</v>
      </c>
      <c r="AA47">
        <v>0</v>
      </c>
      <c r="AB47">
        <v>11.533435919999999</v>
      </c>
      <c r="AC47">
        <v>8.5010146560000024</v>
      </c>
      <c r="AD47">
        <v>0</v>
      </c>
      <c r="AE47">
        <v>6.1984295999999999</v>
      </c>
      <c r="AF47">
        <v>6.1515000000000013</v>
      </c>
      <c r="AG47">
        <v>28.280896320000004</v>
      </c>
      <c r="AH47">
        <v>8.3184480000000018</v>
      </c>
      <c r="AI47">
        <v>0</v>
      </c>
      <c r="AJ47">
        <v>0</v>
      </c>
      <c r="AK47">
        <v>22.853400000000004</v>
      </c>
      <c r="AL47">
        <v>34.675999999999995</v>
      </c>
      <c r="AM47">
        <v>0</v>
      </c>
      <c r="AN47">
        <v>0</v>
      </c>
      <c r="AO47">
        <v>5.513628960000001</v>
      </c>
      <c r="AP47">
        <v>0.78766128000000013</v>
      </c>
      <c r="AQ47">
        <v>0</v>
      </c>
      <c r="AR47">
        <v>21.819455999999999</v>
      </c>
      <c r="AS47">
        <v>14.009330613600001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23.216643255816017</v>
      </c>
      <c r="BB47">
        <f t="shared" si="0"/>
        <v>791.40242863619801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280.00031720310767</v>
      </c>
      <c r="L48">
        <v>0</v>
      </c>
      <c r="M48">
        <v>61.690608373814484</v>
      </c>
      <c r="N48">
        <v>51.882352941176471</v>
      </c>
      <c r="O48">
        <v>73.289433161311806</v>
      </c>
      <c r="P48">
        <v>24.816938160806494</v>
      </c>
      <c r="Q48">
        <v>5.0042032258064513</v>
      </c>
      <c r="R48">
        <v>5.0012111587982835</v>
      </c>
      <c r="S48">
        <v>5.0013542619542637</v>
      </c>
      <c r="T48">
        <v>0</v>
      </c>
      <c r="U48">
        <v>62.63279955757649</v>
      </c>
      <c r="V48">
        <v>6.2601156069364166</v>
      </c>
      <c r="W48">
        <v>20.379365217391307</v>
      </c>
      <c r="X48">
        <v>43.189725769311288</v>
      </c>
      <c r="Y48">
        <v>0</v>
      </c>
      <c r="Z48">
        <v>5.7568579200000007</v>
      </c>
      <c r="AA48">
        <v>0</v>
      </c>
      <c r="AB48">
        <v>11.533435919999999</v>
      </c>
      <c r="AC48">
        <v>4.2505073280000012</v>
      </c>
      <c r="AD48">
        <v>0</v>
      </c>
      <c r="AE48">
        <v>6.1984295999999999</v>
      </c>
      <c r="AF48">
        <v>6.1515000000000013</v>
      </c>
      <c r="AG48">
        <v>28.280896320000004</v>
      </c>
      <c r="AH48">
        <v>8.3184480000000018</v>
      </c>
      <c r="AI48">
        <v>0</v>
      </c>
      <c r="AJ48">
        <v>0</v>
      </c>
      <c r="AK48">
        <v>22.853400000000004</v>
      </c>
      <c r="AL48">
        <v>34.675999999999995</v>
      </c>
      <c r="AM48">
        <v>0</v>
      </c>
      <c r="AN48">
        <v>0</v>
      </c>
      <c r="AO48">
        <v>5.4748915199999999</v>
      </c>
      <c r="AP48">
        <v>0.78766128000000013</v>
      </c>
      <c r="AQ48">
        <v>0</v>
      </c>
      <c r="AR48">
        <v>21.819455999999999</v>
      </c>
      <c r="AS48">
        <v>14.009330613600001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23.063888118631354</v>
      </c>
      <c r="BB48">
        <f t="shared" si="0"/>
        <v>786.19535102096017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280.00031720310767</v>
      </c>
      <c r="L49">
        <v>0</v>
      </c>
      <c r="M49">
        <v>61.690608373814484</v>
      </c>
      <c r="N49">
        <v>51.882352941176471</v>
      </c>
      <c r="O49">
        <v>73.289433161311806</v>
      </c>
      <c r="P49">
        <v>24.816938160806494</v>
      </c>
      <c r="Q49">
        <v>5.0042032258064513</v>
      </c>
      <c r="R49">
        <v>5.0012111587982835</v>
      </c>
      <c r="S49">
        <v>5.0013542619542637</v>
      </c>
      <c r="T49">
        <v>0</v>
      </c>
      <c r="U49">
        <v>62.63279955757649</v>
      </c>
      <c r="V49">
        <v>6.2601156069364166</v>
      </c>
      <c r="W49">
        <v>20.379365217391307</v>
      </c>
      <c r="X49">
        <v>43.189725769311288</v>
      </c>
      <c r="Y49">
        <v>0</v>
      </c>
      <c r="Z49">
        <v>5.7568579200000007</v>
      </c>
      <c r="AA49">
        <v>0</v>
      </c>
      <c r="AB49">
        <v>5.7374452800000002</v>
      </c>
      <c r="AC49">
        <v>4.2505073280000012</v>
      </c>
      <c r="AD49">
        <v>0</v>
      </c>
      <c r="AE49">
        <v>6.1984295999999999</v>
      </c>
      <c r="AF49">
        <v>6.1515000000000013</v>
      </c>
      <c r="AG49">
        <v>28.280896320000004</v>
      </c>
      <c r="AH49">
        <v>8.3184480000000018</v>
      </c>
      <c r="AI49">
        <v>0</v>
      </c>
      <c r="AJ49">
        <v>0</v>
      </c>
      <c r="AK49">
        <v>22.853400000000004</v>
      </c>
      <c r="AL49">
        <v>34.675999999999995</v>
      </c>
      <c r="AM49">
        <v>0</v>
      </c>
      <c r="AN49">
        <v>0</v>
      </c>
      <c r="AO49">
        <v>5.4619790400000001</v>
      </c>
      <c r="AP49">
        <v>0.78766128000000013</v>
      </c>
      <c r="AQ49">
        <v>0</v>
      </c>
      <c r="AR49">
        <v>21.819455999999999</v>
      </c>
      <c r="AS49">
        <v>14.009330613600001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22.898334313831356</v>
      </c>
      <c r="BB49">
        <f t="shared" si="0"/>
        <v>780.55200170576006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280.00031720310767</v>
      </c>
      <c r="L50">
        <v>0</v>
      </c>
      <c r="M50">
        <v>61.690608373814484</v>
      </c>
      <c r="N50">
        <v>51.882352941176471</v>
      </c>
      <c r="O50">
        <v>73.289433161311806</v>
      </c>
      <c r="P50">
        <v>24.816938160806494</v>
      </c>
      <c r="Q50">
        <v>5.0042032258064513</v>
      </c>
      <c r="R50">
        <v>5.0012111587982835</v>
      </c>
      <c r="S50">
        <v>5.0013542619542637</v>
      </c>
      <c r="T50">
        <v>0</v>
      </c>
      <c r="U50">
        <v>62.63279955757649</v>
      </c>
      <c r="V50">
        <v>6.2601156069364166</v>
      </c>
      <c r="W50">
        <v>20.379365217391307</v>
      </c>
      <c r="X50">
        <v>43.189725769311288</v>
      </c>
      <c r="Y50">
        <v>0</v>
      </c>
      <c r="Z50">
        <v>5.7568579200000007</v>
      </c>
      <c r="AA50">
        <v>0</v>
      </c>
      <c r="AB50">
        <v>5.7374452800000002</v>
      </c>
      <c r="AC50">
        <v>4.2505073280000012</v>
      </c>
      <c r="AD50">
        <v>0</v>
      </c>
      <c r="AE50">
        <v>6.1984295999999999</v>
      </c>
      <c r="AF50">
        <v>6.1515000000000013</v>
      </c>
      <c r="AG50">
        <v>28.280896320000004</v>
      </c>
      <c r="AH50">
        <v>8.3184480000000018</v>
      </c>
      <c r="AI50">
        <v>0</v>
      </c>
      <c r="AJ50">
        <v>0</v>
      </c>
      <c r="AK50">
        <v>22.853400000000004</v>
      </c>
      <c r="AL50">
        <v>34.675999999999995</v>
      </c>
      <c r="AM50">
        <v>0</v>
      </c>
      <c r="AN50">
        <v>0</v>
      </c>
      <c r="AO50">
        <v>5.4490665600000003</v>
      </c>
      <c r="AP50">
        <v>0.78766128000000013</v>
      </c>
      <c r="AQ50">
        <v>0</v>
      </c>
      <c r="AR50">
        <v>21.819455999999999</v>
      </c>
      <c r="AS50">
        <v>14.009330613600001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22.897966264231357</v>
      </c>
      <c r="BB50">
        <f t="shared" si="0"/>
        <v>780.53945727536006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280.00031720310767</v>
      </c>
      <c r="L51">
        <v>0</v>
      </c>
      <c r="M51">
        <v>61.690608373814484</v>
      </c>
      <c r="N51">
        <v>46.765272164749099</v>
      </c>
      <c r="O51">
        <v>73.289433161311806</v>
      </c>
      <c r="P51">
        <v>24.816938160806494</v>
      </c>
      <c r="Q51">
        <v>5.0042032258064513</v>
      </c>
      <c r="R51">
        <v>5.0012111587982835</v>
      </c>
      <c r="S51">
        <v>5.0013542619542637</v>
      </c>
      <c r="T51">
        <v>0</v>
      </c>
      <c r="U51">
        <v>62.63279955757649</v>
      </c>
      <c r="V51">
        <v>6.2601156069364166</v>
      </c>
      <c r="W51">
        <v>20.379365217391307</v>
      </c>
      <c r="X51">
        <v>43.189725769311288</v>
      </c>
      <c r="Y51">
        <v>0</v>
      </c>
      <c r="Z51">
        <v>5.7568579200000007</v>
      </c>
      <c r="AA51">
        <v>0</v>
      </c>
      <c r="AB51">
        <v>5.7374452800000002</v>
      </c>
      <c r="AC51">
        <v>4.2505073280000012</v>
      </c>
      <c r="AD51">
        <v>0</v>
      </c>
      <c r="AE51">
        <v>6.1984295999999999</v>
      </c>
      <c r="AF51">
        <v>6.1515000000000013</v>
      </c>
      <c r="AG51">
        <v>28.280896320000004</v>
      </c>
      <c r="AH51">
        <v>8.3184480000000018</v>
      </c>
      <c r="AI51">
        <v>0</v>
      </c>
      <c r="AJ51">
        <v>0</v>
      </c>
      <c r="AK51">
        <v>22.853400000000004</v>
      </c>
      <c r="AL51">
        <v>34.675999999999995</v>
      </c>
      <c r="AM51">
        <v>0</v>
      </c>
      <c r="AN51">
        <v>0</v>
      </c>
      <c r="AO51">
        <v>5.4878040000000006</v>
      </c>
      <c r="AP51">
        <v>0.78766128000000013</v>
      </c>
      <c r="AQ51">
        <v>0</v>
      </c>
      <c r="AR51">
        <v>21.819455999999999</v>
      </c>
      <c r="AS51">
        <v>14.009330613600001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22.753233830511007</v>
      </c>
      <c r="BB51">
        <f t="shared" si="0"/>
        <v>775.6058463726531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280.00031720310767</v>
      </c>
      <c r="L52">
        <v>0</v>
      </c>
      <c r="M52">
        <v>61.690608373814484</v>
      </c>
      <c r="N52">
        <v>42.059051918735904</v>
      </c>
      <c r="O52">
        <v>73.289433161311806</v>
      </c>
      <c r="P52">
        <v>24.816938160806494</v>
      </c>
      <c r="Q52">
        <v>5.0042032258064513</v>
      </c>
      <c r="R52">
        <v>5.0012111587982835</v>
      </c>
      <c r="S52">
        <v>5.0013542619542637</v>
      </c>
      <c r="T52">
        <v>0</v>
      </c>
      <c r="U52">
        <v>62.63279955757649</v>
      </c>
      <c r="V52">
        <v>6.2601156069364166</v>
      </c>
      <c r="W52">
        <v>20.379365217391307</v>
      </c>
      <c r="X52">
        <v>43.189725769311288</v>
      </c>
      <c r="Y52">
        <v>0</v>
      </c>
      <c r="Z52">
        <v>5.7568579200000007</v>
      </c>
      <c r="AA52">
        <v>0</v>
      </c>
      <c r="AB52">
        <v>5.7374452800000002</v>
      </c>
      <c r="AC52">
        <v>4.2505073280000012</v>
      </c>
      <c r="AD52">
        <v>0</v>
      </c>
      <c r="AE52">
        <v>6.1984295999999999</v>
      </c>
      <c r="AF52">
        <v>6.1515000000000013</v>
      </c>
      <c r="AG52">
        <v>28.280896320000004</v>
      </c>
      <c r="AH52">
        <v>8.3184480000000018</v>
      </c>
      <c r="AI52">
        <v>0</v>
      </c>
      <c r="AJ52">
        <v>0</v>
      </c>
      <c r="AK52">
        <v>22.853400000000004</v>
      </c>
      <c r="AL52">
        <v>26.006999999999998</v>
      </c>
      <c r="AM52">
        <v>0</v>
      </c>
      <c r="AN52">
        <v>0</v>
      </c>
      <c r="AO52">
        <v>5.4878040000000006</v>
      </c>
      <c r="AP52">
        <v>0.78766128000000013</v>
      </c>
      <c r="AQ52">
        <v>0</v>
      </c>
      <c r="AR52">
        <v>21.819455999999999</v>
      </c>
      <c r="AS52">
        <v>14.009330613600001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22.372040053499653</v>
      </c>
      <c r="BB52">
        <f t="shared" si="0"/>
        <v>762.61181990365117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280.00031720310767</v>
      </c>
      <c r="L53">
        <v>0</v>
      </c>
      <c r="M53">
        <v>61.690608373814484</v>
      </c>
      <c r="N53">
        <v>40.952712818814184</v>
      </c>
      <c r="O53">
        <v>66.050804981992798</v>
      </c>
      <c r="P53">
        <v>24.816938160806494</v>
      </c>
      <c r="Q53">
        <v>5.0042032258064513</v>
      </c>
      <c r="R53">
        <v>5.0012111587982835</v>
      </c>
      <c r="S53">
        <v>5.0013542619542637</v>
      </c>
      <c r="T53">
        <v>0</v>
      </c>
      <c r="U53">
        <v>62.63279955757649</v>
      </c>
      <c r="V53">
        <v>6.2601156069364166</v>
      </c>
      <c r="W53">
        <v>20.379365217391307</v>
      </c>
      <c r="X53">
        <v>43.189725769311288</v>
      </c>
      <c r="Y53">
        <v>0</v>
      </c>
      <c r="Z53">
        <v>5.7568579200000007</v>
      </c>
      <c r="AA53">
        <v>0</v>
      </c>
      <c r="AB53">
        <v>5.7374452800000002</v>
      </c>
      <c r="AC53">
        <v>4.2505073280000012</v>
      </c>
      <c r="AD53">
        <v>0</v>
      </c>
      <c r="AE53">
        <v>6.1984295999999999</v>
      </c>
      <c r="AF53">
        <v>6.1515000000000013</v>
      </c>
      <c r="AG53">
        <v>28.280896320000004</v>
      </c>
      <c r="AH53">
        <v>8.3184480000000018</v>
      </c>
      <c r="AI53">
        <v>0</v>
      </c>
      <c r="AJ53">
        <v>0</v>
      </c>
      <c r="AK53">
        <v>22.853400000000004</v>
      </c>
      <c r="AL53">
        <v>34.675999999999995</v>
      </c>
      <c r="AM53">
        <v>0</v>
      </c>
      <c r="AN53">
        <v>0</v>
      </c>
      <c r="AO53">
        <v>5.5265414399999999</v>
      </c>
      <c r="AP53">
        <v>0.78766128000000013</v>
      </c>
      <c r="AQ53">
        <v>0</v>
      </c>
      <c r="AR53">
        <v>21.819455999999999</v>
      </c>
      <c r="AS53">
        <v>14.009330613600001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22.382379132686438</v>
      </c>
      <c r="BB53">
        <f t="shared" si="0"/>
        <v>762.96425098522377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280.00031720310767</v>
      </c>
      <c r="L54">
        <v>0</v>
      </c>
      <c r="M54">
        <v>61.690608373814484</v>
      </c>
      <c r="N54">
        <v>40.952712818814184</v>
      </c>
      <c r="O54">
        <v>59.415980614026068</v>
      </c>
      <c r="P54">
        <v>24.816938160806494</v>
      </c>
      <c r="Q54">
        <v>5.0042032258064513</v>
      </c>
      <c r="R54">
        <v>5.0012111587982835</v>
      </c>
      <c r="S54">
        <v>5.0013542619542637</v>
      </c>
      <c r="T54">
        <v>0</v>
      </c>
      <c r="U54">
        <v>62.63279955757649</v>
      </c>
      <c r="V54">
        <v>6.2601156069364166</v>
      </c>
      <c r="W54">
        <v>20.379365217391307</v>
      </c>
      <c r="X54">
        <v>43.189725769311288</v>
      </c>
      <c r="Y54">
        <v>0</v>
      </c>
      <c r="Z54">
        <v>5.7568579200000007</v>
      </c>
      <c r="AA54">
        <v>0</v>
      </c>
      <c r="AB54">
        <v>5.7374452800000002</v>
      </c>
      <c r="AC54">
        <v>4.2505073280000012</v>
      </c>
      <c r="AD54">
        <v>0</v>
      </c>
      <c r="AE54">
        <v>12.396859200000002</v>
      </c>
      <c r="AF54">
        <v>6.1515000000000013</v>
      </c>
      <c r="AG54">
        <v>28.280896320000004</v>
      </c>
      <c r="AH54">
        <v>8.3184480000000018</v>
      </c>
      <c r="AI54">
        <v>0</v>
      </c>
      <c r="AJ54">
        <v>0</v>
      </c>
      <c r="AK54">
        <v>22.853400000000004</v>
      </c>
      <c r="AL54">
        <v>34.675999999999995</v>
      </c>
      <c r="AM54">
        <v>0</v>
      </c>
      <c r="AN54">
        <v>0</v>
      </c>
      <c r="AO54">
        <v>5.5781913599999999</v>
      </c>
      <c r="AP54">
        <v>0.78766128000000013</v>
      </c>
      <c r="AQ54">
        <v>0</v>
      </c>
      <c r="AR54">
        <v>21.819455999999999</v>
      </c>
      <c r="AS54">
        <v>14.009330613600001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22.371414285022276</v>
      </c>
      <c r="BB54">
        <f t="shared" si="0"/>
        <v>762.59047098492113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0.15194904670516651</v>
      </c>
      <c r="K55">
        <v>280.00031720310767</v>
      </c>
      <c r="L55">
        <v>0</v>
      </c>
      <c r="M55">
        <v>61.690608373814484</v>
      </c>
      <c r="N55">
        <v>40.952712818814184</v>
      </c>
      <c r="O55">
        <v>59.415980614026068</v>
      </c>
      <c r="P55">
        <v>24.816938160806494</v>
      </c>
      <c r="Q55">
        <v>5.0042032258064513</v>
      </c>
      <c r="R55">
        <v>5.0012111587982835</v>
      </c>
      <c r="S55">
        <v>5.0013542619542637</v>
      </c>
      <c r="T55">
        <v>0</v>
      </c>
      <c r="U55">
        <v>62.63279955757649</v>
      </c>
      <c r="V55">
        <v>6.2601156069364166</v>
      </c>
      <c r="W55">
        <v>20.379365217391307</v>
      </c>
      <c r="X55">
        <v>43.189725769311288</v>
      </c>
      <c r="Y55">
        <v>0</v>
      </c>
      <c r="Z55">
        <v>5.7568579200000007</v>
      </c>
      <c r="AA55">
        <v>0</v>
      </c>
      <c r="AB55">
        <v>5.7374452800000002</v>
      </c>
      <c r="AC55">
        <v>4.2505073280000012</v>
      </c>
      <c r="AD55">
        <v>0</v>
      </c>
      <c r="AE55">
        <v>12.396859200000002</v>
      </c>
      <c r="AF55">
        <v>6.1515000000000013</v>
      </c>
      <c r="AG55">
        <v>28.280896320000004</v>
      </c>
      <c r="AH55">
        <v>8.3184480000000018</v>
      </c>
      <c r="AI55">
        <v>0</v>
      </c>
      <c r="AJ55">
        <v>0</v>
      </c>
      <c r="AK55">
        <v>22.853400000000004</v>
      </c>
      <c r="AL55">
        <v>34.675999999999995</v>
      </c>
      <c r="AM55">
        <v>0</v>
      </c>
      <c r="AN55">
        <v>0</v>
      </c>
      <c r="AO55">
        <v>5.6040163200000004</v>
      </c>
      <c r="AP55">
        <v>0.78766128000000013</v>
      </c>
      <c r="AQ55">
        <v>0</v>
      </c>
      <c r="AR55">
        <v>21.819455999999999</v>
      </c>
      <c r="AS55">
        <v>14.009330613600001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22.376480932053369</v>
      </c>
      <c r="BB55">
        <f t="shared" si="0"/>
        <v>762.76317834459519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0.15194904670516651</v>
      </c>
      <c r="K56">
        <v>280.00031720310767</v>
      </c>
      <c r="L56">
        <v>0</v>
      </c>
      <c r="M56">
        <v>61.690608373814484</v>
      </c>
      <c r="N56">
        <v>40.952712818814184</v>
      </c>
      <c r="O56">
        <v>57.839259158494144</v>
      </c>
      <c r="P56">
        <v>24.816938160806494</v>
      </c>
      <c r="Q56">
        <v>5.0042032258064513</v>
      </c>
      <c r="R56">
        <v>5.0012111587982835</v>
      </c>
      <c r="S56">
        <v>5.0013542619542637</v>
      </c>
      <c r="T56">
        <v>0</v>
      </c>
      <c r="U56">
        <v>62.63279955757649</v>
      </c>
      <c r="V56">
        <v>6.2601156069364166</v>
      </c>
      <c r="W56">
        <v>20.379365217391307</v>
      </c>
      <c r="X56">
        <v>43.189725769311288</v>
      </c>
      <c r="Y56">
        <v>0</v>
      </c>
      <c r="Z56">
        <v>5.7568579200000007</v>
      </c>
      <c r="AA56">
        <v>0</v>
      </c>
      <c r="AB56">
        <v>5.7374452800000002</v>
      </c>
      <c r="AC56">
        <v>4.2505073280000012</v>
      </c>
      <c r="AD56">
        <v>3.7711907999999994</v>
      </c>
      <c r="AE56">
        <v>12.396859200000002</v>
      </c>
      <c r="AF56">
        <v>6.1515000000000013</v>
      </c>
      <c r="AG56">
        <v>28.280896320000004</v>
      </c>
      <c r="AH56">
        <v>8.3184480000000018</v>
      </c>
      <c r="AI56">
        <v>0</v>
      </c>
      <c r="AJ56">
        <v>0</v>
      </c>
      <c r="AK56">
        <v>22.853400000000004</v>
      </c>
      <c r="AL56">
        <v>34.675999999999995</v>
      </c>
      <c r="AM56">
        <v>2.3184297714285713</v>
      </c>
      <c r="AN56">
        <v>0</v>
      </c>
      <c r="AO56">
        <v>5.6169288000000002</v>
      </c>
      <c r="AP56">
        <v>0.78766128000000013</v>
      </c>
      <c r="AQ56">
        <v>6.1138000000000003</v>
      </c>
      <c r="AR56">
        <v>21.819455999999999</v>
      </c>
      <c r="AS56">
        <v>14.009330613600001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22.679709012743956</v>
      </c>
      <c r="BB56">
        <f t="shared" si="0"/>
        <v>773.09956185980116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0.15194904670516651</v>
      </c>
      <c r="K57">
        <v>280.00031720310767</v>
      </c>
      <c r="L57">
        <v>0</v>
      </c>
      <c r="M57">
        <v>61.690608373814484</v>
      </c>
      <c r="N57">
        <v>40.952712818814184</v>
      </c>
      <c r="O57">
        <v>57.839259158494144</v>
      </c>
      <c r="P57">
        <v>24.816938160806494</v>
      </c>
      <c r="Q57">
        <v>5.0042032258064513</v>
      </c>
      <c r="R57">
        <v>5.0012111587982835</v>
      </c>
      <c r="S57">
        <v>5.0013542619542637</v>
      </c>
      <c r="T57">
        <v>0</v>
      </c>
      <c r="U57">
        <v>62.63279955757649</v>
      </c>
      <c r="V57">
        <v>6.2601156069364166</v>
      </c>
      <c r="W57">
        <v>20.379365217391307</v>
      </c>
      <c r="X57">
        <v>43.189725769311288</v>
      </c>
      <c r="Y57">
        <v>0</v>
      </c>
      <c r="Z57">
        <v>5.7568579200000007</v>
      </c>
      <c r="AA57">
        <v>0</v>
      </c>
      <c r="AB57">
        <v>5.7374452800000002</v>
      </c>
      <c r="AC57">
        <v>4.2505073280000012</v>
      </c>
      <c r="AD57">
        <v>4.0032640800000001</v>
      </c>
      <c r="AE57">
        <v>12.396859200000002</v>
      </c>
      <c r="AF57">
        <v>6.1515000000000013</v>
      </c>
      <c r="AG57">
        <v>28.280896320000004</v>
      </c>
      <c r="AH57">
        <v>8.3184480000000018</v>
      </c>
      <c r="AI57">
        <v>0</v>
      </c>
      <c r="AJ57">
        <v>0</v>
      </c>
      <c r="AK57">
        <v>22.853400000000004</v>
      </c>
      <c r="AL57">
        <v>34.675999999999995</v>
      </c>
      <c r="AM57">
        <v>4.6368595428571426</v>
      </c>
      <c r="AN57">
        <v>0</v>
      </c>
      <c r="AO57">
        <v>5.3638441920000002</v>
      </c>
      <c r="AP57">
        <v>0.78766128000000013</v>
      </c>
      <c r="AQ57">
        <v>7.9479399999999991</v>
      </c>
      <c r="AR57">
        <v>21.819455999999999</v>
      </c>
      <c r="AS57">
        <v>14.009330613600001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22.79745933313761</v>
      </c>
      <c r="BB57">
        <f t="shared" si="0"/>
        <v>777.11336998283616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0.15194904670516651</v>
      </c>
      <c r="K58">
        <v>280.00031720310767</v>
      </c>
      <c r="L58">
        <v>0</v>
      </c>
      <c r="M58">
        <v>61.690608373814484</v>
      </c>
      <c r="N58">
        <v>40.952712818814184</v>
      </c>
      <c r="O58">
        <v>57.839259158494144</v>
      </c>
      <c r="P58">
        <v>24.816938160806494</v>
      </c>
      <c r="Q58">
        <v>5.0042032258064513</v>
      </c>
      <c r="R58">
        <v>5.0012111587982835</v>
      </c>
      <c r="S58">
        <v>5.0013542619542637</v>
      </c>
      <c r="T58">
        <v>0</v>
      </c>
      <c r="U58">
        <v>62.63279955757649</v>
      </c>
      <c r="V58">
        <v>6.2601156069364166</v>
      </c>
      <c r="W58">
        <v>20.379365217391307</v>
      </c>
      <c r="X58">
        <v>43.189725769311288</v>
      </c>
      <c r="Y58">
        <v>0</v>
      </c>
      <c r="Z58">
        <v>5.7568579200000007</v>
      </c>
      <c r="AA58">
        <v>0</v>
      </c>
      <c r="AB58">
        <v>5.7374452800000002</v>
      </c>
      <c r="AC58">
        <v>4.2505073280000012</v>
      </c>
      <c r="AD58">
        <v>4.0032640800000001</v>
      </c>
      <c r="AE58">
        <v>12.396859200000002</v>
      </c>
      <c r="AF58">
        <v>6.1515000000000013</v>
      </c>
      <c r="AG58">
        <v>28.280896320000004</v>
      </c>
      <c r="AH58">
        <v>8.3184480000000018</v>
      </c>
      <c r="AI58">
        <v>0</v>
      </c>
      <c r="AJ58">
        <v>0</v>
      </c>
      <c r="AK58">
        <v>22.853400000000004</v>
      </c>
      <c r="AL58">
        <v>34.675999999999995</v>
      </c>
      <c r="AM58">
        <v>4.6368595428571426</v>
      </c>
      <c r="AN58">
        <v>0</v>
      </c>
      <c r="AO58">
        <v>5.376756672</v>
      </c>
      <c r="AP58">
        <v>0.78766128000000013</v>
      </c>
      <c r="AQ58">
        <v>7.9479399999999991</v>
      </c>
      <c r="AR58">
        <v>21.819455999999999</v>
      </c>
      <c r="AS58">
        <v>14.009330613600001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22.797827382737609</v>
      </c>
      <c r="BB58">
        <f t="shared" si="0"/>
        <v>777.12591441323616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0.15194904670516651</v>
      </c>
      <c r="K59">
        <v>280.00031720310767</v>
      </c>
      <c r="L59">
        <v>0</v>
      </c>
      <c r="M59">
        <v>61.690608373814484</v>
      </c>
      <c r="N59">
        <v>40.952712818814184</v>
      </c>
      <c r="O59">
        <v>57.839259158494144</v>
      </c>
      <c r="P59">
        <v>24.816938160806494</v>
      </c>
      <c r="Q59">
        <v>5.0042032258064513</v>
      </c>
      <c r="R59">
        <v>5.0012111587982835</v>
      </c>
      <c r="S59">
        <v>5.0013542619542637</v>
      </c>
      <c r="T59">
        <v>0</v>
      </c>
      <c r="U59">
        <v>62.63279955757649</v>
      </c>
      <c r="V59">
        <v>6.2601156069364166</v>
      </c>
      <c r="W59">
        <v>20.379365217391307</v>
      </c>
      <c r="X59">
        <v>43.189725769311288</v>
      </c>
      <c r="Y59">
        <v>0</v>
      </c>
      <c r="Z59">
        <v>5.7568579200000007</v>
      </c>
      <c r="AA59">
        <v>6.1413336000000003</v>
      </c>
      <c r="AB59">
        <v>5.7374452800000002</v>
      </c>
      <c r="AC59">
        <v>4.2505073280000012</v>
      </c>
      <c r="AD59">
        <v>4.0032640800000001</v>
      </c>
      <c r="AE59">
        <v>12.396859200000002</v>
      </c>
      <c r="AF59">
        <v>6.1515000000000013</v>
      </c>
      <c r="AG59">
        <v>28.280896320000004</v>
      </c>
      <c r="AH59">
        <v>10.273283280000001</v>
      </c>
      <c r="AI59">
        <v>0</v>
      </c>
      <c r="AJ59">
        <v>0</v>
      </c>
      <c r="AK59">
        <v>22.853400000000004</v>
      </c>
      <c r="AL59">
        <v>34.675999999999995</v>
      </c>
      <c r="AM59">
        <v>4.6368595428571426</v>
      </c>
      <c r="AN59">
        <v>0</v>
      </c>
      <c r="AO59">
        <v>5.3896691519999997</v>
      </c>
      <c r="AP59">
        <v>2.7568144800000005</v>
      </c>
      <c r="AQ59">
        <v>12.052920000000002</v>
      </c>
      <c r="AR59">
        <v>21.819455999999999</v>
      </c>
      <c r="AS59">
        <v>14.009330613600001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23.20204908553761</v>
      </c>
      <c r="BB59">
        <f t="shared" si="0"/>
        <v>790.90490727043618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0.15194904670516651</v>
      </c>
      <c r="K60">
        <v>280.00031720310767</v>
      </c>
      <c r="L60">
        <v>0</v>
      </c>
      <c r="M60">
        <v>61.690608373814484</v>
      </c>
      <c r="N60">
        <v>40.952712818814184</v>
      </c>
      <c r="O60">
        <v>57.839259158494144</v>
      </c>
      <c r="P60">
        <v>24.816938160806494</v>
      </c>
      <c r="Q60">
        <v>5.0042032258064513</v>
      </c>
      <c r="R60">
        <v>5.0012111587982835</v>
      </c>
      <c r="S60">
        <v>5.0013542619542637</v>
      </c>
      <c r="T60">
        <v>0</v>
      </c>
      <c r="U60">
        <v>62.63279955757649</v>
      </c>
      <c r="V60">
        <v>6.2601156069364166</v>
      </c>
      <c r="W60">
        <v>20.379365217391307</v>
      </c>
      <c r="X60">
        <v>43.189725769311288</v>
      </c>
      <c r="Y60">
        <v>0</v>
      </c>
      <c r="Z60">
        <v>5.7568579200000007</v>
      </c>
      <c r="AA60">
        <v>12.317364000000001</v>
      </c>
      <c r="AB60">
        <v>5.7374452800000002</v>
      </c>
      <c r="AC60">
        <v>4.2505073280000012</v>
      </c>
      <c r="AD60">
        <v>4.0032640800000001</v>
      </c>
      <c r="AE60">
        <v>12.396859200000002</v>
      </c>
      <c r="AF60">
        <v>6.1515000000000013</v>
      </c>
      <c r="AG60">
        <v>28.280896320000004</v>
      </c>
      <c r="AH60">
        <v>19.964275200000003</v>
      </c>
      <c r="AI60">
        <v>0</v>
      </c>
      <c r="AJ60">
        <v>0</v>
      </c>
      <c r="AK60">
        <v>22.853400000000004</v>
      </c>
      <c r="AL60">
        <v>34.675999999999995</v>
      </c>
      <c r="AM60">
        <v>4.6368595428571426</v>
      </c>
      <c r="AN60">
        <v>0</v>
      </c>
      <c r="AO60">
        <v>5.4154941120000002</v>
      </c>
      <c r="AP60">
        <v>2.7568144800000005</v>
      </c>
      <c r="AQ60">
        <v>23.581800000000001</v>
      </c>
      <c r="AR60">
        <v>21.819455999999999</v>
      </c>
      <c r="AS60">
        <v>14.009330613600001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23.983567807937611</v>
      </c>
      <c r="BB60">
        <f t="shared" si="0"/>
        <v>817.54511582803627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0.15194904670516651</v>
      </c>
      <c r="K61">
        <v>280.00031720310767</v>
      </c>
      <c r="L61">
        <v>0</v>
      </c>
      <c r="M61">
        <v>61.690608373814484</v>
      </c>
      <c r="N61">
        <v>40.952712818814184</v>
      </c>
      <c r="O61">
        <v>57.839259158494144</v>
      </c>
      <c r="P61">
        <v>24.816938160806494</v>
      </c>
      <c r="Q61">
        <v>5.0042032258064513</v>
      </c>
      <c r="R61">
        <v>5.0012111587982835</v>
      </c>
      <c r="S61">
        <v>5.0013542619542637</v>
      </c>
      <c r="T61">
        <v>0</v>
      </c>
      <c r="U61">
        <v>62.63279955757649</v>
      </c>
      <c r="V61">
        <v>6.2601156069364166</v>
      </c>
      <c r="W61">
        <v>20.379365217391307</v>
      </c>
      <c r="X61">
        <v>43.189725769311288</v>
      </c>
      <c r="Y61">
        <v>0</v>
      </c>
      <c r="Z61">
        <v>5.7568579200000007</v>
      </c>
      <c r="AA61">
        <v>18.493394400000003</v>
      </c>
      <c r="AB61">
        <v>5.7374452800000002</v>
      </c>
      <c r="AC61">
        <v>4.2505073280000012</v>
      </c>
      <c r="AD61">
        <v>4.0032640800000001</v>
      </c>
      <c r="AE61">
        <v>12.396859200000002</v>
      </c>
      <c r="AF61">
        <v>6.1515000000000013</v>
      </c>
      <c r="AG61">
        <v>28.280896320000004</v>
      </c>
      <c r="AH61">
        <v>20.546566560000002</v>
      </c>
      <c r="AI61">
        <v>0</v>
      </c>
      <c r="AJ61">
        <v>0</v>
      </c>
      <c r="AK61">
        <v>22.853400000000004</v>
      </c>
      <c r="AL61">
        <v>34.675999999999995</v>
      </c>
      <c r="AM61">
        <v>4.6368595428571426</v>
      </c>
      <c r="AN61">
        <v>0</v>
      </c>
      <c r="AO61">
        <v>5.4154941120000002</v>
      </c>
      <c r="AP61">
        <v>2.7568144800000005</v>
      </c>
      <c r="AQ61">
        <v>23.581800000000001</v>
      </c>
      <c r="AR61">
        <v>21.819455999999999</v>
      </c>
      <c r="AS61">
        <v>14.009330613600001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24.176180285537612</v>
      </c>
      <c r="BB61">
        <f t="shared" si="0"/>
        <v>824.11082511043628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0.15194904670516651</v>
      </c>
      <c r="K62">
        <v>280.00031720310767</v>
      </c>
      <c r="L62">
        <v>0</v>
      </c>
      <c r="M62">
        <v>61.690608373814484</v>
      </c>
      <c r="N62">
        <v>40.952712818814184</v>
      </c>
      <c r="O62">
        <v>57.839259158494144</v>
      </c>
      <c r="P62">
        <v>24.816938160806494</v>
      </c>
      <c r="Q62">
        <v>5.0042032258064513</v>
      </c>
      <c r="R62">
        <v>5.0012111587982835</v>
      </c>
      <c r="S62">
        <v>5.0013542619542637</v>
      </c>
      <c r="T62">
        <v>0</v>
      </c>
      <c r="U62">
        <v>62.63279955757649</v>
      </c>
      <c r="V62">
        <v>6.2601156069364166</v>
      </c>
      <c r="W62">
        <v>20.379365217391307</v>
      </c>
      <c r="X62">
        <v>43.189725769311288</v>
      </c>
      <c r="Y62">
        <v>0</v>
      </c>
      <c r="Z62">
        <v>5.7568579200000007</v>
      </c>
      <c r="AA62">
        <v>18.493394400000003</v>
      </c>
      <c r="AB62">
        <v>5.7374452800000002</v>
      </c>
      <c r="AC62">
        <v>4.2505073280000012</v>
      </c>
      <c r="AD62">
        <v>4.0032640800000001</v>
      </c>
      <c r="AE62">
        <v>12.396859200000002</v>
      </c>
      <c r="AF62">
        <v>6.1515000000000013</v>
      </c>
      <c r="AG62">
        <v>28.280896320000004</v>
      </c>
      <c r="AH62">
        <v>20.546566560000002</v>
      </c>
      <c r="AI62">
        <v>0</v>
      </c>
      <c r="AJ62">
        <v>0</v>
      </c>
      <c r="AK62">
        <v>22.853400000000004</v>
      </c>
      <c r="AL62">
        <v>34.675999999999995</v>
      </c>
      <c r="AM62">
        <v>4.6368595428571426</v>
      </c>
      <c r="AN62">
        <v>0</v>
      </c>
      <c r="AO62">
        <v>5.3896691519999997</v>
      </c>
      <c r="AP62">
        <v>2.7568144800000005</v>
      </c>
      <c r="AQ62">
        <v>23.581800000000001</v>
      </c>
      <c r="AR62">
        <v>21.819455999999999</v>
      </c>
      <c r="AS62">
        <v>14.009330613600001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24.175444186337614</v>
      </c>
      <c r="BB62">
        <f t="shared" si="0"/>
        <v>824.08573624963628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372.00100766666037</v>
      </c>
      <c r="L63">
        <v>10.004777359324441</v>
      </c>
      <c r="M63">
        <v>61.690608373814484</v>
      </c>
      <c r="N63">
        <v>40.952712818814184</v>
      </c>
      <c r="O63">
        <v>57.837244542866181</v>
      </c>
      <c r="P63">
        <v>24.816938160806494</v>
      </c>
      <c r="Q63">
        <v>9.5867956583294003</v>
      </c>
      <c r="R63">
        <v>18.617065040058264</v>
      </c>
      <c r="S63">
        <v>11.58941209048362</v>
      </c>
      <c r="T63">
        <v>0</v>
      </c>
      <c r="U63">
        <v>62.63279955757649</v>
      </c>
      <c r="V63">
        <v>6.2601156069364166</v>
      </c>
      <c r="W63">
        <v>20.379365217391307</v>
      </c>
      <c r="X63">
        <v>43.189725769311288</v>
      </c>
      <c r="Y63">
        <v>0</v>
      </c>
      <c r="Z63">
        <v>5.7568579200000007</v>
      </c>
      <c r="AA63">
        <v>18.493394400000003</v>
      </c>
      <c r="AB63">
        <v>5.7374452800000002</v>
      </c>
      <c r="AC63">
        <v>4.2505073280000012</v>
      </c>
      <c r="AD63">
        <v>4.0032640800000001</v>
      </c>
      <c r="AE63">
        <v>12.396859200000002</v>
      </c>
      <c r="AF63">
        <v>6.1515000000000013</v>
      </c>
      <c r="AG63">
        <v>28.280896320000004</v>
      </c>
      <c r="AH63">
        <v>20.546566560000002</v>
      </c>
      <c r="AI63">
        <v>0</v>
      </c>
      <c r="AJ63">
        <v>0</v>
      </c>
      <c r="AK63">
        <v>22.853400000000004</v>
      </c>
      <c r="AL63">
        <v>26.006999999999998</v>
      </c>
      <c r="AM63">
        <v>4.6368595428571426</v>
      </c>
      <c r="AN63">
        <v>0</v>
      </c>
      <c r="AO63">
        <v>5.1208313184000005</v>
      </c>
      <c r="AP63">
        <v>0.78766128000000013</v>
      </c>
      <c r="AQ63">
        <v>23.581800000000001</v>
      </c>
      <c r="AR63">
        <v>21.819455999999999</v>
      </c>
      <c r="AS63">
        <v>14.009330613600001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27.473778134530768</v>
      </c>
      <c r="BB63">
        <f t="shared" si="0"/>
        <v>936.51841957069917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412.18957050060544</v>
      </c>
      <c r="L64">
        <v>10.004777359324441</v>
      </c>
      <c r="M64">
        <v>61.690608373814484</v>
      </c>
      <c r="N64">
        <v>40.952712818814184</v>
      </c>
      <c r="O64">
        <v>57.837244542866181</v>
      </c>
      <c r="P64">
        <v>24.816938160806494</v>
      </c>
      <c r="Q64">
        <v>9.5867956583294003</v>
      </c>
      <c r="R64">
        <v>18.617065040058264</v>
      </c>
      <c r="S64">
        <v>11.58941209048362</v>
      </c>
      <c r="T64">
        <v>0</v>
      </c>
      <c r="U64">
        <v>62.63279955757649</v>
      </c>
      <c r="V64">
        <v>6.2601156069364166</v>
      </c>
      <c r="W64">
        <v>20.379365217391307</v>
      </c>
      <c r="X64">
        <v>43.189725769311288</v>
      </c>
      <c r="Y64">
        <v>0</v>
      </c>
      <c r="Z64">
        <v>5.7568579200000007</v>
      </c>
      <c r="AA64">
        <v>18.493394400000003</v>
      </c>
      <c r="AB64">
        <v>5.7374452800000002</v>
      </c>
      <c r="AC64">
        <v>4.2505073280000012</v>
      </c>
      <c r="AD64">
        <v>4.0032640800000001</v>
      </c>
      <c r="AE64">
        <v>12.396859200000002</v>
      </c>
      <c r="AF64">
        <v>6.1515000000000013</v>
      </c>
      <c r="AG64">
        <v>28.280896320000004</v>
      </c>
      <c r="AH64">
        <v>20.546566560000002</v>
      </c>
      <c r="AI64">
        <v>0</v>
      </c>
      <c r="AJ64">
        <v>0</v>
      </c>
      <c r="AK64">
        <v>22.853400000000004</v>
      </c>
      <c r="AL64">
        <v>26.006999999999998</v>
      </c>
      <c r="AM64">
        <v>4.6368595428571426</v>
      </c>
      <c r="AN64">
        <v>0</v>
      </c>
      <c r="AO64">
        <v>5.1187653215999989</v>
      </c>
      <c r="AP64">
        <v>0.78766128000000013</v>
      </c>
      <c r="AQ64">
        <v>23.581800000000001</v>
      </c>
      <c r="AR64">
        <v>21.819455999999999</v>
      </c>
      <c r="AS64">
        <v>14.009330613600001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28.619093325778451</v>
      </c>
      <c r="BB64">
        <f t="shared" si="0"/>
        <v>975.55960121659666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413.21937507488047</v>
      </c>
      <c r="L65">
        <v>10.004777359324441</v>
      </c>
      <c r="M65">
        <v>61.690608373814484</v>
      </c>
      <c r="N65">
        <v>40.952712818814184</v>
      </c>
      <c r="O65">
        <v>57.837244542866181</v>
      </c>
      <c r="P65">
        <v>24.816938160806494</v>
      </c>
      <c r="Q65">
        <v>9.5867956583294003</v>
      </c>
      <c r="R65">
        <v>18.617065040058264</v>
      </c>
      <c r="S65">
        <v>11.58941209048362</v>
      </c>
      <c r="T65">
        <v>0</v>
      </c>
      <c r="U65">
        <v>62.63279955757649</v>
      </c>
      <c r="V65">
        <v>6.2601156069364166</v>
      </c>
      <c r="W65">
        <v>20.379365217391307</v>
      </c>
      <c r="X65">
        <v>43.189725769311288</v>
      </c>
      <c r="Y65">
        <v>0</v>
      </c>
      <c r="Z65">
        <v>5.7568579200000007</v>
      </c>
      <c r="AA65">
        <v>18.493394400000003</v>
      </c>
      <c r="AB65">
        <v>5.7374452800000002</v>
      </c>
      <c r="AC65">
        <v>4.2505073280000012</v>
      </c>
      <c r="AD65">
        <v>4.0032640800000001</v>
      </c>
      <c r="AE65">
        <v>12.396859200000002</v>
      </c>
      <c r="AF65">
        <v>6.1515000000000013</v>
      </c>
      <c r="AG65">
        <v>28.280896320000004</v>
      </c>
      <c r="AH65">
        <v>20.546566560000002</v>
      </c>
      <c r="AI65">
        <v>0</v>
      </c>
      <c r="AJ65">
        <v>0</v>
      </c>
      <c r="AK65">
        <v>22.853400000000004</v>
      </c>
      <c r="AL65">
        <v>26.006999999999998</v>
      </c>
      <c r="AM65">
        <v>4.6368595428571426</v>
      </c>
      <c r="AN65">
        <v>0</v>
      </c>
      <c r="AO65">
        <v>5.0797696320000005</v>
      </c>
      <c r="AP65">
        <v>0.78766128000000013</v>
      </c>
      <c r="AQ65">
        <v>23.581800000000001</v>
      </c>
      <c r="AR65">
        <v>21.819455999999999</v>
      </c>
      <c r="AS65">
        <v>14.009330613600001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28.647331580223387</v>
      </c>
      <c r="BB65">
        <f t="shared" si="0"/>
        <v>976.52217184682672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412.19965775021046</v>
      </c>
      <c r="L66">
        <v>10.004777359324441</v>
      </c>
      <c r="M66">
        <v>61.690608373814484</v>
      </c>
      <c r="N66">
        <v>40.952712818814184</v>
      </c>
      <c r="O66">
        <v>57.837244542866181</v>
      </c>
      <c r="P66">
        <v>24.816938160806494</v>
      </c>
      <c r="Q66">
        <v>9.5867956583294003</v>
      </c>
      <c r="R66">
        <v>18.617065040058264</v>
      </c>
      <c r="S66">
        <v>11.58941209048362</v>
      </c>
      <c r="T66">
        <v>0</v>
      </c>
      <c r="U66">
        <v>62.63279955757649</v>
      </c>
      <c r="V66">
        <v>6.2601156069364166</v>
      </c>
      <c r="W66">
        <v>20.379365217391307</v>
      </c>
      <c r="X66">
        <v>43.189725769311288</v>
      </c>
      <c r="Y66">
        <v>0</v>
      </c>
      <c r="Z66">
        <v>5.7568579200000007</v>
      </c>
      <c r="AA66">
        <v>12.317364000000001</v>
      </c>
      <c r="AB66">
        <v>5.7374452800000002</v>
      </c>
      <c r="AC66">
        <v>4.2505073280000012</v>
      </c>
      <c r="AD66">
        <v>4.0032640800000001</v>
      </c>
      <c r="AE66">
        <v>12.396859200000002</v>
      </c>
      <c r="AF66">
        <v>6.1515000000000013</v>
      </c>
      <c r="AG66">
        <v>28.280896320000004</v>
      </c>
      <c r="AH66">
        <v>20.546566560000002</v>
      </c>
      <c r="AI66">
        <v>0</v>
      </c>
      <c r="AJ66">
        <v>0</v>
      </c>
      <c r="AK66">
        <v>22.853400000000004</v>
      </c>
      <c r="AL66">
        <v>26.006999999999998</v>
      </c>
      <c r="AM66">
        <v>4.6368595428571426</v>
      </c>
      <c r="AN66">
        <v>0</v>
      </c>
      <c r="AO66">
        <v>5.0655659040000005</v>
      </c>
      <c r="AP66">
        <v>0.78766128000000013</v>
      </c>
      <c r="AQ66">
        <v>15.895879999999998</v>
      </c>
      <c r="AR66">
        <v>21.819455999999999</v>
      </c>
      <c r="AS66">
        <v>14.009330613600001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28.222798668392791</v>
      </c>
      <c r="BB66">
        <f t="shared" si="0"/>
        <v>962.05083330598723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404.21035496833639</v>
      </c>
      <c r="L67">
        <v>10.004777359324441</v>
      </c>
      <c r="M67">
        <v>61.690608373814484</v>
      </c>
      <c r="N67">
        <v>40.952712818814184</v>
      </c>
      <c r="O67">
        <v>57.837244542866181</v>
      </c>
      <c r="P67">
        <v>24.816938160806494</v>
      </c>
      <c r="Q67">
        <v>9.5867956583294003</v>
      </c>
      <c r="R67">
        <v>18.617065040058264</v>
      </c>
      <c r="S67">
        <v>11.58941209048362</v>
      </c>
      <c r="T67">
        <v>0</v>
      </c>
      <c r="U67">
        <v>62.63279955757649</v>
      </c>
      <c r="V67">
        <v>6.2601156069364166</v>
      </c>
      <c r="W67">
        <v>20.379365217391307</v>
      </c>
      <c r="X67">
        <v>43.189725769311288</v>
      </c>
      <c r="Y67">
        <v>0</v>
      </c>
      <c r="Z67">
        <v>5.7568579200000007</v>
      </c>
      <c r="AA67">
        <v>9.2640455999999993</v>
      </c>
      <c r="AB67">
        <v>5.7374452800000002</v>
      </c>
      <c r="AC67">
        <v>4.2505073280000012</v>
      </c>
      <c r="AD67">
        <v>4.0032640800000001</v>
      </c>
      <c r="AE67">
        <v>12.396859200000002</v>
      </c>
      <c r="AF67">
        <v>6.1515000000000013</v>
      </c>
      <c r="AG67">
        <v>28.280896320000004</v>
      </c>
      <c r="AH67">
        <v>20.546566560000002</v>
      </c>
      <c r="AI67">
        <v>0</v>
      </c>
      <c r="AJ67">
        <v>0</v>
      </c>
      <c r="AK67">
        <v>22.853400000000004</v>
      </c>
      <c r="AL67">
        <v>26.006999999999998</v>
      </c>
      <c r="AM67">
        <v>4.6368595428571426</v>
      </c>
      <c r="AN67">
        <v>0</v>
      </c>
      <c r="AO67">
        <v>5.0234712192000002</v>
      </c>
      <c r="AP67">
        <v>0.78766128000000013</v>
      </c>
      <c r="AQ67">
        <v>15.895879999999998</v>
      </c>
      <c r="AR67">
        <v>21.819455999999999</v>
      </c>
      <c r="AS67">
        <v>14.009330613600001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27.906884508893725</v>
      </c>
      <c r="BB67">
        <f t="shared" si="0"/>
        <v>951.2820315988123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408.7400806428268</v>
      </c>
      <c r="L68">
        <v>10.004777359324441</v>
      </c>
      <c r="M68">
        <v>61.690608373814484</v>
      </c>
      <c r="N68">
        <v>40.952712818814184</v>
      </c>
      <c r="O68">
        <v>57.837244542866181</v>
      </c>
      <c r="P68">
        <v>24.816938160806494</v>
      </c>
      <c r="Q68">
        <v>9.5867956583294003</v>
      </c>
      <c r="R68">
        <v>18.617065040058264</v>
      </c>
      <c r="S68">
        <v>11.58941209048362</v>
      </c>
      <c r="T68">
        <v>0</v>
      </c>
      <c r="U68">
        <v>62.63279955757649</v>
      </c>
      <c r="V68">
        <v>6.2601156069364166</v>
      </c>
      <c r="W68">
        <v>20.379365217391307</v>
      </c>
      <c r="X68">
        <v>43.189725769311288</v>
      </c>
      <c r="Y68">
        <v>0</v>
      </c>
      <c r="Z68">
        <v>5.7568579200000007</v>
      </c>
      <c r="AA68">
        <v>6.1413336000000003</v>
      </c>
      <c r="AB68">
        <v>5.7374452800000002</v>
      </c>
      <c r="AC68">
        <v>4.2505073280000012</v>
      </c>
      <c r="AD68">
        <v>4.0032640800000001</v>
      </c>
      <c r="AE68">
        <v>12.396859200000002</v>
      </c>
      <c r="AF68">
        <v>6.1515000000000013</v>
      </c>
      <c r="AG68">
        <v>28.280896320000004</v>
      </c>
      <c r="AH68">
        <v>10.273283280000001</v>
      </c>
      <c r="AI68">
        <v>0</v>
      </c>
      <c r="AJ68">
        <v>0</v>
      </c>
      <c r="AK68">
        <v>22.853400000000004</v>
      </c>
      <c r="AL68">
        <v>26.006999999999998</v>
      </c>
      <c r="AM68">
        <v>4.6368595428571426</v>
      </c>
      <c r="AN68">
        <v>0</v>
      </c>
      <c r="AO68">
        <v>5.0294109599999999</v>
      </c>
      <c r="AP68">
        <v>0.78766128000000013</v>
      </c>
      <c r="AQ68">
        <v>14.673119999999999</v>
      </c>
      <c r="AR68">
        <v>21.819455999999999</v>
      </c>
      <c r="AS68">
        <v>14.009330613600001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27.619516982167852</v>
      </c>
      <c r="BB68">
        <f t="shared" ref="BB68:BB99" si="1">SUM(B68:AZ68)-BA68</f>
        <v>941.48630926082853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419.47184351895174</v>
      </c>
      <c r="L69">
        <v>10.004777359324441</v>
      </c>
      <c r="M69">
        <v>61.690608373814484</v>
      </c>
      <c r="N69">
        <v>39.56877970749543</v>
      </c>
      <c r="O69">
        <v>57.837244542866181</v>
      </c>
      <c r="P69">
        <v>24.816938160806494</v>
      </c>
      <c r="Q69">
        <v>9.5867956583294003</v>
      </c>
      <c r="R69">
        <v>18.617065040058264</v>
      </c>
      <c r="S69">
        <v>11.58941209048362</v>
      </c>
      <c r="T69">
        <v>0</v>
      </c>
      <c r="U69">
        <v>62.63279955757649</v>
      </c>
      <c r="V69">
        <v>6.2601156069364166</v>
      </c>
      <c r="W69">
        <v>20.379365217391307</v>
      </c>
      <c r="X69">
        <v>43.189725769311288</v>
      </c>
      <c r="Y69">
        <v>0</v>
      </c>
      <c r="Z69">
        <v>5.7568579200000007</v>
      </c>
      <c r="AA69">
        <v>6.170478912000001</v>
      </c>
      <c r="AB69">
        <v>5.7374452800000002</v>
      </c>
      <c r="AC69">
        <v>4.2505073280000012</v>
      </c>
      <c r="AD69">
        <v>4.0032640800000001</v>
      </c>
      <c r="AE69">
        <v>12.396859200000002</v>
      </c>
      <c r="AF69">
        <v>6.1515000000000013</v>
      </c>
      <c r="AG69">
        <v>28.280896320000004</v>
      </c>
      <c r="AH69">
        <v>8.3184480000000018</v>
      </c>
      <c r="AI69">
        <v>0</v>
      </c>
      <c r="AJ69">
        <v>0</v>
      </c>
      <c r="AK69">
        <v>22.853400000000004</v>
      </c>
      <c r="AL69">
        <v>15.604200000000002</v>
      </c>
      <c r="AM69">
        <v>4.6368595428571426</v>
      </c>
      <c r="AN69">
        <v>0</v>
      </c>
      <c r="AO69">
        <v>2.8487513376000004</v>
      </c>
      <c r="AP69">
        <v>0.78766128000000013</v>
      </c>
      <c r="AQ69">
        <v>14.673119999999999</v>
      </c>
      <c r="AR69">
        <v>21.819455999999999</v>
      </c>
      <c r="AS69">
        <v>14.009330613600001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27.472418903276036</v>
      </c>
      <c r="BB69">
        <f t="shared" si="1"/>
        <v>936.47208751412654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407.88177283509805</v>
      </c>
      <c r="L70">
        <v>10.004777359324441</v>
      </c>
      <c r="M70">
        <v>61.690608373814484</v>
      </c>
      <c r="N70">
        <v>39.56877970749543</v>
      </c>
      <c r="O70">
        <v>57.837244542866181</v>
      </c>
      <c r="P70">
        <v>24.816938160806494</v>
      </c>
      <c r="Q70">
        <v>9.5867956583294003</v>
      </c>
      <c r="R70">
        <v>18.617065040058264</v>
      </c>
      <c r="S70">
        <v>11.58941209048362</v>
      </c>
      <c r="T70">
        <v>0</v>
      </c>
      <c r="U70">
        <v>62.63279955757649</v>
      </c>
      <c r="V70">
        <v>6.2601156069364166</v>
      </c>
      <c r="W70">
        <v>20.379365217391307</v>
      </c>
      <c r="X70">
        <v>43.189725769311288</v>
      </c>
      <c r="Y70">
        <v>0</v>
      </c>
      <c r="Z70">
        <v>5.7568579200000007</v>
      </c>
      <c r="AA70">
        <v>6.170478912000001</v>
      </c>
      <c r="AB70">
        <v>5.7374452800000002</v>
      </c>
      <c r="AC70">
        <v>4.2505073280000012</v>
      </c>
      <c r="AD70">
        <v>4.0032640800000001</v>
      </c>
      <c r="AE70">
        <v>12.396859200000002</v>
      </c>
      <c r="AF70">
        <v>6.1515000000000013</v>
      </c>
      <c r="AG70">
        <v>28.280896320000004</v>
      </c>
      <c r="AH70">
        <v>8.3184480000000018</v>
      </c>
      <c r="AI70">
        <v>0</v>
      </c>
      <c r="AJ70">
        <v>0</v>
      </c>
      <c r="AK70">
        <v>22.853400000000004</v>
      </c>
      <c r="AL70">
        <v>15.604200000000002</v>
      </c>
      <c r="AM70">
        <v>4.6368595428571426</v>
      </c>
      <c r="AN70">
        <v>0</v>
      </c>
      <c r="AO70">
        <v>2.8314486144000002</v>
      </c>
      <c r="AP70">
        <v>0.78766128000000013</v>
      </c>
      <c r="AQ70">
        <v>14.673119999999999</v>
      </c>
      <c r="AR70">
        <v>21.819455999999999</v>
      </c>
      <c r="AS70">
        <v>14.009330613600001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27.141609105509346</v>
      </c>
      <c r="BB70">
        <f t="shared" si="1"/>
        <v>925.19552390483955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0.38046636085626911</v>
      </c>
      <c r="K71">
        <v>391.96062890088325</v>
      </c>
      <c r="L71">
        <v>10.004777359324441</v>
      </c>
      <c r="M71">
        <v>58.22668790589389</v>
      </c>
      <c r="N71">
        <v>39.56877970749543</v>
      </c>
      <c r="O71">
        <v>55.891518007202876</v>
      </c>
      <c r="P71">
        <v>24.816938160806494</v>
      </c>
      <c r="Q71">
        <v>9.5867956583294003</v>
      </c>
      <c r="R71">
        <v>18.617065040058264</v>
      </c>
      <c r="S71">
        <v>11.58941209048362</v>
      </c>
      <c r="T71">
        <v>0</v>
      </c>
      <c r="U71">
        <v>62.63279955757649</v>
      </c>
      <c r="V71">
        <v>6.2601156069364166</v>
      </c>
      <c r="W71">
        <v>20.379365217391307</v>
      </c>
      <c r="X71">
        <v>43.189725769311288</v>
      </c>
      <c r="Y71">
        <v>0</v>
      </c>
      <c r="Z71">
        <v>5.7568579200000007</v>
      </c>
      <c r="AA71">
        <v>6.170478912000001</v>
      </c>
      <c r="AB71">
        <v>5.7374452800000002</v>
      </c>
      <c r="AC71">
        <v>4.2505073280000012</v>
      </c>
      <c r="AD71">
        <v>4.0032640800000001</v>
      </c>
      <c r="AE71">
        <v>12.396859200000002</v>
      </c>
      <c r="AF71">
        <v>6.1515000000000013</v>
      </c>
      <c r="AG71">
        <v>28.280896320000004</v>
      </c>
      <c r="AH71">
        <v>8.3184480000000018</v>
      </c>
      <c r="AI71">
        <v>0</v>
      </c>
      <c r="AJ71">
        <v>0</v>
      </c>
      <c r="AK71">
        <v>22.853400000000004</v>
      </c>
      <c r="AL71">
        <v>15.604200000000002</v>
      </c>
      <c r="AM71">
        <v>4.6368595428571426</v>
      </c>
      <c r="AN71">
        <v>0</v>
      </c>
      <c r="AO71">
        <v>2.6488661471999997</v>
      </c>
      <c r="AP71">
        <v>0.78766128000000013</v>
      </c>
      <c r="AQ71">
        <v>14.673119999999999</v>
      </c>
      <c r="AR71">
        <v>21.819455999999999</v>
      </c>
      <c r="AS71">
        <v>14.009330613600001</v>
      </c>
      <c r="AT71">
        <v>0</v>
      </c>
      <c r="AU71">
        <v>0</v>
      </c>
      <c r="AV71">
        <v>0</v>
      </c>
      <c r="AW71">
        <v>0</v>
      </c>
      <c r="AX71">
        <v>3.8076995305164325</v>
      </c>
      <c r="AY71">
        <v>0</v>
      </c>
      <c r="AZ71">
        <v>0</v>
      </c>
      <c r="BA71">
        <v>26.647840605720436</v>
      </c>
      <c r="BB71">
        <f t="shared" si="1"/>
        <v>908.36408489100245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0.38046636085626911</v>
      </c>
      <c r="K72">
        <v>388.81070126644738</v>
      </c>
      <c r="L72">
        <v>10.004777359324441</v>
      </c>
      <c r="M72">
        <v>58.22668790589389</v>
      </c>
      <c r="N72">
        <v>39.56877970749543</v>
      </c>
      <c r="O72">
        <v>55.891518007202876</v>
      </c>
      <c r="P72">
        <v>24.816938160806494</v>
      </c>
      <c r="Q72">
        <v>9.5867956583294003</v>
      </c>
      <c r="R72">
        <v>18.617065040058264</v>
      </c>
      <c r="S72">
        <v>11.58941209048362</v>
      </c>
      <c r="T72">
        <v>0</v>
      </c>
      <c r="U72">
        <v>62.63279955757649</v>
      </c>
      <c r="V72">
        <v>6.2601156069364166</v>
      </c>
      <c r="W72">
        <v>20.379365217391307</v>
      </c>
      <c r="X72">
        <v>43.189725769311288</v>
      </c>
      <c r="Y72">
        <v>0</v>
      </c>
      <c r="Z72">
        <v>5.7568579200000007</v>
      </c>
      <c r="AA72">
        <v>6.170478912000001</v>
      </c>
      <c r="AB72">
        <v>5.7374452800000002</v>
      </c>
      <c r="AC72">
        <v>4.2505073280000012</v>
      </c>
      <c r="AD72">
        <v>4.0032640800000001</v>
      </c>
      <c r="AE72">
        <v>12.396859200000002</v>
      </c>
      <c r="AF72">
        <v>6.1515000000000013</v>
      </c>
      <c r="AG72">
        <v>28.280896320000004</v>
      </c>
      <c r="AH72">
        <v>8.3184480000000018</v>
      </c>
      <c r="AI72">
        <v>0</v>
      </c>
      <c r="AJ72">
        <v>0</v>
      </c>
      <c r="AK72">
        <v>22.853400000000004</v>
      </c>
      <c r="AL72">
        <v>15.604200000000002</v>
      </c>
      <c r="AM72">
        <v>4.6368595428571426</v>
      </c>
      <c r="AN72">
        <v>0</v>
      </c>
      <c r="AO72">
        <v>2.5920512352</v>
      </c>
      <c r="AP72">
        <v>0.78766128000000013</v>
      </c>
      <c r="AQ72">
        <v>14.673119999999999</v>
      </c>
      <c r="AR72">
        <v>21.819455999999999</v>
      </c>
      <c r="AS72">
        <v>14.009330613600001</v>
      </c>
      <c r="AT72">
        <v>0</v>
      </c>
      <c r="AU72">
        <v>0</v>
      </c>
      <c r="AV72">
        <v>0</v>
      </c>
      <c r="AW72">
        <v>0</v>
      </c>
      <c r="AX72">
        <v>3.8076995305164325</v>
      </c>
      <c r="AY72">
        <v>0</v>
      </c>
      <c r="AZ72">
        <v>0</v>
      </c>
      <c r="BA72">
        <v>26.556448337480607</v>
      </c>
      <c r="BB72">
        <f t="shared" si="1"/>
        <v>905.2487346128064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7.4322673247097892</v>
      </c>
      <c r="J73">
        <v>0.38046636085626911</v>
      </c>
      <c r="K73">
        <v>391.14964966240194</v>
      </c>
      <c r="L73">
        <v>10.004777359324441</v>
      </c>
      <c r="M73">
        <v>58.22668790589389</v>
      </c>
      <c r="N73">
        <v>39.56877970749543</v>
      </c>
      <c r="O73">
        <v>55.891518007202876</v>
      </c>
      <c r="P73">
        <v>24.816938160806494</v>
      </c>
      <c r="Q73">
        <v>9.5867956583294003</v>
      </c>
      <c r="R73">
        <v>18.617065040058264</v>
      </c>
      <c r="S73">
        <v>11.58941209048362</v>
      </c>
      <c r="T73">
        <v>0</v>
      </c>
      <c r="U73">
        <v>62.63279955757649</v>
      </c>
      <c r="V73">
        <v>6.2601156069364166</v>
      </c>
      <c r="W73">
        <v>20.379365217391307</v>
      </c>
      <c r="X73">
        <v>43.189725769311288</v>
      </c>
      <c r="Y73">
        <v>0</v>
      </c>
      <c r="Z73">
        <v>5.7568579200000007</v>
      </c>
      <c r="AA73">
        <v>6.170478912000001</v>
      </c>
      <c r="AB73">
        <v>5.7374452800000002</v>
      </c>
      <c r="AC73">
        <v>4.2505073280000012</v>
      </c>
      <c r="AD73">
        <v>4.0032640800000001</v>
      </c>
      <c r="AE73">
        <v>12.396859200000002</v>
      </c>
      <c r="AF73">
        <v>6.1515000000000013</v>
      </c>
      <c r="AG73">
        <v>28.280896320000004</v>
      </c>
      <c r="AH73">
        <v>10.273283280000001</v>
      </c>
      <c r="AI73">
        <v>0</v>
      </c>
      <c r="AJ73">
        <v>0</v>
      </c>
      <c r="AK73">
        <v>22.853400000000004</v>
      </c>
      <c r="AL73">
        <v>15.604200000000002</v>
      </c>
      <c r="AM73">
        <v>4.6368595428571426</v>
      </c>
      <c r="AN73">
        <v>0</v>
      </c>
      <c r="AO73">
        <v>2.5161258528000001</v>
      </c>
      <c r="AP73">
        <v>0.78766128000000013</v>
      </c>
      <c r="AQ73">
        <v>14.673119999999999</v>
      </c>
      <c r="AR73">
        <v>21.819455999999999</v>
      </c>
      <c r="AS73">
        <v>14.009330613600001</v>
      </c>
      <c r="AT73">
        <v>0</v>
      </c>
      <c r="AU73">
        <v>0</v>
      </c>
      <c r="AV73">
        <v>0</v>
      </c>
      <c r="AW73">
        <v>0</v>
      </c>
      <c r="AX73">
        <v>3.8076995305164325</v>
      </c>
      <c r="AY73">
        <v>0</v>
      </c>
      <c r="AZ73">
        <v>0</v>
      </c>
      <c r="BA73">
        <v>26.888476712467071</v>
      </c>
      <c r="BB73">
        <f t="shared" si="1"/>
        <v>916.56683185608426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7.4322673247097892</v>
      </c>
      <c r="J74">
        <v>0.38046636085626911</v>
      </c>
      <c r="K74">
        <v>404.62087757572516</v>
      </c>
      <c r="L74">
        <v>10.004777359324441</v>
      </c>
      <c r="M74">
        <v>58.22668790589389</v>
      </c>
      <c r="N74">
        <v>42.332124319128482</v>
      </c>
      <c r="O74">
        <v>55.891518007202876</v>
      </c>
      <c r="P74">
        <v>24.816938160806494</v>
      </c>
      <c r="Q74">
        <v>9.5867956583294003</v>
      </c>
      <c r="R74">
        <v>18.617065040058264</v>
      </c>
      <c r="S74">
        <v>11.58941209048362</v>
      </c>
      <c r="T74">
        <v>0</v>
      </c>
      <c r="U74">
        <v>62.63279955757649</v>
      </c>
      <c r="V74">
        <v>6.2601156069364166</v>
      </c>
      <c r="W74">
        <v>20.379365217391307</v>
      </c>
      <c r="X74">
        <v>43.189725769311288</v>
      </c>
      <c r="Y74">
        <v>0</v>
      </c>
      <c r="Z74">
        <v>5.7568579200000007</v>
      </c>
      <c r="AA74">
        <v>10.6172208</v>
      </c>
      <c r="AB74">
        <v>5.7374452800000002</v>
      </c>
      <c r="AC74">
        <v>4.2505073280000012</v>
      </c>
      <c r="AD74">
        <v>4.0032640800000001</v>
      </c>
      <c r="AE74">
        <v>12.396859200000002</v>
      </c>
      <c r="AF74">
        <v>6.1515000000000013</v>
      </c>
      <c r="AG74">
        <v>28.280896320000004</v>
      </c>
      <c r="AH74">
        <v>8.3184480000000018</v>
      </c>
      <c r="AI74">
        <v>0</v>
      </c>
      <c r="AJ74">
        <v>0</v>
      </c>
      <c r="AK74">
        <v>22.853400000000004</v>
      </c>
      <c r="AL74">
        <v>15.604200000000002</v>
      </c>
      <c r="AM74">
        <v>4.6368595428571426</v>
      </c>
      <c r="AN74">
        <v>0</v>
      </c>
      <c r="AO74">
        <v>2.4009465312000002</v>
      </c>
      <c r="AP74">
        <v>0.78766128000000013</v>
      </c>
      <c r="AQ74">
        <v>14.673119999999999</v>
      </c>
      <c r="AR74">
        <v>21.819455999999999</v>
      </c>
      <c r="AS74">
        <v>14.009330613600001</v>
      </c>
      <c r="AT74">
        <v>0</v>
      </c>
      <c r="AU74">
        <v>0</v>
      </c>
      <c r="AV74">
        <v>0</v>
      </c>
      <c r="AW74">
        <v>0</v>
      </c>
      <c r="AX74">
        <v>3.8076995305164325</v>
      </c>
      <c r="AY74">
        <v>0</v>
      </c>
      <c r="AZ74">
        <v>0</v>
      </c>
      <c r="BA74">
        <v>27.418898528904723</v>
      </c>
      <c r="BB74">
        <f t="shared" si="1"/>
        <v>934.64770985100301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7.4322673247097892</v>
      </c>
      <c r="J75">
        <v>0.38046636085626911</v>
      </c>
      <c r="K75">
        <v>404.09938193754999</v>
      </c>
      <c r="L75">
        <v>10.004777359324441</v>
      </c>
      <c r="M75">
        <v>58.22668790589389</v>
      </c>
      <c r="N75">
        <v>45.381338912133891</v>
      </c>
      <c r="O75">
        <v>55.891518007202876</v>
      </c>
      <c r="P75">
        <v>24.816938160806494</v>
      </c>
      <c r="Q75">
        <v>9.5867956583294003</v>
      </c>
      <c r="R75">
        <v>18.617065040058264</v>
      </c>
      <c r="S75">
        <v>11.58941209048362</v>
      </c>
      <c r="T75">
        <v>0</v>
      </c>
      <c r="U75">
        <v>62.63279955757649</v>
      </c>
      <c r="V75">
        <v>6.2601156069364166</v>
      </c>
      <c r="W75">
        <v>20.379365217391307</v>
      </c>
      <c r="X75">
        <v>43.189725769311288</v>
      </c>
      <c r="Y75">
        <v>0</v>
      </c>
      <c r="Z75">
        <v>5.7568579200000007</v>
      </c>
      <c r="AA75">
        <v>12.340957824000002</v>
      </c>
      <c r="AB75">
        <v>5.7374452800000002</v>
      </c>
      <c r="AC75">
        <v>8.5010146560000024</v>
      </c>
      <c r="AD75">
        <v>4.0032640800000001</v>
      </c>
      <c r="AE75">
        <v>12.396859200000002</v>
      </c>
      <c r="AF75">
        <v>6.1515000000000013</v>
      </c>
      <c r="AG75">
        <v>28.280896320000004</v>
      </c>
      <c r="AH75">
        <v>16.636896000000004</v>
      </c>
      <c r="AI75">
        <v>0</v>
      </c>
      <c r="AJ75">
        <v>0</v>
      </c>
      <c r="AK75">
        <v>22.853400000000004</v>
      </c>
      <c r="AL75">
        <v>15.604200000000002</v>
      </c>
      <c r="AM75">
        <v>4.6368595428571426</v>
      </c>
      <c r="AN75">
        <v>0</v>
      </c>
      <c r="AO75">
        <v>2.1305592000000004</v>
      </c>
      <c r="AP75">
        <v>0.78766128000000013</v>
      </c>
      <c r="AQ75">
        <v>15.677530000000001</v>
      </c>
      <c r="AR75">
        <v>21.819455999999999</v>
      </c>
      <c r="AS75">
        <v>14.009330613600001</v>
      </c>
      <c r="AT75">
        <v>0</v>
      </c>
      <c r="AU75">
        <v>0</v>
      </c>
      <c r="AV75">
        <v>0</v>
      </c>
      <c r="AW75">
        <v>0</v>
      </c>
      <c r="AX75">
        <v>3.8076995305164325</v>
      </c>
      <c r="AY75">
        <v>0</v>
      </c>
      <c r="AZ75">
        <v>0</v>
      </c>
      <c r="BA75">
        <v>27.919200282289086</v>
      </c>
      <c r="BB75">
        <f t="shared" si="1"/>
        <v>951.70184207324883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7.4322673247097892</v>
      </c>
      <c r="J76">
        <v>0.38046636085626911</v>
      </c>
      <c r="K76">
        <v>405.58005970292282</v>
      </c>
      <c r="L76">
        <v>10.004777359324441</v>
      </c>
      <c r="M76">
        <v>58.22668790589389</v>
      </c>
      <c r="N76">
        <v>48.697853694764198</v>
      </c>
      <c r="O76">
        <v>57.847537699040387</v>
      </c>
      <c r="P76">
        <v>24.816938160806494</v>
      </c>
      <c r="Q76">
        <v>9.5867956583294003</v>
      </c>
      <c r="R76">
        <v>18.617065040058264</v>
      </c>
      <c r="S76">
        <v>11.58941209048362</v>
      </c>
      <c r="T76">
        <v>0</v>
      </c>
      <c r="U76">
        <v>62.63279955757649</v>
      </c>
      <c r="V76">
        <v>6.2601156069364166</v>
      </c>
      <c r="W76">
        <v>20.379365217391307</v>
      </c>
      <c r="X76">
        <v>43.189725769311288</v>
      </c>
      <c r="Y76">
        <v>0</v>
      </c>
      <c r="Z76">
        <v>5.7568579200000007</v>
      </c>
      <c r="AA76">
        <v>18.511436736</v>
      </c>
      <c r="AB76">
        <v>11.123618400000002</v>
      </c>
      <c r="AC76">
        <v>8.5010146560000024</v>
      </c>
      <c r="AD76">
        <v>4.0032640800000001</v>
      </c>
      <c r="AE76">
        <v>12.396859200000002</v>
      </c>
      <c r="AF76">
        <v>6.1515000000000013</v>
      </c>
      <c r="AG76">
        <v>28.280896320000004</v>
      </c>
      <c r="AH76">
        <v>25.995149999999999</v>
      </c>
      <c r="AI76">
        <v>0</v>
      </c>
      <c r="AJ76">
        <v>0</v>
      </c>
      <c r="AK76">
        <v>22.853400000000004</v>
      </c>
      <c r="AL76">
        <v>15.604200000000002</v>
      </c>
      <c r="AM76">
        <v>6.9552893142857144</v>
      </c>
      <c r="AN76">
        <v>0</v>
      </c>
      <c r="AO76">
        <v>2.090530512</v>
      </c>
      <c r="AP76">
        <v>0.78766128000000013</v>
      </c>
      <c r="AQ76">
        <v>15.895879999999998</v>
      </c>
      <c r="AR76">
        <v>21.819455999999999</v>
      </c>
      <c r="AS76">
        <v>14.009330613600001</v>
      </c>
      <c r="AT76">
        <v>0</v>
      </c>
      <c r="AU76">
        <v>0</v>
      </c>
      <c r="AV76">
        <v>0</v>
      </c>
      <c r="AW76">
        <v>0</v>
      </c>
      <c r="AX76">
        <v>3.8076995305164325</v>
      </c>
      <c r="AY76">
        <v>0</v>
      </c>
      <c r="AZ76">
        <v>0</v>
      </c>
      <c r="BA76">
        <v>28.778898981229748</v>
      </c>
      <c r="BB76">
        <f t="shared" si="1"/>
        <v>981.00701272957724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0.81234709480122314</v>
      </c>
      <c r="K77">
        <v>416.94121007780279</v>
      </c>
      <c r="L77">
        <v>10.004777359324441</v>
      </c>
      <c r="M77">
        <v>58.22668790589389</v>
      </c>
      <c r="N77">
        <v>51.882352941176471</v>
      </c>
      <c r="O77">
        <v>57.837244542866181</v>
      </c>
      <c r="P77">
        <v>24.816938160806494</v>
      </c>
      <c r="Q77">
        <v>9.5867956583294003</v>
      </c>
      <c r="R77">
        <v>18.617065040058264</v>
      </c>
      <c r="S77">
        <v>11.58941209048362</v>
      </c>
      <c r="T77">
        <v>0</v>
      </c>
      <c r="U77">
        <v>62.63279955757649</v>
      </c>
      <c r="V77">
        <v>6.2601156069364166</v>
      </c>
      <c r="W77">
        <v>20.379365217391307</v>
      </c>
      <c r="X77">
        <v>43.189725769311288</v>
      </c>
      <c r="Y77">
        <v>0</v>
      </c>
      <c r="Z77">
        <v>5.7568579200000007</v>
      </c>
      <c r="AA77">
        <v>18.511436736</v>
      </c>
      <c r="AB77">
        <v>13.172706000000002</v>
      </c>
      <c r="AC77">
        <v>8.5010146560000024</v>
      </c>
      <c r="AD77">
        <v>8.0065281600000002</v>
      </c>
      <c r="AE77">
        <v>12.396859200000002</v>
      </c>
      <c r="AF77">
        <v>6.1515000000000013</v>
      </c>
      <c r="AG77">
        <v>28.280896320000004</v>
      </c>
      <c r="AH77">
        <v>36.393210000000003</v>
      </c>
      <c r="AI77">
        <v>1.1182032</v>
      </c>
      <c r="AJ77">
        <v>0</v>
      </c>
      <c r="AK77">
        <v>22.853400000000004</v>
      </c>
      <c r="AL77">
        <v>7.8021000000000011</v>
      </c>
      <c r="AM77">
        <v>6.9552893142857144</v>
      </c>
      <c r="AN77">
        <v>0</v>
      </c>
      <c r="AO77">
        <v>2.1233282112</v>
      </c>
      <c r="AP77">
        <v>0.78766128000000013</v>
      </c>
      <c r="AQ77">
        <v>15.895879999999998</v>
      </c>
      <c r="AR77">
        <v>21.819455999999999</v>
      </c>
      <c r="AS77">
        <v>14.009330613600001</v>
      </c>
      <c r="AT77">
        <v>0</v>
      </c>
      <c r="AU77">
        <v>0</v>
      </c>
      <c r="AV77">
        <v>0</v>
      </c>
      <c r="AW77">
        <v>0</v>
      </c>
      <c r="AX77">
        <v>5.7218403755868543</v>
      </c>
      <c r="AY77">
        <v>0</v>
      </c>
      <c r="AZ77">
        <v>0</v>
      </c>
      <c r="BA77">
        <v>29.327478137126814</v>
      </c>
      <c r="BB77">
        <f t="shared" si="1"/>
        <v>999.706856872304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0.81234709480122314</v>
      </c>
      <c r="K78">
        <v>420.59948879220872</v>
      </c>
      <c r="L78">
        <v>10.004777359324441</v>
      </c>
      <c r="M78">
        <v>58.22668790589389</v>
      </c>
      <c r="N78">
        <v>51.882352941176471</v>
      </c>
      <c r="O78">
        <v>57.847537699040387</v>
      </c>
      <c r="P78">
        <v>24.816938160806494</v>
      </c>
      <c r="Q78">
        <v>9.5867956583294003</v>
      </c>
      <c r="R78">
        <v>18.617065040058264</v>
      </c>
      <c r="S78">
        <v>11.58941209048362</v>
      </c>
      <c r="T78">
        <v>0</v>
      </c>
      <c r="U78">
        <v>62.63279955757649</v>
      </c>
      <c r="V78">
        <v>6.2601156069364166</v>
      </c>
      <c r="W78">
        <v>20.379365217391307</v>
      </c>
      <c r="X78">
        <v>43.189725769311288</v>
      </c>
      <c r="Y78">
        <v>0</v>
      </c>
      <c r="Z78">
        <v>5.7568579200000007</v>
      </c>
      <c r="AA78">
        <v>18.511436736</v>
      </c>
      <c r="AB78">
        <v>17.329426560000002</v>
      </c>
      <c r="AC78">
        <v>12.7643852736</v>
      </c>
      <c r="AD78">
        <v>12.037641033599998</v>
      </c>
      <c r="AE78">
        <v>12.396859200000002</v>
      </c>
      <c r="AF78">
        <v>6.1515000000000013</v>
      </c>
      <c r="AG78">
        <v>28.280896320000004</v>
      </c>
      <c r="AH78">
        <v>54.319465440000002</v>
      </c>
      <c r="AI78">
        <v>3.3546095999999999</v>
      </c>
      <c r="AJ78">
        <v>0</v>
      </c>
      <c r="AK78">
        <v>22.853400000000004</v>
      </c>
      <c r="AL78">
        <v>7.8021000000000011</v>
      </c>
      <c r="AM78">
        <v>6.9552893142857144</v>
      </c>
      <c r="AN78">
        <v>0</v>
      </c>
      <c r="AO78">
        <v>2.1682636416000003</v>
      </c>
      <c r="AP78">
        <v>0.78766128000000013</v>
      </c>
      <c r="AQ78">
        <v>15.895879999999998</v>
      </c>
      <c r="AR78">
        <v>21.819455999999999</v>
      </c>
      <c r="AS78">
        <v>14.009330613600001</v>
      </c>
      <c r="AT78">
        <v>0</v>
      </c>
      <c r="AU78">
        <v>0</v>
      </c>
      <c r="AV78">
        <v>0</v>
      </c>
      <c r="AW78">
        <v>0</v>
      </c>
      <c r="AX78">
        <v>5.7218403755868543</v>
      </c>
      <c r="AY78">
        <v>0</v>
      </c>
      <c r="AZ78">
        <v>0</v>
      </c>
      <c r="BA78">
        <v>30.362808792510013</v>
      </c>
      <c r="BB78">
        <f t="shared" si="1"/>
        <v>1034.9988994091009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512.00090715121155</v>
      </c>
      <c r="L79">
        <v>10.004777359324441</v>
      </c>
      <c r="M79">
        <v>58.22668790589389</v>
      </c>
      <c r="N79">
        <v>51.882352941176471</v>
      </c>
      <c r="O79">
        <v>73.289433161311806</v>
      </c>
      <c r="P79">
        <v>24.816938160806494</v>
      </c>
      <c r="Q79">
        <v>9.5867956583294003</v>
      </c>
      <c r="R79">
        <v>18.617065040058264</v>
      </c>
      <c r="S79">
        <v>11.58941209048362</v>
      </c>
      <c r="T79">
        <v>0</v>
      </c>
      <c r="U79">
        <v>62.63279955757649</v>
      </c>
      <c r="V79">
        <v>6.2601156069364166</v>
      </c>
      <c r="W79">
        <v>20.379365217391307</v>
      </c>
      <c r="X79">
        <v>43.189725769311288</v>
      </c>
      <c r="Y79">
        <v>0</v>
      </c>
      <c r="Z79">
        <v>5.7568579200000007</v>
      </c>
      <c r="AA79">
        <v>18.511436736</v>
      </c>
      <c r="AB79">
        <v>17.352844704000002</v>
      </c>
      <c r="AC79">
        <v>12.7643852736</v>
      </c>
      <c r="AD79">
        <v>16.050188044800002</v>
      </c>
      <c r="AE79">
        <v>21.712535395200003</v>
      </c>
      <c r="AF79">
        <v>20.504999999999999</v>
      </c>
      <c r="AG79">
        <v>28.280896320000004</v>
      </c>
      <c r="AH79">
        <v>61.639699680000007</v>
      </c>
      <c r="AI79">
        <v>21.804962400000001</v>
      </c>
      <c r="AJ79">
        <v>0</v>
      </c>
      <c r="AK79">
        <v>22.853400000000004</v>
      </c>
      <c r="AL79">
        <v>15.604200000000002</v>
      </c>
      <c r="AM79">
        <v>6.9552893142857144</v>
      </c>
      <c r="AN79">
        <v>0</v>
      </c>
      <c r="AO79">
        <v>2.1793683744000001</v>
      </c>
      <c r="AP79">
        <v>2.70055296</v>
      </c>
      <c r="AQ79">
        <v>23.843820000000004</v>
      </c>
      <c r="AR79">
        <v>21.819455999999999</v>
      </c>
      <c r="AS79">
        <v>14.009330613600001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35.249387209362588</v>
      </c>
      <c r="BB79">
        <f t="shared" si="1"/>
        <v>1201.5712121463343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512.00090715121155</v>
      </c>
      <c r="L80">
        <v>10.004777359324441</v>
      </c>
      <c r="M80">
        <v>58.22668790589389</v>
      </c>
      <c r="N80">
        <v>51.882352941176471</v>
      </c>
      <c r="O80">
        <v>73.289433161311806</v>
      </c>
      <c r="P80">
        <v>24.816938160806494</v>
      </c>
      <c r="Q80">
        <v>9.5867956583294003</v>
      </c>
      <c r="R80">
        <v>18.617065040058264</v>
      </c>
      <c r="S80">
        <v>11.58941209048362</v>
      </c>
      <c r="T80">
        <v>0</v>
      </c>
      <c r="U80">
        <v>62.63279955757649</v>
      </c>
      <c r="V80">
        <v>6.2601156069364166</v>
      </c>
      <c r="W80">
        <v>20.379365217391307</v>
      </c>
      <c r="X80">
        <v>43.189725769311288</v>
      </c>
      <c r="Y80">
        <v>0</v>
      </c>
      <c r="Z80">
        <v>5.7568579200000007</v>
      </c>
      <c r="AA80">
        <v>18.511436736</v>
      </c>
      <c r="AB80">
        <v>17.352844704000002</v>
      </c>
      <c r="AC80">
        <v>12.7643852736</v>
      </c>
      <c r="AD80">
        <v>16.050188044800002</v>
      </c>
      <c r="AE80">
        <v>21.712535395200003</v>
      </c>
      <c r="AF80">
        <v>20.504999999999999</v>
      </c>
      <c r="AG80">
        <v>28.280896320000004</v>
      </c>
      <c r="AH80">
        <v>61.639699680000007</v>
      </c>
      <c r="AI80">
        <v>21.804962400000001</v>
      </c>
      <c r="AJ80">
        <v>0</v>
      </c>
      <c r="AK80">
        <v>22.853400000000004</v>
      </c>
      <c r="AL80">
        <v>15.604200000000002</v>
      </c>
      <c r="AM80">
        <v>6.9552893142857144</v>
      </c>
      <c r="AN80">
        <v>0</v>
      </c>
      <c r="AO80">
        <v>2.2694974848</v>
      </c>
      <c r="AP80">
        <v>2.70055296</v>
      </c>
      <c r="AQ80">
        <v>23.843820000000004</v>
      </c>
      <c r="AR80">
        <v>21.819455999999999</v>
      </c>
      <c r="AS80">
        <v>14.009330613600001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35.251955650962593</v>
      </c>
      <c r="BB80">
        <f t="shared" si="1"/>
        <v>1201.6587728151344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512.00090715121155</v>
      </c>
      <c r="L81">
        <v>10.004777359324441</v>
      </c>
      <c r="M81">
        <v>58.22668790589389</v>
      </c>
      <c r="N81">
        <v>51.882352941176471</v>
      </c>
      <c r="O81">
        <v>73.289433161311806</v>
      </c>
      <c r="P81">
        <v>24.816938160806494</v>
      </c>
      <c r="Q81">
        <v>9.5867956583294003</v>
      </c>
      <c r="R81">
        <v>18.617065040058264</v>
      </c>
      <c r="S81">
        <v>11.58941209048362</v>
      </c>
      <c r="T81">
        <v>0</v>
      </c>
      <c r="U81">
        <v>62.63279955757649</v>
      </c>
      <c r="V81">
        <v>6.2601156069364166</v>
      </c>
      <c r="W81">
        <v>20.379365217391307</v>
      </c>
      <c r="X81">
        <v>43.189725769311288</v>
      </c>
      <c r="Y81">
        <v>0</v>
      </c>
      <c r="Z81">
        <v>5.7568579200000007</v>
      </c>
      <c r="AA81">
        <v>18.511436736</v>
      </c>
      <c r="AB81">
        <v>17.352844704000002</v>
      </c>
      <c r="AC81">
        <v>12.7643852736</v>
      </c>
      <c r="AD81">
        <v>16.050188044800002</v>
      </c>
      <c r="AE81">
        <v>21.712535395200003</v>
      </c>
      <c r="AF81">
        <v>20.504999999999999</v>
      </c>
      <c r="AG81">
        <v>28.280896320000004</v>
      </c>
      <c r="AH81">
        <v>61.639699680000007</v>
      </c>
      <c r="AI81">
        <v>21.804962400000001</v>
      </c>
      <c r="AJ81">
        <v>0</v>
      </c>
      <c r="AK81">
        <v>22.853400000000004</v>
      </c>
      <c r="AL81">
        <v>26.006999999999998</v>
      </c>
      <c r="AM81">
        <v>6.9552893142857144</v>
      </c>
      <c r="AN81">
        <v>0</v>
      </c>
      <c r="AO81">
        <v>2.2312765440000004</v>
      </c>
      <c r="AP81">
        <v>2.70055296</v>
      </c>
      <c r="AQ81">
        <v>23.843820000000004</v>
      </c>
      <c r="AR81">
        <v>21.819455999999999</v>
      </c>
      <c r="AS81">
        <v>14.009330613600001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35.547346234962582</v>
      </c>
      <c r="BB81">
        <f t="shared" si="1"/>
        <v>1211.7279612903344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512.00090715121155</v>
      </c>
      <c r="L82">
        <v>10.004777359324441</v>
      </c>
      <c r="M82">
        <v>58.22668790589389</v>
      </c>
      <c r="N82">
        <v>51.882352941176471</v>
      </c>
      <c r="O82">
        <v>73.289433161311806</v>
      </c>
      <c r="P82">
        <v>24.816938160806494</v>
      </c>
      <c r="Q82">
        <v>9.5867956583294003</v>
      </c>
      <c r="R82">
        <v>18.617065040058264</v>
      </c>
      <c r="S82">
        <v>11.58941209048362</v>
      </c>
      <c r="T82">
        <v>0</v>
      </c>
      <c r="U82">
        <v>62.63279955757649</v>
      </c>
      <c r="V82">
        <v>6.2601156069364166</v>
      </c>
      <c r="W82">
        <v>20.379365217391307</v>
      </c>
      <c r="X82">
        <v>43.189725769311288</v>
      </c>
      <c r="Y82">
        <v>0</v>
      </c>
      <c r="Z82">
        <v>5.7568579200000007</v>
      </c>
      <c r="AA82">
        <v>18.511436736</v>
      </c>
      <c r="AB82">
        <v>17.352844704000002</v>
      </c>
      <c r="AC82">
        <v>12.7643852736</v>
      </c>
      <c r="AD82">
        <v>16.050188044800002</v>
      </c>
      <c r="AE82">
        <v>21.712535395200003</v>
      </c>
      <c r="AF82">
        <v>20.504999999999999</v>
      </c>
      <c r="AG82">
        <v>28.280896320000004</v>
      </c>
      <c r="AH82">
        <v>61.639699680000007</v>
      </c>
      <c r="AI82">
        <v>21.804962400000001</v>
      </c>
      <c r="AJ82">
        <v>0</v>
      </c>
      <c r="AK82">
        <v>22.853400000000004</v>
      </c>
      <c r="AL82">
        <v>34.675999999999995</v>
      </c>
      <c r="AM82">
        <v>6.9552893142857144</v>
      </c>
      <c r="AN82">
        <v>0</v>
      </c>
      <c r="AO82">
        <v>2.2632994944</v>
      </c>
      <c r="AP82">
        <v>0.78766128000000013</v>
      </c>
      <c r="AQ82">
        <v>23.843820000000004</v>
      </c>
      <c r="AR82">
        <v>21.819455999999999</v>
      </c>
      <c r="AS82">
        <v>14.009330613600001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35.740807935762582</v>
      </c>
      <c r="BB82">
        <f t="shared" si="1"/>
        <v>1218.3226308599342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512.00090715121155</v>
      </c>
      <c r="L83">
        <v>10.004777359324441</v>
      </c>
      <c r="M83">
        <v>58.22668790589389</v>
      </c>
      <c r="N83">
        <v>51.882352941176471</v>
      </c>
      <c r="O83">
        <v>73.289433161311806</v>
      </c>
      <c r="P83">
        <v>24.816938160806494</v>
      </c>
      <c r="Q83">
        <v>9.5867956583294003</v>
      </c>
      <c r="R83">
        <v>18.617065040058264</v>
      </c>
      <c r="S83">
        <v>11.58941209048362</v>
      </c>
      <c r="T83">
        <v>0</v>
      </c>
      <c r="U83">
        <v>62.63279955757649</v>
      </c>
      <c r="V83">
        <v>6.2601156069364166</v>
      </c>
      <c r="W83">
        <v>20.379365217391307</v>
      </c>
      <c r="X83">
        <v>43.189725769311288</v>
      </c>
      <c r="Y83">
        <v>0</v>
      </c>
      <c r="Z83">
        <v>5.7568579200000007</v>
      </c>
      <c r="AA83">
        <v>18.511436736</v>
      </c>
      <c r="AB83">
        <v>17.352844704000002</v>
      </c>
      <c r="AC83">
        <v>12.7643852736</v>
      </c>
      <c r="AD83">
        <v>16.050188044800002</v>
      </c>
      <c r="AE83">
        <v>21.712535395200003</v>
      </c>
      <c r="AF83">
        <v>20.504999999999999</v>
      </c>
      <c r="AG83">
        <v>28.280896320000004</v>
      </c>
      <c r="AH83">
        <v>61.639699680000007</v>
      </c>
      <c r="AI83">
        <v>21.804962400000001</v>
      </c>
      <c r="AJ83">
        <v>0</v>
      </c>
      <c r="AK83">
        <v>22.853400000000004</v>
      </c>
      <c r="AL83">
        <v>34.675999999999995</v>
      </c>
      <c r="AM83">
        <v>6.9552893142857144</v>
      </c>
      <c r="AN83">
        <v>0</v>
      </c>
      <c r="AO83">
        <v>2.2904157024000003</v>
      </c>
      <c r="AP83">
        <v>1.0689688799999999</v>
      </c>
      <c r="AQ83">
        <v>23.843820000000004</v>
      </c>
      <c r="AR83">
        <v>21.819455999999999</v>
      </c>
      <c r="AS83">
        <v>14.009330613600001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35.749598084562585</v>
      </c>
      <c r="BB83">
        <f t="shared" si="1"/>
        <v>1218.6222645191342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512.00090715121155</v>
      </c>
      <c r="L84">
        <v>10.004777359324441</v>
      </c>
      <c r="M84">
        <v>58.22668790589389</v>
      </c>
      <c r="N84">
        <v>51.882352941176471</v>
      </c>
      <c r="O84">
        <v>73.289433161311806</v>
      </c>
      <c r="P84">
        <v>24.816938160806494</v>
      </c>
      <c r="Q84">
        <v>9.5867956583294003</v>
      </c>
      <c r="R84">
        <v>18.617065040058264</v>
      </c>
      <c r="S84">
        <v>11.58941209048362</v>
      </c>
      <c r="T84">
        <v>0</v>
      </c>
      <c r="U84">
        <v>62.63279955757649</v>
      </c>
      <c r="V84">
        <v>6.2601156069364166</v>
      </c>
      <c r="W84">
        <v>20.379365217391307</v>
      </c>
      <c r="X84">
        <v>43.189725769311288</v>
      </c>
      <c r="Y84">
        <v>0</v>
      </c>
      <c r="Z84">
        <v>5.7568579200000007</v>
      </c>
      <c r="AA84">
        <v>18.511436736</v>
      </c>
      <c r="AB84">
        <v>17.352844704000002</v>
      </c>
      <c r="AC84">
        <v>12.7643852736</v>
      </c>
      <c r="AD84">
        <v>16.050188044800002</v>
      </c>
      <c r="AE84">
        <v>21.712535395200003</v>
      </c>
      <c r="AF84">
        <v>20.504999999999999</v>
      </c>
      <c r="AG84">
        <v>28.280896320000004</v>
      </c>
      <c r="AH84">
        <v>61.639699680000007</v>
      </c>
      <c r="AI84">
        <v>21.804962400000001</v>
      </c>
      <c r="AJ84">
        <v>0</v>
      </c>
      <c r="AK84">
        <v>22.853400000000004</v>
      </c>
      <c r="AL84">
        <v>34.675999999999995</v>
      </c>
      <c r="AM84">
        <v>6.9552893142857144</v>
      </c>
      <c r="AN84">
        <v>0</v>
      </c>
      <c r="AO84">
        <v>2.5197413472000001</v>
      </c>
      <c r="AP84">
        <v>1.0689688799999999</v>
      </c>
      <c r="AQ84">
        <v>23.843820000000004</v>
      </c>
      <c r="AR84">
        <v>21.819455999999999</v>
      </c>
      <c r="AS84">
        <v>14.009330613600001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35.756133819762589</v>
      </c>
      <c r="BB84">
        <f t="shared" si="1"/>
        <v>1218.8450544287341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512.00090715121155</v>
      </c>
      <c r="L85">
        <v>10.004777359324441</v>
      </c>
      <c r="M85">
        <v>58.22668790589389</v>
      </c>
      <c r="N85">
        <v>51.882352941176471</v>
      </c>
      <c r="O85">
        <v>73.289433161311806</v>
      </c>
      <c r="P85">
        <v>24.816938160806494</v>
      </c>
      <c r="Q85">
        <v>9.5867956583294003</v>
      </c>
      <c r="R85">
        <v>18.617065040058264</v>
      </c>
      <c r="S85">
        <v>11.58941209048362</v>
      </c>
      <c r="T85">
        <v>0</v>
      </c>
      <c r="U85">
        <v>62.63279955757649</v>
      </c>
      <c r="V85">
        <v>6.2601156069364166</v>
      </c>
      <c r="W85">
        <v>20.379365217391307</v>
      </c>
      <c r="X85">
        <v>43.189725769311288</v>
      </c>
      <c r="Y85">
        <v>0</v>
      </c>
      <c r="Z85">
        <v>5.7568579200000007</v>
      </c>
      <c r="AA85">
        <v>18.511436736</v>
      </c>
      <c r="AB85">
        <v>17.352844704000002</v>
      </c>
      <c r="AC85">
        <v>12.7643852736</v>
      </c>
      <c r="AD85">
        <v>16.050188044800002</v>
      </c>
      <c r="AE85">
        <v>21.712535395200003</v>
      </c>
      <c r="AF85">
        <v>20.504999999999999</v>
      </c>
      <c r="AG85">
        <v>28.280896320000004</v>
      </c>
      <c r="AH85">
        <v>61.639699680000007</v>
      </c>
      <c r="AI85">
        <v>3.3546095999999999</v>
      </c>
      <c r="AJ85">
        <v>0</v>
      </c>
      <c r="AK85">
        <v>22.853400000000004</v>
      </c>
      <c r="AL85">
        <v>34.675999999999995</v>
      </c>
      <c r="AM85">
        <v>6.9552893142857144</v>
      </c>
      <c r="AN85">
        <v>0</v>
      </c>
      <c r="AO85">
        <v>2.5639020288000003</v>
      </c>
      <c r="AP85">
        <v>1.0689688799999999</v>
      </c>
      <c r="AQ85">
        <v>23.843820000000004</v>
      </c>
      <c r="AR85">
        <v>21.819455999999999</v>
      </c>
      <c r="AS85">
        <v>14.009330613600001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35.231556853362584</v>
      </c>
      <c r="BB85">
        <f t="shared" si="1"/>
        <v>1200.9634392767341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512.00090715121155</v>
      </c>
      <c r="L86">
        <v>10.004777359324441</v>
      </c>
      <c r="M86">
        <v>58.22668790589389</v>
      </c>
      <c r="N86">
        <v>51.882352941176471</v>
      </c>
      <c r="O86">
        <v>73.289433161311806</v>
      </c>
      <c r="P86">
        <v>24.816938160806494</v>
      </c>
      <c r="Q86">
        <v>9.5867956583294003</v>
      </c>
      <c r="R86">
        <v>18.617065040058264</v>
      </c>
      <c r="S86">
        <v>11.58941209048362</v>
      </c>
      <c r="T86">
        <v>0</v>
      </c>
      <c r="U86">
        <v>62.63279955757649</v>
      </c>
      <c r="V86">
        <v>6.2601156069364166</v>
      </c>
      <c r="W86">
        <v>20.379365217391307</v>
      </c>
      <c r="X86">
        <v>43.189725769311288</v>
      </c>
      <c r="Y86">
        <v>0</v>
      </c>
      <c r="Z86">
        <v>5.7568579200000007</v>
      </c>
      <c r="AA86">
        <v>18.511436736</v>
      </c>
      <c r="AB86">
        <v>17.352844704000002</v>
      </c>
      <c r="AC86">
        <v>12.7643852736</v>
      </c>
      <c r="AD86">
        <v>16.050188044800002</v>
      </c>
      <c r="AE86">
        <v>21.712535395200003</v>
      </c>
      <c r="AF86">
        <v>20.504999999999999</v>
      </c>
      <c r="AG86">
        <v>28.280896320000004</v>
      </c>
      <c r="AH86">
        <v>51.366416399999999</v>
      </c>
      <c r="AI86">
        <v>1.1182032</v>
      </c>
      <c r="AJ86">
        <v>0</v>
      </c>
      <c r="AK86">
        <v>22.853400000000004</v>
      </c>
      <c r="AL86">
        <v>34.675999999999995</v>
      </c>
      <c r="AM86">
        <v>6.9552893142857144</v>
      </c>
      <c r="AN86">
        <v>0</v>
      </c>
      <c r="AO86">
        <v>2.6220081888000006</v>
      </c>
      <c r="AP86">
        <v>1.0689688799999999</v>
      </c>
      <c r="AQ86">
        <v>23.843820000000004</v>
      </c>
      <c r="AR86">
        <v>21.819455999999999</v>
      </c>
      <c r="AS86">
        <v>14.009330613600001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34.876686766962585</v>
      </c>
      <c r="BB86">
        <f t="shared" si="1"/>
        <v>1188.8667258431342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512.00090715121155</v>
      </c>
      <c r="L87">
        <v>10.004777359324441</v>
      </c>
      <c r="M87">
        <v>58.22668790589389</v>
      </c>
      <c r="N87">
        <v>51.882352941176471</v>
      </c>
      <c r="O87">
        <v>73.289433161311806</v>
      </c>
      <c r="P87">
        <v>24.816938160806494</v>
      </c>
      <c r="Q87">
        <v>9.5867956583294003</v>
      </c>
      <c r="R87">
        <v>18.617065040058264</v>
      </c>
      <c r="S87">
        <v>11.58941209048362</v>
      </c>
      <c r="T87">
        <v>0</v>
      </c>
      <c r="U87">
        <v>62.63279955757649</v>
      </c>
      <c r="V87">
        <v>6.2601156069364166</v>
      </c>
      <c r="W87">
        <v>19.191890746409229</v>
      </c>
      <c r="X87">
        <v>43.189725769311288</v>
      </c>
      <c r="Y87">
        <v>0</v>
      </c>
      <c r="Z87">
        <v>5.7568579200000007</v>
      </c>
      <c r="AA87">
        <v>18.511436736</v>
      </c>
      <c r="AB87">
        <v>11.591981280000001</v>
      </c>
      <c r="AC87">
        <v>8.5010146560000024</v>
      </c>
      <c r="AD87">
        <v>16.050188044800002</v>
      </c>
      <c r="AE87">
        <v>14.42543616</v>
      </c>
      <c r="AF87">
        <v>12.986500000000003</v>
      </c>
      <c r="AG87">
        <v>28.280896320000004</v>
      </c>
      <c r="AH87">
        <v>51.366416399999999</v>
      </c>
      <c r="AI87">
        <v>0</v>
      </c>
      <c r="AJ87">
        <v>0</v>
      </c>
      <c r="AK87">
        <v>22.853400000000004</v>
      </c>
      <c r="AL87">
        <v>34.675999999999995</v>
      </c>
      <c r="AM87">
        <v>6.9552893142857144</v>
      </c>
      <c r="AN87">
        <v>0</v>
      </c>
      <c r="AO87">
        <v>2.6801143488000001</v>
      </c>
      <c r="AP87">
        <v>1.0689688799999999</v>
      </c>
      <c r="AQ87">
        <v>23.581800000000001</v>
      </c>
      <c r="AR87">
        <v>21.819455999999999</v>
      </c>
      <c r="AS87">
        <v>14.009330613600001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34.097513575111385</v>
      </c>
      <c r="BB87">
        <f t="shared" si="1"/>
        <v>1162.3064742472034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512.00090715121155</v>
      </c>
      <c r="L88">
        <v>10.004777359324441</v>
      </c>
      <c r="M88">
        <v>58.22668790589389</v>
      </c>
      <c r="N88">
        <v>51.882352941176471</v>
      </c>
      <c r="O88">
        <v>73.289433161311806</v>
      </c>
      <c r="P88">
        <v>24.816938160806494</v>
      </c>
      <c r="Q88">
        <v>9.5867956583294003</v>
      </c>
      <c r="R88">
        <v>18.617065040058264</v>
      </c>
      <c r="S88">
        <v>11.58941209048362</v>
      </c>
      <c r="T88">
        <v>0</v>
      </c>
      <c r="U88">
        <v>62.63279955757649</v>
      </c>
      <c r="V88">
        <v>6.2601156069364166</v>
      </c>
      <c r="W88">
        <v>19.332417543859652</v>
      </c>
      <c r="X88">
        <v>43.189725769311288</v>
      </c>
      <c r="Y88">
        <v>0</v>
      </c>
      <c r="Z88">
        <v>5.7568579200000007</v>
      </c>
      <c r="AA88">
        <v>18.511436736</v>
      </c>
      <c r="AB88">
        <v>11.591981280000001</v>
      </c>
      <c r="AC88">
        <v>8.5010146560000024</v>
      </c>
      <c r="AD88">
        <v>16.050188044800002</v>
      </c>
      <c r="AE88">
        <v>14.42543616</v>
      </c>
      <c r="AF88">
        <v>12.986500000000003</v>
      </c>
      <c r="AG88">
        <v>28.280896320000004</v>
      </c>
      <c r="AH88">
        <v>51.366416399999999</v>
      </c>
      <c r="AI88">
        <v>0</v>
      </c>
      <c r="AJ88">
        <v>0</v>
      </c>
      <c r="AK88">
        <v>22.853400000000004</v>
      </c>
      <c r="AL88">
        <v>26.006999999999998</v>
      </c>
      <c r="AM88">
        <v>6.9552893142857144</v>
      </c>
      <c r="AN88">
        <v>0</v>
      </c>
      <c r="AO88">
        <v>2.7015490656000001</v>
      </c>
      <c r="AP88">
        <v>1.0689688799999999</v>
      </c>
      <c r="AQ88">
        <v>23.581800000000001</v>
      </c>
      <c r="AR88">
        <v>21.819455999999999</v>
      </c>
      <c r="AS88">
        <v>14.009330613600001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33.855062686663281</v>
      </c>
      <c r="BB88">
        <f t="shared" si="1"/>
        <v>1154.0418866499019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512.00090715121155</v>
      </c>
      <c r="L89">
        <v>10.004777359324441</v>
      </c>
      <c r="M89">
        <v>58.22668790589389</v>
      </c>
      <c r="N89">
        <v>51.882352941176471</v>
      </c>
      <c r="O89">
        <v>73.289433161311806</v>
      </c>
      <c r="P89">
        <v>24.816938160806494</v>
      </c>
      <c r="Q89">
        <v>9.5867956583294003</v>
      </c>
      <c r="R89">
        <v>18.617065040058264</v>
      </c>
      <c r="S89">
        <v>11.58941209048362</v>
      </c>
      <c r="T89">
        <v>0</v>
      </c>
      <c r="U89">
        <v>62.63279955757649</v>
      </c>
      <c r="V89">
        <v>6.2601156069364166</v>
      </c>
      <c r="W89">
        <v>20.379365217391307</v>
      </c>
      <c r="X89">
        <v>43.189725769311288</v>
      </c>
      <c r="Y89">
        <v>0</v>
      </c>
      <c r="Z89">
        <v>5.7568579200000007</v>
      </c>
      <c r="AA89">
        <v>18.511436736</v>
      </c>
      <c r="AB89">
        <v>11.591981280000001</v>
      </c>
      <c r="AC89">
        <v>8.5010146560000024</v>
      </c>
      <c r="AD89">
        <v>12.037641033599998</v>
      </c>
      <c r="AE89">
        <v>14.42543616</v>
      </c>
      <c r="AF89">
        <v>12.986500000000003</v>
      </c>
      <c r="AG89">
        <v>28.280896320000004</v>
      </c>
      <c r="AH89">
        <v>51.366416399999999</v>
      </c>
      <c r="AI89">
        <v>0</v>
      </c>
      <c r="AJ89">
        <v>0</v>
      </c>
      <c r="AK89">
        <v>22.853400000000004</v>
      </c>
      <c r="AL89">
        <v>15.604200000000002</v>
      </c>
      <c r="AM89">
        <v>6.9552893142857144</v>
      </c>
      <c r="AN89">
        <v>0</v>
      </c>
      <c r="AO89">
        <v>2.7371875104000001</v>
      </c>
      <c r="AP89">
        <v>1.6315840799999999</v>
      </c>
      <c r="AQ89">
        <v>23.581800000000001</v>
      </c>
      <c r="AR89">
        <v>21.819455999999999</v>
      </c>
      <c r="AS89">
        <v>14.009330613600001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33.491113926162591</v>
      </c>
      <c r="BB89">
        <f t="shared" si="1"/>
        <v>1141.6356897175342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512.00090715121155</v>
      </c>
      <c r="L90">
        <v>10.004777359324441</v>
      </c>
      <c r="M90">
        <v>58.22668790589389</v>
      </c>
      <c r="N90">
        <v>51.882352941176471</v>
      </c>
      <c r="O90">
        <v>73.289433161311806</v>
      </c>
      <c r="P90">
        <v>24.816938160806494</v>
      </c>
      <c r="Q90">
        <v>9.5867956583294003</v>
      </c>
      <c r="R90">
        <v>18.617065040058264</v>
      </c>
      <c r="S90">
        <v>11.58941209048362</v>
      </c>
      <c r="T90">
        <v>0</v>
      </c>
      <c r="U90">
        <v>62.63279955757649</v>
      </c>
      <c r="V90">
        <v>6.2601156069364166</v>
      </c>
      <c r="W90">
        <v>20.379365217391307</v>
      </c>
      <c r="X90">
        <v>43.189725769311288</v>
      </c>
      <c r="Y90">
        <v>0</v>
      </c>
      <c r="Z90">
        <v>5.7568579200000007</v>
      </c>
      <c r="AA90">
        <v>18.511436736</v>
      </c>
      <c r="AB90">
        <v>11.591981280000001</v>
      </c>
      <c r="AC90">
        <v>8.5010146560000024</v>
      </c>
      <c r="AD90">
        <v>12.037641033599998</v>
      </c>
      <c r="AE90">
        <v>14.42543616</v>
      </c>
      <c r="AF90">
        <v>12.986500000000003</v>
      </c>
      <c r="AG90">
        <v>28.280896320000004</v>
      </c>
      <c r="AH90">
        <v>51.366416399999999</v>
      </c>
      <c r="AI90">
        <v>0</v>
      </c>
      <c r="AJ90">
        <v>0</v>
      </c>
      <c r="AK90">
        <v>22.853400000000004</v>
      </c>
      <c r="AL90">
        <v>15.604200000000002</v>
      </c>
      <c r="AM90">
        <v>6.9552893142857144</v>
      </c>
      <c r="AN90">
        <v>0</v>
      </c>
      <c r="AO90">
        <v>2.8634715648000002</v>
      </c>
      <c r="AP90">
        <v>1.6315840799999999</v>
      </c>
      <c r="AQ90">
        <v>23.581800000000001</v>
      </c>
      <c r="AR90">
        <v>21.819455999999999</v>
      </c>
      <c r="AS90">
        <v>14.009330613600001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33.494713170162591</v>
      </c>
      <c r="BB90">
        <f t="shared" si="1"/>
        <v>1141.7583745279342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512.00090715121155</v>
      </c>
      <c r="L91">
        <v>10.004777359324441</v>
      </c>
      <c r="M91">
        <v>58.22668790589389</v>
      </c>
      <c r="N91">
        <v>51.882352941176471</v>
      </c>
      <c r="O91">
        <v>73.289433161311806</v>
      </c>
      <c r="P91">
        <v>24.816938160806494</v>
      </c>
      <c r="Q91">
        <v>9.5867956583294003</v>
      </c>
      <c r="R91">
        <v>18.617065040058264</v>
      </c>
      <c r="S91">
        <v>11.58941209048362</v>
      </c>
      <c r="T91">
        <v>0</v>
      </c>
      <c r="U91">
        <v>62.63279955757649</v>
      </c>
      <c r="V91">
        <v>6.2601156069364166</v>
      </c>
      <c r="W91">
        <v>20.379365217391307</v>
      </c>
      <c r="X91">
        <v>43.189725769311288</v>
      </c>
      <c r="Y91">
        <v>0</v>
      </c>
      <c r="Z91">
        <v>5.7568579200000007</v>
      </c>
      <c r="AA91">
        <v>18.511436736</v>
      </c>
      <c r="AB91">
        <v>17.352844704000002</v>
      </c>
      <c r="AC91">
        <v>12.7643852736</v>
      </c>
      <c r="AD91">
        <v>12.037641033599998</v>
      </c>
      <c r="AE91">
        <v>21.712535395200003</v>
      </c>
      <c r="AF91">
        <v>20.504999999999999</v>
      </c>
      <c r="AG91">
        <v>28.280896320000004</v>
      </c>
      <c r="AH91">
        <v>61.639699680000007</v>
      </c>
      <c r="AI91">
        <v>0</v>
      </c>
      <c r="AJ91">
        <v>0</v>
      </c>
      <c r="AK91">
        <v>22.853400000000004</v>
      </c>
      <c r="AL91">
        <v>15.604200000000002</v>
      </c>
      <c r="AM91">
        <v>6.9552893142857144</v>
      </c>
      <c r="AN91">
        <v>0</v>
      </c>
      <c r="AO91">
        <v>2.8456523424000006</v>
      </c>
      <c r="AP91">
        <v>1.6315840799999999</v>
      </c>
      <c r="AQ91">
        <v>23.843820000000004</v>
      </c>
      <c r="AR91">
        <v>21.819455999999999</v>
      </c>
      <c r="AS91">
        <v>14.009330613600001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34.502111247762592</v>
      </c>
      <c r="BB91">
        <f t="shared" si="1"/>
        <v>1176.0982937847343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512.00090715121155</v>
      </c>
      <c r="L92">
        <v>10.004777359324441</v>
      </c>
      <c r="M92">
        <v>58.22668790589389</v>
      </c>
      <c r="N92">
        <v>51.882352941176471</v>
      </c>
      <c r="O92">
        <v>73.289433161311806</v>
      </c>
      <c r="P92">
        <v>24.816938160806494</v>
      </c>
      <c r="Q92">
        <v>9.5867956583294003</v>
      </c>
      <c r="R92">
        <v>18.617065040058264</v>
      </c>
      <c r="S92">
        <v>11.58941209048362</v>
      </c>
      <c r="T92">
        <v>0</v>
      </c>
      <c r="U92">
        <v>62.63279955757649</v>
      </c>
      <c r="V92">
        <v>6.2601156069364166</v>
      </c>
      <c r="W92">
        <v>20.379365217391307</v>
      </c>
      <c r="X92">
        <v>43.189725769311288</v>
      </c>
      <c r="Y92">
        <v>0</v>
      </c>
      <c r="Z92">
        <v>5.7568579200000007</v>
      </c>
      <c r="AA92">
        <v>18.511436736</v>
      </c>
      <c r="AB92">
        <v>17.352844704000002</v>
      </c>
      <c r="AC92">
        <v>12.7643852736</v>
      </c>
      <c r="AD92">
        <v>12.037641033599998</v>
      </c>
      <c r="AE92">
        <v>21.712535395200003</v>
      </c>
      <c r="AF92">
        <v>20.504999999999999</v>
      </c>
      <c r="AG92">
        <v>28.280896320000004</v>
      </c>
      <c r="AH92">
        <v>61.639699680000007</v>
      </c>
      <c r="AI92">
        <v>0</v>
      </c>
      <c r="AJ92">
        <v>0</v>
      </c>
      <c r="AK92">
        <v>22.853400000000004</v>
      </c>
      <c r="AL92">
        <v>15.604200000000002</v>
      </c>
      <c r="AM92">
        <v>6.9552893142857144</v>
      </c>
      <c r="AN92">
        <v>0</v>
      </c>
      <c r="AO92">
        <v>2.8960110144</v>
      </c>
      <c r="AP92">
        <v>1.6315840799999999</v>
      </c>
      <c r="AQ92">
        <v>23.843820000000004</v>
      </c>
      <c r="AR92">
        <v>21.819455999999999</v>
      </c>
      <c r="AS92">
        <v>14.009330613600001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34.50354655336259</v>
      </c>
      <c r="BB92">
        <f t="shared" si="1"/>
        <v>1176.1472171511343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512.00090715121155</v>
      </c>
      <c r="L93">
        <v>10.004777359324441</v>
      </c>
      <c r="M93">
        <v>58.22668790589389</v>
      </c>
      <c r="N93">
        <v>51.882352941176471</v>
      </c>
      <c r="O93">
        <v>73.289433161311806</v>
      </c>
      <c r="P93">
        <v>24.816938160806494</v>
      </c>
      <c r="Q93">
        <v>9.5867956583294003</v>
      </c>
      <c r="R93">
        <v>18.617065040058264</v>
      </c>
      <c r="S93">
        <v>11.58941209048362</v>
      </c>
      <c r="T93">
        <v>0</v>
      </c>
      <c r="U93">
        <v>62.63279955757649</v>
      </c>
      <c r="V93">
        <v>6.2601156069364166</v>
      </c>
      <c r="W93">
        <v>20.379365217391307</v>
      </c>
      <c r="X93">
        <v>43.189725769311288</v>
      </c>
      <c r="Y93">
        <v>0</v>
      </c>
      <c r="Z93">
        <v>5.7568579200000007</v>
      </c>
      <c r="AA93">
        <v>18.511436736</v>
      </c>
      <c r="AB93">
        <v>17.352844704000002</v>
      </c>
      <c r="AC93">
        <v>12.7643852736</v>
      </c>
      <c r="AD93">
        <v>12.037641033599998</v>
      </c>
      <c r="AE93">
        <v>21.712535395200003</v>
      </c>
      <c r="AF93">
        <v>20.504999999999999</v>
      </c>
      <c r="AG93">
        <v>28.280896320000004</v>
      </c>
      <c r="AH93">
        <v>51.366416399999999</v>
      </c>
      <c r="AI93">
        <v>0</v>
      </c>
      <c r="AJ93">
        <v>0</v>
      </c>
      <c r="AK93">
        <v>22.853400000000004</v>
      </c>
      <c r="AL93">
        <v>15.604200000000002</v>
      </c>
      <c r="AM93">
        <v>6.9552893142857144</v>
      </c>
      <c r="AN93">
        <v>0</v>
      </c>
      <c r="AO93">
        <v>3.0310755551999997</v>
      </c>
      <c r="AP93">
        <v>1.6315840799999999</v>
      </c>
      <c r="AQ93">
        <v>23.843820000000004</v>
      </c>
      <c r="AR93">
        <v>21.819455999999999</v>
      </c>
      <c r="AS93">
        <v>14.009330613600001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34.214607414162579</v>
      </c>
      <c r="BB93">
        <f t="shared" si="1"/>
        <v>1166.2979375511343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512.00090715121155</v>
      </c>
      <c r="L94">
        <v>10.004777359324441</v>
      </c>
      <c r="M94">
        <v>58.22668790589389</v>
      </c>
      <c r="N94">
        <v>51.882352941176471</v>
      </c>
      <c r="O94">
        <v>73.289433161311806</v>
      </c>
      <c r="P94">
        <v>24.816938160806494</v>
      </c>
      <c r="Q94">
        <v>9.5867956583294003</v>
      </c>
      <c r="R94">
        <v>18.617065040058264</v>
      </c>
      <c r="S94">
        <v>11.58941209048362</v>
      </c>
      <c r="T94">
        <v>0</v>
      </c>
      <c r="U94">
        <v>62.63279955757649</v>
      </c>
      <c r="V94">
        <v>6.2601156069364166</v>
      </c>
      <c r="W94">
        <v>20.379365217391307</v>
      </c>
      <c r="X94">
        <v>43.189725769311288</v>
      </c>
      <c r="Y94">
        <v>0</v>
      </c>
      <c r="Z94">
        <v>5.7568579200000007</v>
      </c>
      <c r="AA94">
        <v>18.511436736</v>
      </c>
      <c r="AB94">
        <v>17.352844704000002</v>
      </c>
      <c r="AC94">
        <v>12.7643852736</v>
      </c>
      <c r="AD94">
        <v>12.037641033599998</v>
      </c>
      <c r="AE94">
        <v>21.187359360000002</v>
      </c>
      <c r="AF94">
        <v>20.504999999999999</v>
      </c>
      <c r="AG94">
        <v>28.280896320000004</v>
      </c>
      <c r="AH94">
        <v>41.093133119999997</v>
      </c>
      <c r="AI94">
        <v>0</v>
      </c>
      <c r="AJ94">
        <v>0</v>
      </c>
      <c r="AK94">
        <v>22.853400000000004</v>
      </c>
      <c r="AL94">
        <v>15.604200000000002</v>
      </c>
      <c r="AM94">
        <v>6.9552893142857144</v>
      </c>
      <c r="AN94">
        <v>0</v>
      </c>
      <c r="AO94">
        <v>3.0984787008000003</v>
      </c>
      <c r="AP94">
        <v>1.6315840799999999</v>
      </c>
      <c r="AQ94">
        <v>23.843820000000004</v>
      </c>
      <c r="AR94">
        <v>21.819455999999999</v>
      </c>
      <c r="AS94">
        <v>14.009330613600001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33.908772250962578</v>
      </c>
      <c r="BB94">
        <f t="shared" si="1"/>
        <v>1155.8727165447342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512.00090715121155</v>
      </c>
      <c r="L95">
        <v>10.004777359324441</v>
      </c>
      <c r="M95">
        <v>56.15135341212352</v>
      </c>
      <c r="N95">
        <v>51.882352941176471</v>
      </c>
      <c r="O95">
        <v>73.289433161311806</v>
      </c>
      <c r="P95">
        <v>24.816938160806494</v>
      </c>
      <c r="Q95">
        <v>9.5867956583294003</v>
      </c>
      <c r="R95">
        <v>18.617065040058264</v>
      </c>
      <c r="S95">
        <v>11.58941209048362</v>
      </c>
      <c r="T95">
        <v>0</v>
      </c>
      <c r="U95">
        <v>62.63279955757649</v>
      </c>
      <c r="V95">
        <v>6.2601156069364166</v>
      </c>
      <c r="W95">
        <v>20.379365217391307</v>
      </c>
      <c r="X95">
        <v>43.189725769311288</v>
      </c>
      <c r="Y95">
        <v>0</v>
      </c>
      <c r="Z95">
        <v>5.7568579200000007</v>
      </c>
      <c r="AA95">
        <v>18.511436736</v>
      </c>
      <c r="AB95">
        <v>17.352844704000002</v>
      </c>
      <c r="AC95">
        <v>8.5010146560000024</v>
      </c>
      <c r="AD95">
        <v>12.037641033599998</v>
      </c>
      <c r="AE95">
        <v>13.523846400000002</v>
      </c>
      <c r="AF95">
        <v>6.1515000000000013</v>
      </c>
      <c r="AG95">
        <v>28.280896320000004</v>
      </c>
      <c r="AH95">
        <v>30.819849840000003</v>
      </c>
      <c r="AI95">
        <v>0</v>
      </c>
      <c r="AJ95">
        <v>0</v>
      </c>
      <c r="AK95">
        <v>22.853400000000004</v>
      </c>
      <c r="AL95">
        <v>15.604200000000002</v>
      </c>
      <c r="AM95">
        <v>6.9552893142857144</v>
      </c>
      <c r="AN95">
        <v>0</v>
      </c>
      <c r="AO95">
        <v>3.1134571776000004</v>
      </c>
      <c r="AP95">
        <v>1.6315840799999999</v>
      </c>
      <c r="AQ95">
        <v>22.009679999999999</v>
      </c>
      <c r="AR95">
        <v>21.819455999999999</v>
      </c>
      <c r="AS95">
        <v>14.009330613600001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32.755999448290133</v>
      </c>
      <c r="BB95">
        <f t="shared" si="1"/>
        <v>1116.5773264728364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512.00090715121155</v>
      </c>
      <c r="L96">
        <v>10.004777359324441</v>
      </c>
      <c r="M96">
        <v>56.15135341212352</v>
      </c>
      <c r="N96">
        <v>51.882352941176471</v>
      </c>
      <c r="O96">
        <v>73.289433161311806</v>
      </c>
      <c r="P96">
        <v>24.816938160806494</v>
      </c>
      <c r="Q96">
        <v>9.5867956583294003</v>
      </c>
      <c r="R96">
        <v>18.617065040058264</v>
      </c>
      <c r="S96">
        <v>11.58941209048362</v>
      </c>
      <c r="T96">
        <v>0</v>
      </c>
      <c r="U96">
        <v>62.63279955757649</v>
      </c>
      <c r="V96">
        <v>6.2601156069364166</v>
      </c>
      <c r="W96">
        <v>20.379365217391307</v>
      </c>
      <c r="X96">
        <v>43.189725769311288</v>
      </c>
      <c r="Y96">
        <v>0</v>
      </c>
      <c r="Z96">
        <v>5.7568579200000007</v>
      </c>
      <c r="AA96">
        <v>17.348400000000002</v>
      </c>
      <c r="AB96">
        <v>15.221793600000002</v>
      </c>
      <c r="AC96">
        <v>8.5010146560000024</v>
      </c>
      <c r="AD96">
        <v>7.8324732000000008</v>
      </c>
      <c r="AE96">
        <v>13.523846400000002</v>
      </c>
      <c r="AF96">
        <v>6.1515000000000013</v>
      </c>
      <c r="AG96">
        <v>28.280896320000004</v>
      </c>
      <c r="AH96">
        <v>22.335032880000004</v>
      </c>
      <c r="AI96">
        <v>0</v>
      </c>
      <c r="AJ96">
        <v>0</v>
      </c>
      <c r="AK96">
        <v>22.853400000000004</v>
      </c>
      <c r="AL96">
        <v>15.604200000000002</v>
      </c>
      <c r="AM96">
        <v>6.9552893142857144</v>
      </c>
      <c r="AN96">
        <v>0</v>
      </c>
      <c r="AO96">
        <v>3.122237664</v>
      </c>
      <c r="AP96">
        <v>1.6315840799999999</v>
      </c>
      <c r="AQ96">
        <v>22.009679999999999</v>
      </c>
      <c r="AR96">
        <v>21.819455999999999</v>
      </c>
      <c r="AS96">
        <v>14.009330613600001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32.300704085890125</v>
      </c>
      <c r="BB96">
        <f t="shared" si="1"/>
        <v>1101.0573296880364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512.00090715121155</v>
      </c>
      <c r="L97">
        <v>10.004777359324441</v>
      </c>
      <c r="M97">
        <v>56.15135341212352</v>
      </c>
      <c r="N97">
        <v>51.882352941176471</v>
      </c>
      <c r="O97">
        <v>73.289433161311806</v>
      </c>
      <c r="P97">
        <v>24.816938160806494</v>
      </c>
      <c r="Q97">
        <v>9.5867956583294003</v>
      </c>
      <c r="R97">
        <v>18.617065040058264</v>
      </c>
      <c r="S97">
        <v>11.58941209048362</v>
      </c>
      <c r="T97">
        <v>0</v>
      </c>
      <c r="U97">
        <v>62.63279955757649</v>
      </c>
      <c r="V97">
        <v>6.2601156069364166</v>
      </c>
      <c r="W97">
        <v>20.379365217391307</v>
      </c>
      <c r="X97">
        <v>43.189725769311288</v>
      </c>
      <c r="Y97">
        <v>0</v>
      </c>
      <c r="Z97">
        <v>5.7568579200000007</v>
      </c>
      <c r="AA97">
        <v>12.340957824000002</v>
      </c>
      <c r="AB97">
        <v>11.123618400000002</v>
      </c>
      <c r="AC97">
        <v>8.5010146560000024</v>
      </c>
      <c r="AD97">
        <v>4.0032640800000001</v>
      </c>
      <c r="AE97">
        <v>13.523846400000002</v>
      </c>
      <c r="AF97">
        <v>6.1515000000000013</v>
      </c>
      <c r="AG97">
        <v>28.280896320000004</v>
      </c>
      <c r="AH97">
        <v>20.546566560000002</v>
      </c>
      <c r="AI97">
        <v>0</v>
      </c>
      <c r="AJ97">
        <v>0</v>
      </c>
      <c r="AK97">
        <v>22.853400000000004</v>
      </c>
      <c r="AL97">
        <v>15.604200000000002</v>
      </c>
      <c r="AM97">
        <v>6.9552893142857144</v>
      </c>
      <c r="AN97">
        <v>0</v>
      </c>
      <c r="AO97">
        <v>2.0130556320000004</v>
      </c>
      <c r="AP97">
        <v>2.7568144800000005</v>
      </c>
      <c r="AQ97">
        <v>22.009679999999999</v>
      </c>
      <c r="AR97">
        <v>21.819455999999999</v>
      </c>
      <c r="AS97">
        <v>14.009330613600001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31.881548295490127</v>
      </c>
      <c r="BB97">
        <f t="shared" si="1"/>
        <v>1086.7692410304367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512.00090715121155</v>
      </c>
      <c r="L98">
        <v>10.004777359324441</v>
      </c>
      <c r="M98">
        <v>56.15135341212352</v>
      </c>
      <c r="N98">
        <v>51.882352941176471</v>
      </c>
      <c r="O98">
        <v>73.289433161311806</v>
      </c>
      <c r="P98">
        <v>24.816938160806494</v>
      </c>
      <c r="Q98">
        <v>9.5867956583294003</v>
      </c>
      <c r="R98">
        <v>18.617065040058264</v>
      </c>
      <c r="S98">
        <v>11.58941209048362</v>
      </c>
      <c r="T98">
        <v>0</v>
      </c>
      <c r="U98">
        <v>62.63279955757649</v>
      </c>
      <c r="V98">
        <v>6.2601156069364166</v>
      </c>
      <c r="W98">
        <v>20.379365217391307</v>
      </c>
      <c r="X98">
        <v>43.189725769311288</v>
      </c>
      <c r="Y98">
        <v>0</v>
      </c>
      <c r="Z98">
        <v>5.7568579200000007</v>
      </c>
      <c r="AA98">
        <v>12.340957824000002</v>
      </c>
      <c r="AB98">
        <v>11.123618400000002</v>
      </c>
      <c r="AC98">
        <v>8.5010146560000024</v>
      </c>
      <c r="AD98">
        <v>4.0032640800000001</v>
      </c>
      <c r="AE98">
        <v>13.523846400000002</v>
      </c>
      <c r="AF98">
        <v>6.1515000000000013</v>
      </c>
      <c r="AG98">
        <v>28.280896320000004</v>
      </c>
      <c r="AH98">
        <v>10.273283280000001</v>
      </c>
      <c r="AI98">
        <v>0</v>
      </c>
      <c r="AJ98">
        <v>0</v>
      </c>
      <c r="AK98">
        <v>22.853400000000004</v>
      </c>
      <c r="AL98">
        <v>15.604200000000002</v>
      </c>
      <c r="AM98">
        <v>6.9552893142857144</v>
      </c>
      <c r="AN98">
        <v>0</v>
      </c>
      <c r="AO98">
        <v>2.0202866207999999</v>
      </c>
      <c r="AP98">
        <v>2.7568144800000005</v>
      </c>
      <c r="AQ98">
        <v>22.009679999999999</v>
      </c>
      <c r="AR98">
        <v>21.819455999999999</v>
      </c>
      <c r="AS98">
        <v>14.009330613600001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31.58896599229012</v>
      </c>
      <c r="BB98">
        <f t="shared" si="1"/>
        <v>1076.7957710424369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7.4322673247097897E-3</v>
      </c>
      <c r="J99">
        <f t="shared" si="2"/>
        <v>1.9286868893904072E-3</v>
      </c>
      <c r="K99">
        <f t="shared" si="2"/>
        <v>9.1807707556220493</v>
      </c>
      <c r="L99">
        <f t="shared" si="2"/>
        <v>0.13546842494158537</v>
      </c>
      <c r="M99">
        <f t="shared" si="2"/>
        <v>1.4490713831031363</v>
      </c>
      <c r="N99">
        <f t="shared" si="2"/>
        <v>1.1775219126325938</v>
      </c>
      <c r="O99">
        <f t="shared" si="2"/>
        <v>1.6589264419828036</v>
      </c>
      <c r="P99">
        <f t="shared" si="2"/>
        <v>0.59560651585935565</v>
      </c>
      <c r="Q99">
        <f t="shared" si="2"/>
        <v>0.2117527260698136</v>
      </c>
      <c r="R99">
        <f t="shared" si="2"/>
        <v>0.38472987814711301</v>
      </c>
      <c r="S99">
        <f t="shared" si="2"/>
        <v>0.25206130585359504</v>
      </c>
      <c r="T99">
        <f t="shared" si="2"/>
        <v>0</v>
      </c>
      <c r="U99">
        <f t="shared" si="2"/>
        <v>1.427372851391133</v>
      </c>
      <c r="V99">
        <f t="shared" si="2"/>
        <v>0.15024277456647422</v>
      </c>
      <c r="W99">
        <f t="shared" si="2"/>
        <v>0.48854615968126275</v>
      </c>
      <c r="X99">
        <f t="shared" si="2"/>
        <v>1.036553418463471</v>
      </c>
      <c r="Y99">
        <f t="shared" si="2"/>
        <v>0</v>
      </c>
      <c r="Z99">
        <f t="shared" si="2"/>
        <v>0.13816459008000012</v>
      </c>
      <c r="AA99">
        <f t="shared" si="2"/>
        <v>0.2185867172879998</v>
      </c>
      <c r="AB99">
        <f t="shared" si="2"/>
        <v>0.22159126033199975</v>
      </c>
      <c r="AC99">
        <f t="shared" si="2"/>
        <v>0.16262371098720033</v>
      </c>
      <c r="AD99">
        <f t="shared" si="2"/>
        <v>0.17118653425920016</v>
      </c>
      <c r="AE99">
        <f t="shared" si="2"/>
        <v>0.32201574313679981</v>
      </c>
      <c r="AF99">
        <f t="shared" si="2"/>
        <v>0.19753150000000003</v>
      </c>
      <c r="AG99">
        <f t="shared" si="2"/>
        <v>0.67874151168000019</v>
      </c>
      <c r="AH99">
        <f t="shared" si="2"/>
        <v>0.51158455199999942</v>
      </c>
      <c r="AI99">
        <f t="shared" si="2"/>
        <v>5.8426117199999988E-2</v>
      </c>
      <c r="AJ99">
        <f t="shared" si="2"/>
        <v>0</v>
      </c>
      <c r="AK99">
        <f t="shared" si="2"/>
        <v>0.54848159999999946</v>
      </c>
      <c r="AL99">
        <f t="shared" si="2"/>
        <v>0.74542563750000068</v>
      </c>
      <c r="AM99">
        <f t="shared" si="2"/>
        <v>0.11128462902857147</v>
      </c>
      <c r="AN99">
        <f t="shared" si="2"/>
        <v>0</v>
      </c>
      <c r="AO99">
        <f t="shared" si="2"/>
        <v>0.10523154700800003</v>
      </c>
      <c r="AP99">
        <f t="shared" si="2"/>
        <v>2.8988748179999982E-2</v>
      </c>
      <c r="AQ99">
        <f t="shared" si="2"/>
        <v>0.28865870000000016</v>
      </c>
      <c r="AR99">
        <f t="shared" si="2"/>
        <v>0.52803083519999916</v>
      </c>
      <c r="AS99">
        <f t="shared" si="2"/>
        <v>0.33744336957360027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1.9855656242013592E-2</v>
      </c>
      <c r="AY99">
        <f t="shared" si="2"/>
        <v>0</v>
      </c>
      <c r="AZ99">
        <f t="shared" si="2"/>
        <v>0</v>
      </c>
      <c r="BA99">
        <f t="shared" si="2"/>
        <v>0.6712273977366936</v>
      </c>
      <c r="BB99">
        <f t="shared" si="1"/>
        <v>22.880611064487177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82.519338582086874</v>
      </c>
      <c r="L3">
        <v>63.620778964952081</v>
      </c>
      <c r="M3">
        <v>0</v>
      </c>
      <c r="N3">
        <v>29.997058823529411</v>
      </c>
      <c r="O3">
        <v>50.3761918386882</v>
      </c>
      <c r="P3">
        <v>62.243063068600947</v>
      </c>
      <c r="Q3">
        <v>5.5399528079282678</v>
      </c>
      <c r="R3">
        <v>10.76411080201243</v>
      </c>
      <c r="S3">
        <v>6.7004505070202809</v>
      </c>
      <c r="T3">
        <v>0</v>
      </c>
      <c r="U3">
        <v>190.14881205203079</v>
      </c>
      <c r="V3">
        <v>3.6242774566473988</v>
      </c>
      <c r="W3">
        <v>11.785036956521738</v>
      </c>
      <c r="X3">
        <v>24.981283232154073</v>
      </c>
      <c r="Y3">
        <v>0</v>
      </c>
      <c r="Z3">
        <v>3.3293303999999999</v>
      </c>
      <c r="AA3">
        <v>7.1234299999999999</v>
      </c>
      <c r="AB3">
        <v>3.3181036000000002</v>
      </c>
      <c r="AC3">
        <v>2.4581713599999997</v>
      </c>
      <c r="AD3">
        <v>4.6303691999999996</v>
      </c>
      <c r="AE3">
        <v>7.8211680000000001</v>
      </c>
      <c r="AF3">
        <v>0</v>
      </c>
      <c r="AG3">
        <v>0</v>
      </c>
      <c r="AH3">
        <v>11.882577199999998</v>
      </c>
      <c r="AI3">
        <v>0</v>
      </c>
      <c r="AJ3">
        <v>0</v>
      </c>
      <c r="AK3">
        <v>13.2143</v>
      </c>
      <c r="AL3">
        <v>5.3118000000000016</v>
      </c>
      <c r="AM3">
        <v>2.681234285714285</v>
      </c>
      <c r="AN3">
        <v>0</v>
      </c>
      <c r="AO3">
        <v>1.6503396000000001</v>
      </c>
      <c r="AP3">
        <v>0.45552360000000003</v>
      </c>
      <c r="AQ3">
        <v>0</v>
      </c>
      <c r="AR3">
        <v>12.61872</v>
      </c>
      <c r="AS3">
        <v>8.1019352819999977</v>
      </c>
      <c r="AT3">
        <v>0</v>
      </c>
      <c r="AU3">
        <v>0</v>
      </c>
      <c r="AV3">
        <v>0</v>
      </c>
      <c r="AW3">
        <v>0</v>
      </c>
      <c r="AX3">
        <v>1.3919210526315791</v>
      </c>
      <c r="AY3">
        <v>0</v>
      </c>
      <c r="AZ3">
        <v>0</v>
      </c>
      <c r="BA3">
        <v>17.906244013315916</v>
      </c>
      <c r="BB3">
        <f>SUM(B3:AZ3)-BA3</f>
        <v>610.38303465920251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82.519338582086874</v>
      </c>
      <c r="L4">
        <v>63.620778964952081</v>
      </c>
      <c r="M4">
        <v>0</v>
      </c>
      <c r="N4">
        <v>29.997058823529411</v>
      </c>
      <c r="O4">
        <v>50.3761918386882</v>
      </c>
      <c r="P4">
        <v>62.243063068600947</v>
      </c>
      <c r="Q4">
        <v>5.5399528079282678</v>
      </c>
      <c r="R4">
        <v>10.76411080201243</v>
      </c>
      <c r="S4">
        <v>6.7004505070202809</v>
      </c>
      <c r="T4">
        <v>0</v>
      </c>
      <c r="U4">
        <v>190.14881205203079</v>
      </c>
      <c r="V4">
        <v>3.6242774566473988</v>
      </c>
      <c r="W4">
        <v>11.785036956521738</v>
      </c>
      <c r="X4">
        <v>24.981283232154073</v>
      </c>
      <c r="Y4">
        <v>0</v>
      </c>
      <c r="Z4">
        <v>3.3293303999999999</v>
      </c>
      <c r="AA4">
        <v>7.1234299999999999</v>
      </c>
      <c r="AB4">
        <v>3.3181036000000002</v>
      </c>
      <c r="AC4">
        <v>2.4581713599999997</v>
      </c>
      <c r="AD4">
        <v>4.6303691999999996</v>
      </c>
      <c r="AE4">
        <v>7.8211680000000001</v>
      </c>
      <c r="AF4">
        <v>0</v>
      </c>
      <c r="AG4">
        <v>0</v>
      </c>
      <c r="AH4">
        <v>5.9412885999999991</v>
      </c>
      <c r="AI4">
        <v>0</v>
      </c>
      <c r="AJ4">
        <v>0</v>
      </c>
      <c r="AK4">
        <v>13.2143</v>
      </c>
      <c r="AL4">
        <v>5.3118000000000016</v>
      </c>
      <c r="AM4">
        <v>2.681234285714285</v>
      </c>
      <c r="AN4">
        <v>0</v>
      </c>
      <c r="AO4">
        <v>1.6428720000000001</v>
      </c>
      <c r="AP4">
        <v>0.45552360000000003</v>
      </c>
      <c r="AQ4">
        <v>0</v>
      </c>
      <c r="AR4">
        <v>12.61872</v>
      </c>
      <c r="AS4">
        <v>8.1019352819999977</v>
      </c>
      <c r="AT4">
        <v>0</v>
      </c>
      <c r="AU4">
        <v>0</v>
      </c>
      <c r="AV4">
        <v>0</v>
      </c>
      <c r="AW4">
        <v>0</v>
      </c>
      <c r="AX4">
        <v>1.3919210526315791</v>
      </c>
      <c r="AY4">
        <v>0</v>
      </c>
      <c r="AZ4">
        <v>0</v>
      </c>
      <c r="BA4">
        <v>17.73670460131591</v>
      </c>
      <c r="BB4">
        <f t="shared" ref="BB4:BB67" si="0">SUM(B4:AZ4)-BA4</f>
        <v>604.60381787120252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9.2602040816326531E-2</v>
      </c>
      <c r="K5">
        <v>82.519338582086874</v>
      </c>
      <c r="L5">
        <v>63.620778964952081</v>
      </c>
      <c r="M5">
        <v>0</v>
      </c>
      <c r="N5">
        <v>29.997058823529411</v>
      </c>
      <c r="O5">
        <v>50.3761918386882</v>
      </c>
      <c r="P5">
        <v>62.243063068600947</v>
      </c>
      <c r="Q5">
        <v>5.5399528079282678</v>
      </c>
      <c r="R5">
        <v>10.76411080201243</v>
      </c>
      <c r="S5">
        <v>6.7004505070202809</v>
      </c>
      <c r="T5">
        <v>0</v>
      </c>
      <c r="U5">
        <v>190.14881205203079</v>
      </c>
      <c r="V5">
        <v>3.6242774566473988</v>
      </c>
      <c r="W5">
        <v>11.785036956521738</v>
      </c>
      <c r="X5">
        <v>24.981283232154073</v>
      </c>
      <c r="Y5">
        <v>0</v>
      </c>
      <c r="Z5">
        <v>3.3293303999999999</v>
      </c>
      <c r="AA5">
        <v>7.1234299999999999</v>
      </c>
      <c r="AB5">
        <v>3.3181036000000002</v>
      </c>
      <c r="AC5">
        <v>2.4581713599999997</v>
      </c>
      <c r="AD5">
        <v>4.6303691999999996</v>
      </c>
      <c r="AE5">
        <v>7.8211680000000001</v>
      </c>
      <c r="AF5">
        <v>0</v>
      </c>
      <c r="AG5">
        <v>0</v>
      </c>
      <c r="AH5">
        <v>5.9412885999999991</v>
      </c>
      <c r="AI5">
        <v>0</v>
      </c>
      <c r="AJ5">
        <v>0</v>
      </c>
      <c r="AK5">
        <v>13.2143</v>
      </c>
      <c r="AL5">
        <v>5.3118000000000016</v>
      </c>
      <c r="AM5">
        <v>2.681234285714285</v>
      </c>
      <c r="AN5">
        <v>0</v>
      </c>
      <c r="AO5">
        <v>1.8668999999999998</v>
      </c>
      <c r="AP5">
        <v>0.45552360000000003</v>
      </c>
      <c r="AQ5">
        <v>0</v>
      </c>
      <c r="AR5">
        <v>12.61872</v>
      </c>
      <c r="AS5">
        <v>8.1019352819999977</v>
      </c>
      <c r="AT5">
        <v>0</v>
      </c>
      <c r="AU5">
        <v>0</v>
      </c>
      <c r="AV5">
        <v>0</v>
      </c>
      <c r="AW5">
        <v>0</v>
      </c>
      <c r="AX5">
        <v>1.4304742964352719</v>
      </c>
      <c r="AY5">
        <v>0</v>
      </c>
      <c r="AZ5">
        <v>0</v>
      </c>
      <c r="BA5">
        <v>17.746827308215739</v>
      </c>
      <c r="BB5">
        <f t="shared" si="0"/>
        <v>604.94887844892253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9.2602040816326531E-2</v>
      </c>
      <c r="K6">
        <v>82.519338582086874</v>
      </c>
      <c r="L6">
        <v>63.620778964952081</v>
      </c>
      <c r="M6">
        <v>0</v>
      </c>
      <c r="N6">
        <v>29.997058823529411</v>
      </c>
      <c r="O6">
        <v>50.3761918386882</v>
      </c>
      <c r="P6">
        <v>62.243063068600947</v>
      </c>
      <c r="Q6">
        <v>5.5399528079282678</v>
      </c>
      <c r="R6">
        <v>10.76411080201243</v>
      </c>
      <c r="S6">
        <v>6.7004505070202809</v>
      </c>
      <c r="T6">
        <v>0</v>
      </c>
      <c r="U6">
        <v>190.14881205203079</v>
      </c>
      <c r="V6">
        <v>3.6242774566473988</v>
      </c>
      <c r="W6">
        <v>11.785036956521738</v>
      </c>
      <c r="X6">
        <v>24.981283232154073</v>
      </c>
      <c r="Y6">
        <v>0</v>
      </c>
      <c r="Z6">
        <v>3.3293303999999999</v>
      </c>
      <c r="AA6">
        <v>3.551682</v>
      </c>
      <c r="AB6">
        <v>3.3181036000000002</v>
      </c>
      <c r="AC6">
        <v>2.4581713599999997</v>
      </c>
      <c r="AD6">
        <v>4.6303691999999996</v>
      </c>
      <c r="AE6">
        <v>7.8211680000000001</v>
      </c>
      <c r="AF6">
        <v>0</v>
      </c>
      <c r="AG6">
        <v>0</v>
      </c>
      <c r="AH6">
        <v>5.9412885999999991</v>
      </c>
      <c r="AI6">
        <v>0</v>
      </c>
      <c r="AJ6">
        <v>0</v>
      </c>
      <c r="AK6">
        <v>13.2143</v>
      </c>
      <c r="AL6">
        <v>8.8530000000000015</v>
      </c>
      <c r="AM6">
        <v>2.681234285714285</v>
      </c>
      <c r="AN6">
        <v>0</v>
      </c>
      <c r="AO6">
        <v>1.8594323999999998</v>
      </c>
      <c r="AP6">
        <v>0.45552360000000003</v>
      </c>
      <c r="AQ6">
        <v>0</v>
      </c>
      <c r="AR6">
        <v>12.61872</v>
      </c>
      <c r="AS6">
        <v>8.1019352819999977</v>
      </c>
      <c r="AT6">
        <v>0</v>
      </c>
      <c r="AU6">
        <v>0</v>
      </c>
      <c r="AV6">
        <v>0</v>
      </c>
      <c r="AW6">
        <v>0</v>
      </c>
      <c r="AX6">
        <v>1.4304742964352719</v>
      </c>
      <c r="AY6">
        <v>0</v>
      </c>
      <c r="AZ6">
        <v>0</v>
      </c>
      <c r="BA6">
        <v>17.745744092215741</v>
      </c>
      <c r="BB6">
        <f t="shared" si="0"/>
        <v>604.91194606492263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9.2602040816326531E-2</v>
      </c>
      <c r="K7">
        <v>82.519338582086874</v>
      </c>
      <c r="L7">
        <v>63.620778964952081</v>
      </c>
      <c r="M7">
        <v>0</v>
      </c>
      <c r="N7">
        <v>29.997058823529411</v>
      </c>
      <c r="O7">
        <v>50.3761918386882</v>
      </c>
      <c r="P7">
        <v>62.243063068600947</v>
      </c>
      <c r="Q7">
        <v>5.5399528079282678</v>
      </c>
      <c r="R7">
        <v>10.764759553289633</v>
      </c>
      <c r="S7">
        <v>6.7004505070202809</v>
      </c>
      <c r="T7">
        <v>0</v>
      </c>
      <c r="U7">
        <v>190.14881205203079</v>
      </c>
      <c r="V7">
        <v>3.6242774566473988</v>
      </c>
      <c r="W7">
        <v>11.785036956521738</v>
      </c>
      <c r="X7">
        <v>24.981283232154073</v>
      </c>
      <c r="Y7">
        <v>0</v>
      </c>
      <c r="Z7">
        <v>3.3293303999999999</v>
      </c>
      <c r="AA7">
        <v>3.551682</v>
      </c>
      <c r="AB7">
        <v>3.3181036000000002</v>
      </c>
      <c r="AC7">
        <v>2.4581713599999997</v>
      </c>
      <c r="AD7">
        <v>4.6303691999999996</v>
      </c>
      <c r="AE7">
        <v>7.8211680000000001</v>
      </c>
      <c r="AF7">
        <v>0</v>
      </c>
      <c r="AG7">
        <v>0</v>
      </c>
      <c r="AH7">
        <v>5.9412885999999991</v>
      </c>
      <c r="AI7">
        <v>0</v>
      </c>
      <c r="AJ7">
        <v>0</v>
      </c>
      <c r="AK7">
        <v>13.2143</v>
      </c>
      <c r="AL7">
        <v>20.361900000000006</v>
      </c>
      <c r="AM7">
        <v>2.681234285714285</v>
      </c>
      <c r="AN7">
        <v>0</v>
      </c>
      <c r="AO7">
        <v>1.8743676</v>
      </c>
      <c r="AP7">
        <v>0.45552360000000003</v>
      </c>
      <c r="AQ7">
        <v>0</v>
      </c>
      <c r="AR7">
        <v>12.61872</v>
      </c>
      <c r="AS7">
        <v>8.3370115200000008</v>
      </c>
      <c r="AT7">
        <v>0</v>
      </c>
      <c r="AU7">
        <v>0</v>
      </c>
      <c r="AV7">
        <v>0</v>
      </c>
      <c r="AW7">
        <v>0</v>
      </c>
      <c r="AX7">
        <v>1.4304742964352719</v>
      </c>
      <c r="AY7">
        <v>0</v>
      </c>
      <c r="AZ7">
        <v>0</v>
      </c>
      <c r="BA7">
        <v>18.080891855542536</v>
      </c>
      <c r="BB7">
        <f t="shared" si="0"/>
        <v>616.33635849087318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9.2602040816326531E-2</v>
      </c>
      <c r="K8">
        <v>82.519338582086874</v>
      </c>
      <c r="L8">
        <v>63.620778964952081</v>
      </c>
      <c r="M8">
        <v>0</v>
      </c>
      <c r="N8">
        <v>29.997058823529411</v>
      </c>
      <c r="O8">
        <v>50.3761918386882</v>
      </c>
      <c r="P8">
        <v>62.243063068600947</v>
      </c>
      <c r="Q8">
        <v>5.5399528079282678</v>
      </c>
      <c r="R8">
        <v>10.764759553289633</v>
      </c>
      <c r="S8">
        <v>6.7004505070202809</v>
      </c>
      <c r="T8">
        <v>0</v>
      </c>
      <c r="U8">
        <v>190.14881205203079</v>
      </c>
      <c r="V8">
        <v>3.6242774566473988</v>
      </c>
      <c r="W8">
        <v>11.785036956521738</v>
      </c>
      <c r="X8">
        <v>24.981283232154073</v>
      </c>
      <c r="Y8">
        <v>0</v>
      </c>
      <c r="Z8">
        <v>3.3293303999999999</v>
      </c>
      <c r="AA8">
        <v>3.551682</v>
      </c>
      <c r="AB8">
        <v>3.3181036000000002</v>
      </c>
      <c r="AC8">
        <v>2.4581713599999997</v>
      </c>
      <c r="AD8">
        <v>4.6303691999999996</v>
      </c>
      <c r="AE8">
        <v>7.8211680000000001</v>
      </c>
      <c r="AF8">
        <v>0</v>
      </c>
      <c r="AG8">
        <v>0</v>
      </c>
      <c r="AH8">
        <v>5.9412885999999991</v>
      </c>
      <c r="AI8">
        <v>0</v>
      </c>
      <c r="AJ8">
        <v>0</v>
      </c>
      <c r="AK8">
        <v>13.2143</v>
      </c>
      <c r="AL8">
        <v>20.361900000000006</v>
      </c>
      <c r="AM8">
        <v>2.681234285714285</v>
      </c>
      <c r="AN8">
        <v>0</v>
      </c>
      <c r="AO8">
        <v>1.8594323999999998</v>
      </c>
      <c r="AP8">
        <v>0.45552360000000003</v>
      </c>
      <c r="AQ8">
        <v>0</v>
      </c>
      <c r="AR8">
        <v>12.61872</v>
      </c>
      <c r="AS8">
        <v>8.3370115200000008</v>
      </c>
      <c r="AT8">
        <v>0</v>
      </c>
      <c r="AU8">
        <v>0</v>
      </c>
      <c r="AV8">
        <v>0</v>
      </c>
      <c r="AW8">
        <v>0</v>
      </c>
      <c r="AX8">
        <v>1.4304742964352719</v>
      </c>
      <c r="AY8">
        <v>0</v>
      </c>
      <c r="AZ8">
        <v>0</v>
      </c>
      <c r="BA8">
        <v>18.080466151542534</v>
      </c>
      <c r="BB8">
        <f t="shared" si="0"/>
        <v>616.32184899487311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9.2602040816326531E-2</v>
      </c>
      <c r="K9">
        <v>82.519338582086874</v>
      </c>
      <c r="L9">
        <v>63.620778964952081</v>
      </c>
      <c r="M9">
        <v>0</v>
      </c>
      <c r="N9">
        <v>29.997058823529411</v>
      </c>
      <c r="O9">
        <v>50.3761918386882</v>
      </c>
      <c r="P9">
        <v>62.243063068600947</v>
      </c>
      <c r="Q9">
        <v>5.5399528079282678</v>
      </c>
      <c r="R9">
        <v>10.764759553289633</v>
      </c>
      <c r="S9">
        <v>6.7004505070202809</v>
      </c>
      <c r="T9">
        <v>0</v>
      </c>
      <c r="U9">
        <v>190.14881205203079</v>
      </c>
      <c r="V9">
        <v>3.6242774566473988</v>
      </c>
      <c r="W9">
        <v>11.785036956521738</v>
      </c>
      <c r="X9">
        <v>24.981283232154073</v>
      </c>
      <c r="Y9">
        <v>0</v>
      </c>
      <c r="Z9">
        <v>3.3293303999999999</v>
      </c>
      <c r="AA9">
        <v>3.551682</v>
      </c>
      <c r="AB9">
        <v>3.3181036000000002</v>
      </c>
      <c r="AC9">
        <v>2.4581713599999997</v>
      </c>
      <c r="AD9">
        <v>4.6303691999999996</v>
      </c>
      <c r="AE9">
        <v>7.8211680000000001</v>
      </c>
      <c r="AF9">
        <v>0</v>
      </c>
      <c r="AG9">
        <v>0</v>
      </c>
      <c r="AH9">
        <v>5.9412885999999991</v>
      </c>
      <c r="AI9">
        <v>0</v>
      </c>
      <c r="AJ9">
        <v>0</v>
      </c>
      <c r="AK9">
        <v>13.2143</v>
      </c>
      <c r="AL9">
        <v>20.361900000000006</v>
      </c>
      <c r="AM9">
        <v>2.681234285714285</v>
      </c>
      <c r="AN9">
        <v>0</v>
      </c>
      <c r="AO9">
        <v>1.8743676</v>
      </c>
      <c r="AP9">
        <v>0.45552360000000003</v>
      </c>
      <c r="AQ9">
        <v>0</v>
      </c>
      <c r="AR9">
        <v>12.61872</v>
      </c>
      <c r="AS9">
        <v>8.3370115200000008</v>
      </c>
      <c r="AT9">
        <v>0</v>
      </c>
      <c r="AU9">
        <v>0</v>
      </c>
      <c r="AV9">
        <v>0</v>
      </c>
      <c r="AW9">
        <v>0</v>
      </c>
      <c r="AX9">
        <v>1.4304742964352719</v>
      </c>
      <c r="AY9">
        <v>0</v>
      </c>
      <c r="AZ9">
        <v>0</v>
      </c>
      <c r="BA9">
        <v>18.080891855542536</v>
      </c>
      <c r="BB9">
        <f t="shared" si="0"/>
        <v>616.33635849087318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9.2602040816326531E-2</v>
      </c>
      <c r="K10">
        <v>82.519338582086874</v>
      </c>
      <c r="L10">
        <v>63.620778964952081</v>
      </c>
      <c r="M10">
        <v>0</v>
      </c>
      <c r="N10">
        <v>29.997058823529411</v>
      </c>
      <c r="O10">
        <v>50.3761918386882</v>
      </c>
      <c r="P10">
        <v>62.243063068600947</v>
      </c>
      <c r="Q10">
        <v>5.5399528079282678</v>
      </c>
      <c r="R10">
        <v>10.764759553289633</v>
      </c>
      <c r="S10">
        <v>6.7004505070202809</v>
      </c>
      <c r="T10">
        <v>0</v>
      </c>
      <c r="U10">
        <v>190.14881205203079</v>
      </c>
      <c r="V10">
        <v>3.6242774566473988</v>
      </c>
      <c r="W10">
        <v>11.785036956521738</v>
      </c>
      <c r="X10">
        <v>24.981283232154073</v>
      </c>
      <c r="Y10">
        <v>0</v>
      </c>
      <c r="Z10">
        <v>3.3293303999999999</v>
      </c>
      <c r="AA10">
        <v>3.551682</v>
      </c>
      <c r="AB10">
        <v>3.3181036000000002</v>
      </c>
      <c r="AC10">
        <v>2.4581713599999997</v>
      </c>
      <c r="AD10">
        <v>4.6303691999999996</v>
      </c>
      <c r="AE10">
        <v>7.8211680000000001</v>
      </c>
      <c r="AF10">
        <v>0</v>
      </c>
      <c r="AG10">
        <v>0</v>
      </c>
      <c r="AH10">
        <v>5.9412885999999991</v>
      </c>
      <c r="AI10">
        <v>0</v>
      </c>
      <c r="AJ10">
        <v>0</v>
      </c>
      <c r="AK10">
        <v>13.2143</v>
      </c>
      <c r="AL10">
        <v>20.361900000000006</v>
      </c>
      <c r="AM10">
        <v>2.681234285714285</v>
      </c>
      <c r="AN10">
        <v>0</v>
      </c>
      <c r="AO10">
        <v>1.8743676</v>
      </c>
      <c r="AP10">
        <v>0.45552360000000003</v>
      </c>
      <c r="AQ10">
        <v>0</v>
      </c>
      <c r="AR10">
        <v>12.61872</v>
      </c>
      <c r="AS10">
        <v>8.3370115200000008</v>
      </c>
      <c r="AT10">
        <v>0</v>
      </c>
      <c r="AU10">
        <v>0</v>
      </c>
      <c r="AV10">
        <v>0</v>
      </c>
      <c r="AW10">
        <v>0</v>
      </c>
      <c r="AX10">
        <v>1.4304742964352719</v>
      </c>
      <c r="AY10">
        <v>0</v>
      </c>
      <c r="AZ10">
        <v>0</v>
      </c>
      <c r="BA10">
        <v>18.080891855542536</v>
      </c>
      <c r="BB10">
        <f t="shared" si="0"/>
        <v>616.33635849087318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9.2602040816326531E-2</v>
      </c>
      <c r="K11">
        <v>94.132197185572863</v>
      </c>
      <c r="L11">
        <v>63.620778964952081</v>
      </c>
      <c r="M11">
        <v>0</v>
      </c>
      <c r="N11">
        <v>29.997058823529411</v>
      </c>
      <c r="O11">
        <v>50.3761918386882</v>
      </c>
      <c r="P11">
        <v>62.243063068600947</v>
      </c>
      <c r="Q11">
        <v>5.5399528079282678</v>
      </c>
      <c r="R11">
        <v>10.764759553289633</v>
      </c>
      <c r="S11">
        <v>6.7004505070202809</v>
      </c>
      <c r="T11">
        <v>0</v>
      </c>
      <c r="U11">
        <v>190.14881205203079</v>
      </c>
      <c r="V11">
        <v>3.6242774566473988</v>
      </c>
      <c r="W11">
        <v>11.785036956521738</v>
      </c>
      <c r="X11">
        <v>24.981283232154073</v>
      </c>
      <c r="Y11">
        <v>0</v>
      </c>
      <c r="Z11">
        <v>3.3293303999999999</v>
      </c>
      <c r="AA11">
        <v>3.551682</v>
      </c>
      <c r="AB11">
        <v>3.3181036000000002</v>
      </c>
      <c r="AC11">
        <v>2.4581713599999997</v>
      </c>
      <c r="AD11">
        <v>4.6303691999999996</v>
      </c>
      <c r="AE11">
        <v>7.8211680000000001</v>
      </c>
      <c r="AF11">
        <v>0</v>
      </c>
      <c r="AG11">
        <v>0</v>
      </c>
      <c r="AH11">
        <v>4.810760000000001</v>
      </c>
      <c r="AI11">
        <v>0</v>
      </c>
      <c r="AJ11">
        <v>0</v>
      </c>
      <c r="AK11">
        <v>13.2143</v>
      </c>
      <c r="AL11">
        <v>20.361900000000006</v>
      </c>
      <c r="AM11">
        <v>2.681234285714285</v>
      </c>
      <c r="AN11">
        <v>0</v>
      </c>
      <c r="AO11">
        <v>1.8818352000000003</v>
      </c>
      <c r="AP11">
        <v>0.45552360000000003</v>
      </c>
      <c r="AQ11">
        <v>0</v>
      </c>
      <c r="AR11">
        <v>12.61872</v>
      </c>
      <c r="AS11">
        <v>8.3370115200000008</v>
      </c>
      <c r="AT11">
        <v>0</v>
      </c>
      <c r="AU11">
        <v>0</v>
      </c>
      <c r="AV11">
        <v>0</v>
      </c>
      <c r="AW11">
        <v>0</v>
      </c>
      <c r="AX11">
        <v>1.4304742964352719</v>
      </c>
      <c r="AY11">
        <v>0</v>
      </c>
      <c r="AZ11">
        <v>0</v>
      </c>
      <c r="BA11">
        <v>18.379851082492689</v>
      </c>
      <c r="BB11">
        <f t="shared" si="0"/>
        <v>626.52719686740875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9.2602040816326531E-2</v>
      </c>
      <c r="K12">
        <v>101.49253726543795</v>
      </c>
      <c r="L12">
        <v>63.620778964952081</v>
      </c>
      <c r="M12">
        <v>0</v>
      </c>
      <c r="N12">
        <v>29.997058823529411</v>
      </c>
      <c r="O12">
        <v>50.3761918386882</v>
      </c>
      <c r="P12">
        <v>62.243063068600947</v>
      </c>
      <c r="Q12">
        <v>5.5399528079282678</v>
      </c>
      <c r="R12">
        <v>10.764759553289633</v>
      </c>
      <c r="S12">
        <v>6.7004505070202809</v>
      </c>
      <c r="T12">
        <v>0</v>
      </c>
      <c r="U12">
        <v>190.14881205203079</v>
      </c>
      <c r="V12">
        <v>3.6242774566473988</v>
      </c>
      <c r="W12">
        <v>11.785036956521738</v>
      </c>
      <c r="X12">
        <v>24.981283232154073</v>
      </c>
      <c r="Y12">
        <v>0</v>
      </c>
      <c r="Z12">
        <v>3.3293303999999999</v>
      </c>
      <c r="AA12">
        <v>0</v>
      </c>
      <c r="AB12">
        <v>3.3181036000000002</v>
      </c>
      <c r="AC12">
        <v>2.4581713599999997</v>
      </c>
      <c r="AD12">
        <v>4.6303691999999996</v>
      </c>
      <c r="AE12">
        <v>7.8211680000000001</v>
      </c>
      <c r="AF12">
        <v>0</v>
      </c>
      <c r="AG12">
        <v>0</v>
      </c>
      <c r="AH12">
        <v>4.810760000000001</v>
      </c>
      <c r="AI12">
        <v>0</v>
      </c>
      <c r="AJ12">
        <v>0</v>
      </c>
      <c r="AK12">
        <v>13.2143</v>
      </c>
      <c r="AL12">
        <v>20.361900000000006</v>
      </c>
      <c r="AM12">
        <v>2.681234285714285</v>
      </c>
      <c r="AN12">
        <v>0</v>
      </c>
      <c r="AO12">
        <v>1.8967703999999999</v>
      </c>
      <c r="AP12">
        <v>0.45552360000000003</v>
      </c>
      <c r="AQ12">
        <v>0</v>
      </c>
      <c r="AR12">
        <v>12.61872</v>
      </c>
      <c r="AS12">
        <v>8.3370115200000008</v>
      </c>
      <c r="AT12">
        <v>0</v>
      </c>
      <c r="AU12">
        <v>0</v>
      </c>
      <c r="AV12">
        <v>0</v>
      </c>
      <c r="AW12">
        <v>0</v>
      </c>
      <c r="AX12">
        <v>1.4304742964352719</v>
      </c>
      <c r="AY12">
        <v>0</v>
      </c>
      <c r="AZ12">
        <v>0</v>
      </c>
      <c r="BA12">
        <v>18.488823414767179</v>
      </c>
      <c r="BB12">
        <f t="shared" si="0"/>
        <v>630.24181781499954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98.599698001446697</v>
      </c>
      <c r="L13">
        <v>63.620778964952081</v>
      </c>
      <c r="M13">
        <v>0</v>
      </c>
      <c r="N13">
        <v>29.997058823529411</v>
      </c>
      <c r="O13">
        <v>50.3761918386882</v>
      </c>
      <c r="P13">
        <v>62.243063068600947</v>
      </c>
      <c r="Q13">
        <v>5.5399528079282678</v>
      </c>
      <c r="R13">
        <v>10.764759553289633</v>
      </c>
      <c r="S13">
        <v>6.7004505070202809</v>
      </c>
      <c r="T13">
        <v>0</v>
      </c>
      <c r="U13">
        <v>190.14881205203079</v>
      </c>
      <c r="V13">
        <v>3.6242774566473988</v>
      </c>
      <c r="W13">
        <v>11.785036956521738</v>
      </c>
      <c r="X13">
        <v>24.981283232154073</v>
      </c>
      <c r="Y13">
        <v>0</v>
      </c>
      <c r="Z13">
        <v>3.3293303999999999</v>
      </c>
      <c r="AA13">
        <v>0</v>
      </c>
      <c r="AB13">
        <v>3.3181036000000002</v>
      </c>
      <c r="AC13">
        <v>2.4581713599999997</v>
      </c>
      <c r="AD13">
        <v>4.6303691999999996</v>
      </c>
      <c r="AE13">
        <v>7.8211680000000001</v>
      </c>
      <c r="AF13">
        <v>0</v>
      </c>
      <c r="AG13">
        <v>0</v>
      </c>
      <c r="AH13">
        <v>4.810760000000001</v>
      </c>
      <c r="AI13">
        <v>0</v>
      </c>
      <c r="AJ13">
        <v>0</v>
      </c>
      <c r="AK13">
        <v>13.2143</v>
      </c>
      <c r="AL13">
        <v>8.8530000000000015</v>
      </c>
      <c r="AM13">
        <v>2.681234285714285</v>
      </c>
      <c r="AN13">
        <v>0</v>
      </c>
      <c r="AO13">
        <v>3.5396424000000004</v>
      </c>
      <c r="AP13">
        <v>0.45552360000000003</v>
      </c>
      <c r="AQ13">
        <v>0</v>
      </c>
      <c r="AR13">
        <v>12.61872</v>
      </c>
      <c r="AS13">
        <v>8.3370115200000008</v>
      </c>
      <c r="AT13">
        <v>0</v>
      </c>
      <c r="AU13">
        <v>0</v>
      </c>
      <c r="AV13">
        <v>0</v>
      </c>
      <c r="AW13">
        <v>0</v>
      </c>
      <c r="AX13">
        <v>1.3894722222222222</v>
      </c>
      <c r="AY13">
        <v>0</v>
      </c>
      <c r="AZ13">
        <v>0</v>
      </c>
      <c r="BA13">
        <v>18.121388149053715</v>
      </c>
      <c r="BB13">
        <f t="shared" si="0"/>
        <v>617.7167817016923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105.74167676444746</v>
      </c>
      <c r="L14">
        <v>63.620778964952081</v>
      </c>
      <c r="M14">
        <v>0</v>
      </c>
      <c r="N14">
        <v>29.997058823529411</v>
      </c>
      <c r="O14">
        <v>50.3761918386882</v>
      </c>
      <c r="P14">
        <v>62.243063068600947</v>
      </c>
      <c r="Q14">
        <v>5.5399528079282678</v>
      </c>
      <c r="R14">
        <v>10.764759553289633</v>
      </c>
      <c r="S14">
        <v>6.7004505070202809</v>
      </c>
      <c r="T14">
        <v>0</v>
      </c>
      <c r="U14">
        <v>190.14881205203079</v>
      </c>
      <c r="V14">
        <v>3.6242774566473988</v>
      </c>
      <c r="W14">
        <v>11.785036956521738</v>
      </c>
      <c r="X14">
        <v>24.981283232154073</v>
      </c>
      <c r="Y14">
        <v>0</v>
      </c>
      <c r="Z14">
        <v>3.3293303999999999</v>
      </c>
      <c r="AA14">
        <v>0</v>
      </c>
      <c r="AB14">
        <v>3.3181036000000002</v>
      </c>
      <c r="AC14">
        <v>2.4581713599999997</v>
      </c>
      <c r="AD14">
        <v>4.6303691999999996</v>
      </c>
      <c r="AE14">
        <v>7.8211680000000001</v>
      </c>
      <c r="AF14">
        <v>0</v>
      </c>
      <c r="AG14">
        <v>0</v>
      </c>
      <c r="AH14">
        <v>4.810760000000001</v>
      </c>
      <c r="AI14">
        <v>0</v>
      </c>
      <c r="AJ14">
        <v>0</v>
      </c>
      <c r="AK14">
        <v>13.2143</v>
      </c>
      <c r="AL14">
        <v>8.8530000000000015</v>
      </c>
      <c r="AM14">
        <v>2.681234285714285</v>
      </c>
      <c r="AN14">
        <v>0</v>
      </c>
      <c r="AO14">
        <v>3.5396424000000004</v>
      </c>
      <c r="AP14">
        <v>0.45552360000000003</v>
      </c>
      <c r="AQ14">
        <v>0</v>
      </c>
      <c r="AR14">
        <v>12.61872</v>
      </c>
      <c r="AS14">
        <v>8.3370115200000008</v>
      </c>
      <c r="AT14">
        <v>0</v>
      </c>
      <c r="AU14">
        <v>0</v>
      </c>
      <c r="AV14">
        <v>0</v>
      </c>
      <c r="AW14">
        <v>0</v>
      </c>
      <c r="AX14">
        <v>1.3894722222222222</v>
      </c>
      <c r="AY14">
        <v>0</v>
      </c>
      <c r="AZ14">
        <v>0</v>
      </c>
      <c r="BA14">
        <v>18.324934543503403</v>
      </c>
      <c r="BB14">
        <f t="shared" si="0"/>
        <v>624.65521407024346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105.7403314173138</v>
      </c>
      <c r="L15">
        <v>63.620778964952081</v>
      </c>
      <c r="M15">
        <v>0</v>
      </c>
      <c r="N15">
        <v>29.997058823529411</v>
      </c>
      <c r="O15">
        <v>50.3761918386882</v>
      </c>
      <c r="P15">
        <v>62.243063068600947</v>
      </c>
      <c r="Q15">
        <v>5.5399528079282678</v>
      </c>
      <c r="R15">
        <v>10.764759553289633</v>
      </c>
      <c r="S15">
        <v>6.7004505070202809</v>
      </c>
      <c r="T15">
        <v>0</v>
      </c>
      <c r="U15">
        <v>190.14881205203079</v>
      </c>
      <c r="V15">
        <v>3.6242774566473988</v>
      </c>
      <c r="W15">
        <v>11.785036956521738</v>
      </c>
      <c r="X15">
        <v>24.981283232154073</v>
      </c>
      <c r="Y15">
        <v>0</v>
      </c>
      <c r="Z15">
        <v>3.3293303999999999</v>
      </c>
      <c r="AA15">
        <v>0</v>
      </c>
      <c r="AB15">
        <v>3.3181036000000002</v>
      </c>
      <c r="AC15">
        <v>2.4581713599999997</v>
      </c>
      <c r="AD15">
        <v>4.6303691999999996</v>
      </c>
      <c r="AE15">
        <v>7.8211680000000001</v>
      </c>
      <c r="AF15">
        <v>0</v>
      </c>
      <c r="AG15">
        <v>0</v>
      </c>
      <c r="AH15">
        <v>4.810760000000001</v>
      </c>
      <c r="AI15">
        <v>0</v>
      </c>
      <c r="AJ15">
        <v>0</v>
      </c>
      <c r="AK15">
        <v>13.2143</v>
      </c>
      <c r="AL15">
        <v>15.345200000000004</v>
      </c>
      <c r="AM15">
        <v>2.681234285714285</v>
      </c>
      <c r="AN15">
        <v>0</v>
      </c>
      <c r="AO15">
        <v>3.5471099999999995</v>
      </c>
      <c r="AP15">
        <v>0.45552360000000003</v>
      </c>
      <c r="AQ15">
        <v>0</v>
      </c>
      <c r="AR15">
        <v>13.459967999999998</v>
      </c>
      <c r="AS15">
        <v>8.3370115200000008</v>
      </c>
      <c r="AT15">
        <v>0</v>
      </c>
      <c r="AU15">
        <v>0</v>
      </c>
      <c r="AV15">
        <v>0</v>
      </c>
      <c r="AW15">
        <v>0</v>
      </c>
      <c r="AX15">
        <v>1.3918999999999999</v>
      </c>
      <c r="AY15">
        <v>0</v>
      </c>
      <c r="AZ15">
        <v>0</v>
      </c>
      <c r="BA15">
        <v>18.534181009279521</v>
      </c>
      <c r="BB15">
        <f t="shared" si="0"/>
        <v>631.78796563511116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112.88747390199386</v>
      </c>
      <c r="L16">
        <v>63.620778964952081</v>
      </c>
      <c r="M16">
        <v>0</v>
      </c>
      <c r="N16">
        <v>29.997058823529411</v>
      </c>
      <c r="O16">
        <v>50.3761918386882</v>
      </c>
      <c r="P16">
        <v>62.243063068600947</v>
      </c>
      <c r="Q16">
        <v>5.5399528079282678</v>
      </c>
      <c r="R16">
        <v>10.764759553289633</v>
      </c>
      <c r="S16">
        <v>6.7004505070202809</v>
      </c>
      <c r="T16">
        <v>0</v>
      </c>
      <c r="U16">
        <v>190.14881205203079</v>
      </c>
      <c r="V16">
        <v>3.6242774566473988</v>
      </c>
      <c r="W16">
        <v>11.785036956521738</v>
      </c>
      <c r="X16">
        <v>24.981283232154073</v>
      </c>
      <c r="Y16">
        <v>0</v>
      </c>
      <c r="Z16">
        <v>3.3293303999999999</v>
      </c>
      <c r="AA16">
        <v>0</v>
      </c>
      <c r="AB16">
        <v>3.3181036000000002</v>
      </c>
      <c r="AC16">
        <v>2.4581713599999997</v>
      </c>
      <c r="AD16">
        <v>4.6303691999999996</v>
      </c>
      <c r="AE16">
        <v>7.8211680000000001</v>
      </c>
      <c r="AF16">
        <v>0</v>
      </c>
      <c r="AG16">
        <v>0</v>
      </c>
      <c r="AH16">
        <v>5.6526429999999994</v>
      </c>
      <c r="AI16">
        <v>0</v>
      </c>
      <c r="AJ16">
        <v>0</v>
      </c>
      <c r="AK16">
        <v>13.2143</v>
      </c>
      <c r="AL16">
        <v>15.345200000000004</v>
      </c>
      <c r="AM16">
        <v>2.681234285714285</v>
      </c>
      <c r="AN16">
        <v>0</v>
      </c>
      <c r="AO16">
        <v>3.5769803999999996</v>
      </c>
      <c r="AP16">
        <v>0.45552360000000003</v>
      </c>
      <c r="AQ16">
        <v>0</v>
      </c>
      <c r="AR16">
        <v>13.459967999999998</v>
      </c>
      <c r="AS16">
        <v>8.3370115200000008</v>
      </c>
      <c r="AT16">
        <v>0</v>
      </c>
      <c r="AU16">
        <v>0</v>
      </c>
      <c r="AV16">
        <v>0</v>
      </c>
      <c r="AW16">
        <v>0</v>
      </c>
      <c r="AX16">
        <v>1.3918999999999999</v>
      </c>
      <c r="AY16">
        <v>0</v>
      </c>
      <c r="AZ16">
        <v>0</v>
      </c>
      <c r="BA16">
        <v>18.762719580092753</v>
      </c>
      <c r="BB16">
        <f t="shared" si="0"/>
        <v>639.57832294897833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112.88747390199386</v>
      </c>
      <c r="L17">
        <v>63.620778964952081</v>
      </c>
      <c r="M17">
        <v>0</v>
      </c>
      <c r="N17">
        <v>29.997058823529411</v>
      </c>
      <c r="O17">
        <v>50.3761918386882</v>
      </c>
      <c r="P17">
        <v>62.243063068600947</v>
      </c>
      <c r="Q17">
        <v>5.5399528079282678</v>
      </c>
      <c r="R17">
        <v>10.764759553289633</v>
      </c>
      <c r="S17">
        <v>6.7004505070202809</v>
      </c>
      <c r="T17">
        <v>0</v>
      </c>
      <c r="U17">
        <v>190.14881205203079</v>
      </c>
      <c r="V17">
        <v>3.6242774566473988</v>
      </c>
      <c r="W17">
        <v>11.785036956521738</v>
      </c>
      <c r="X17">
        <v>24.981283232154073</v>
      </c>
      <c r="Y17">
        <v>0</v>
      </c>
      <c r="Z17">
        <v>3.3293303999999999</v>
      </c>
      <c r="AA17">
        <v>0</v>
      </c>
      <c r="AB17">
        <v>3.3181036000000002</v>
      </c>
      <c r="AC17">
        <v>2.4581713599999997</v>
      </c>
      <c r="AD17">
        <v>4.6303691999999996</v>
      </c>
      <c r="AE17">
        <v>7.8211680000000001</v>
      </c>
      <c r="AF17">
        <v>0</v>
      </c>
      <c r="AG17">
        <v>0</v>
      </c>
      <c r="AH17">
        <v>5.9412885999999991</v>
      </c>
      <c r="AI17">
        <v>0</v>
      </c>
      <c r="AJ17">
        <v>0</v>
      </c>
      <c r="AK17">
        <v>13.2143</v>
      </c>
      <c r="AL17">
        <v>15.345200000000004</v>
      </c>
      <c r="AM17">
        <v>2.681234285714285</v>
      </c>
      <c r="AN17">
        <v>0</v>
      </c>
      <c r="AO17">
        <v>3.5695128</v>
      </c>
      <c r="AP17">
        <v>0.45552360000000003</v>
      </c>
      <c r="AQ17">
        <v>0</v>
      </c>
      <c r="AR17">
        <v>13.459967999999998</v>
      </c>
      <c r="AS17">
        <v>8.3370115200000008</v>
      </c>
      <c r="AT17">
        <v>0</v>
      </c>
      <c r="AU17">
        <v>0</v>
      </c>
      <c r="AV17">
        <v>0</v>
      </c>
      <c r="AW17">
        <v>0</v>
      </c>
      <c r="AX17">
        <v>1.3918999999999999</v>
      </c>
      <c r="AY17">
        <v>0</v>
      </c>
      <c r="AZ17">
        <v>0</v>
      </c>
      <c r="BA17">
        <v>18.770733280092749</v>
      </c>
      <c r="BB17">
        <f t="shared" si="0"/>
        <v>639.85148724897829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120.03956369668246</v>
      </c>
      <c r="L18">
        <v>63.620778964952081</v>
      </c>
      <c r="M18">
        <v>0</v>
      </c>
      <c r="N18">
        <v>29.997058823529411</v>
      </c>
      <c r="O18">
        <v>50.3761918386882</v>
      </c>
      <c r="P18">
        <v>62.243063068600947</v>
      </c>
      <c r="Q18">
        <v>5.5399528079282678</v>
      </c>
      <c r="R18">
        <v>10.764759553289633</v>
      </c>
      <c r="S18">
        <v>6.7004505070202809</v>
      </c>
      <c r="T18">
        <v>0</v>
      </c>
      <c r="U18">
        <v>190.14881205203079</v>
      </c>
      <c r="V18">
        <v>3.6242774566473988</v>
      </c>
      <c r="W18">
        <v>11.785036956521738</v>
      </c>
      <c r="X18">
        <v>24.981283232154073</v>
      </c>
      <c r="Y18">
        <v>0</v>
      </c>
      <c r="Z18">
        <v>3.3293303999999999</v>
      </c>
      <c r="AA18">
        <v>0</v>
      </c>
      <c r="AB18">
        <v>3.3181036000000002</v>
      </c>
      <c r="AC18">
        <v>2.4581713599999997</v>
      </c>
      <c r="AD18">
        <v>4.6303691999999996</v>
      </c>
      <c r="AE18">
        <v>7.8211680000000001</v>
      </c>
      <c r="AF18">
        <v>0</v>
      </c>
      <c r="AG18">
        <v>0</v>
      </c>
      <c r="AH18">
        <v>5.9412885999999991</v>
      </c>
      <c r="AI18">
        <v>0</v>
      </c>
      <c r="AJ18">
        <v>0</v>
      </c>
      <c r="AK18">
        <v>13.2143</v>
      </c>
      <c r="AL18">
        <v>15.345200000000004</v>
      </c>
      <c r="AM18">
        <v>2.681234285714285</v>
      </c>
      <c r="AN18">
        <v>0</v>
      </c>
      <c r="AO18">
        <v>3.5695128</v>
      </c>
      <c r="AP18">
        <v>0.45552360000000003</v>
      </c>
      <c r="AQ18">
        <v>0</v>
      </c>
      <c r="AR18">
        <v>13.459967999999998</v>
      </c>
      <c r="AS18">
        <v>8.3370115200000008</v>
      </c>
      <c r="AT18">
        <v>0</v>
      </c>
      <c r="AU18">
        <v>0</v>
      </c>
      <c r="AV18">
        <v>0</v>
      </c>
      <c r="AW18">
        <v>0</v>
      </c>
      <c r="AX18">
        <v>1.3918999999999999</v>
      </c>
      <c r="AY18">
        <v>0</v>
      </c>
      <c r="AZ18">
        <v>0</v>
      </c>
      <c r="BA18">
        <v>18.974567920582452</v>
      </c>
      <c r="BB18">
        <f t="shared" si="0"/>
        <v>646.79974240317699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127.18372819385831</v>
      </c>
      <c r="L19">
        <v>63.621853333120612</v>
      </c>
      <c r="M19">
        <v>0</v>
      </c>
      <c r="N19">
        <v>29.997058823529411</v>
      </c>
      <c r="O19">
        <v>50.3761918386882</v>
      </c>
      <c r="P19">
        <v>62.243063068600947</v>
      </c>
      <c r="Q19">
        <v>5.5399528079282678</v>
      </c>
      <c r="R19">
        <v>10.764759553289633</v>
      </c>
      <c r="S19">
        <v>6.7004505070202809</v>
      </c>
      <c r="T19">
        <v>0</v>
      </c>
      <c r="U19">
        <v>190.14881205203079</v>
      </c>
      <c r="V19">
        <v>3.6242774566473988</v>
      </c>
      <c r="W19">
        <v>11.785036956521738</v>
      </c>
      <c r="X19">
        <v>24.981283232154073</v>
      </c>
      <c r="Y19">
        <v>0</v>
      </c>
      <c r="Z19">
        <v>3.3293303999999999</v>
      </c>
      <c r="AA19">
        <v>0</v>
      </c>
      <c r="AB19">
        <v>3.3181036000000002</v>
      </c>
      <c r="AC19">
        <v>2.4581713599999997</v>
      </c>
      <c r="AD19">
        <v>4.6303691999999996</v>
      </c>
      <c r="AE19">
        <v>7.8211680000000001</v>
      </c>
      <c r="AF19">
        <v>0</v>
      </c>
      <c r="AG19">
        <v>0</v>
      </c>
      <c r="AH19">
        <v>5.9412885999999991</v>
      </c>
      <c r="AI19">
        <v>0</v>
      </c>
      <c r="AJ19">
        <v>0</v>
      </c>
      <c r="AK19">
        <v>13.2143</v>
      </c>
      <c r="AL19">
        <v>15.345200000000004</v>
      </c>
      <c r="AM19">
        <v>2.681234285714285</v>
      </c>
      <c r="AN19">
        <v>0</v>
      </c>
      <c r="AO19">
        <v>3.5471099999999995</v>
      </c>
      <c r="AP19">
        <v>0.45552360000000003</v>
      </c>
      <c r="AQ19">
        <v>0</v>
      </c>
      <c r="AR19">
        <v>12.61872</v>
      </c>
      <c r="AS19">
        <v>8.1019352819999977</v>
      </c>
      <c r="AT19">
        <v>0</v>
      </c>
      <c r="AU19">
        <v>0</v>
      </c>
      <c r="AV19">
        <v>0</v>
      </c>
      <c r="AW19">
        <v>0</v>
      </c>
      <c r="AX19">
        <v>1.3918999999999999</v>
      </c>
      <c r="AY19">
        <v>0</v>
      </c>
      <c r="AZ19">
        <v>0</v>
      </c>
      <c r="BA19">
        <v>19.146893280612641</v>
      </c>
      <c r="BB19">
        <f t="shared" si="0"/>
        <v>652.6739288704913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134.32930104312439</v>
      </c>
      <c r="L20">
        <v>63.622715350933262</v>
      </c>
      <c r="M20">
        <v>0</v>
      </c>
      <c r="N20">
        <v>29.997058823529411</v>
      </c>
      <c r="O20">
        <v>50.3761918386882</v>
      </c>
      <c r="P20">
        <v>62.243063068600947</v>
      </c>
      <c r="Q20">
        <v>5.5399528079282678</v>
      </c>
      <c r="R20">
        <v>10.764759553289633</v>
      </c>
      <c r="S20">
        <v>6.7004505070202809</v>
      </c>
      <c r="T20">
        <v>0</v>
      </c>
      <c r="U20">
        <v>190.14881205203079</v>
      </c>
      <c r="V20">
        <v>3.6242774566473988</v>
      </c>
      <c r="W20">
        <v>11.785036956521738</v>
      </c>
      <c r="X20">
        <v>24.981283232154073</v>
      </c>
      <c r="Y20">
        <v>0</v>
      </c>
      <c r="Z20">
        <v>3.3293303999999999</v>
      </c>
      <c r="AA20">
        <v>0</v>
      </c>
      <c r="AB20">
        <v>3.3181036000000002</v>
      </c>
      <c r="AC20">
        <v>2.4581713599999997</v>
      </c>
      <c r="AD20">
        <v>4.6303691999999996</v>
      </c>
      <c r="AE20">
        <v>7.8211680000000001</v>
      </c>
      <c r="AF20">
        <v>0</v>
      </c>
      <c r="AG20">
        <v>0</v>
      </c>
      <c r="AH20">
        <v>5.9412885999999991</v>
      </c>
      <c r="AI20">
        <v>0</v>
      </c>
      <c r="AJ20">
        <v>0</v>
      </c>
      <c r="AK20">
        <v>13.2143</v>
      </c>
      <c r="AL20">
        <v>8.8530000000000015</v>
      </c>
      <c r="AM20">
        <v>2.681234285714285</v>
      </c>
      <c r="AN20">
        <v>0</v>
      </c>
      <c r="AO20">
        <v>3.5247071999999995</v>
      </c>
      <c r="AP20">
        <v>0.45552360000000003</v>
      </c>
      <c r="AQ20">
        <v>0</v>
      </c>
      <c r="AR20">
        <v>12.61872</v>
      </c>
      <c r="AS20">
        <v>8.1019352819999977</v>
      </c>
      <c r="AT20">
        <v>0</v>
      </c>
      <c r="AU20">
        <v>0</v>
      </c>
      <c r="AV20">
        <v>0</v>
      </c>
      <c r="AW20">
        <v>0</v>
      </c>
      <c r="AX20">
        <v>1.3918999999999999</v>
      </c>
      <c r="AY20">
        <v>0</v>
      </c>
      <c r="AZ20">
        <v>0</v>
      </c>
      <c r="BA20">
        <v>19.164900626982227</v>
      </c>
      <c r="BB20">
        <f t="shared" si="0"/>
        <v>653.28775359120027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9.6461920577875046E-2</v>
      </c>
      <c r="K21">
        <v>141.47931650806831</v>
      </c>
      <c r="L21">
        <v>63.622407678496991</v>
      </c>
      <c r="M21">
        <v>0</v>
      </c>
      <c r="N21">
        <v>29.997058823529411</v>
      </c>
      <c r="O21">
        <v>50.3761918386882</v>
      </c>
      <c r="P21">
        <v>62.243063068600947</v>
      </c>
      <c r="Q21">
        <v>5.5399528079282678</v>
      </c>
      <c r="R21">
        <v>10.764759553289633</v>
      </c>
      <c r="S21">
        <v>6.7004505070202809</v>
      </c>
      <c r="T21">
        <v>0</v>
      </c>
      <c r="U21">
        <v>190.14881205203079</v>
      </c>
      <c r="V21">
        <v>3.6242774566473988</v>
      </c>
      <c r="W21">
        <v>11.785036956521738</v>
      </c>
      <c r="X21">
        <v>24.981283232154073</v>
      </c>
      <c r="Y21">
        <v>0</v>
      </c>
      <c r="Z21">
        <v>3.3293303999999999</v>
      </c>
      <c r="AA21">
        <v>0</v>
      </c>
      <c r="AB21">
        <v>3.3181036000000002</v>
      </c>
      <c r="AC21">
        <v>2.4581713599999997</v>
      </c>
      <c r="AD21">
        <v>4.6303691999999996</v>
      </c>
      <c r="AE21">
        <v>7.8211680000000001</v>
      </c>
      <c r="AF21">
        <v>0</v>
      </c>
      <c r="AG21">
        <v>0</v>
      </c>
      <c r="AH21">
        <v>5.9412885999999991</v>
      </c>
      <c r="AI21">
        <v>0</v>
      </c>
      <c r="AJ21">
        <v>0</v>
      </c>
      <c r="AK21">
        <v>13.2143</v>
      </c>
      <c r="AL21">
        <v>8.8530000000000015</v>
      </c>
      <c r="AM21">
        <v>2.681234285714285</v>
      </c>
      <c r="AN21">
        <v>0</v>
      </c>
      <c r="AO21">
        <v>3.5247071999999995</v>
      </c>
      <c r="AP21">
        <v>0.45552360000000003</v>
      </c>
      <c r="AQ21">
        <v>0</v>
      </c>
      <c r="AR21">
        <v>12.61872</v>
      </c>
      <c r="AS21">
        <v>8.1019352819999977</v>
      </c>
      <c r="AT21">
        <v>0</v>
      </c>
      <c r="AU21">
        <v>0</v>
      </c>
      <c r="AV21">
        <v>0</v>
      </c>
      <c r="AW21">
        <v>0</v>
      </c>
      <c r="AX21">
        <v>0.56000000000000005</v>
      </c>
      <c r="AY21">
        <v>0</v>
      </c>
      <c r="AZ21">
        <v>0</v>
      </c>
      <c r="BA21">
        <v>19.347707460126841</v>
      </c>
      <c r="BB21">
        <f t="shared" si="0"/>
        <v>659.51921647114136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9.6461920577875046E-2</v>
      </c>
      <c r="K22">
        <v>148.62529218998199</v>
      </c>
      <c r="L22">
        <v>63.622407678496991</v>
      </c>
      <c r="M22">
        <v>0</v>
      </c>
      <c r="N22">
        <v>29.997058823529411</v>
      </c>
      <c r="O22">
        <v>50.3761918386882</v>
      </c>
      <c r="P22">
        <v>62.243063068600947</v>
      </c>
      <c r="Q22">
        <v>5.5399528079282678</v>
      </c>
      <c r="R22">
        <v>10.764759553289633</v>
      </c>
      <c r="S22">
        <v>6.7004505070202809</v>
      </c>
      <c r="T22">
        <v>0</v>
      </c>
      <c r="U22">
        <v>190.14881205203079</v>
      </c>
      <c r="V22">
        <v>3.6242774566473988</v>
      </c>
      <c r="W22">
        <v>11.785036956521738</v>
      </c>
      <c r="X22">
        <v>24.981283232154073</v>
      </c>
      <c r="Y22">
        <v>0</v>
      </c>
      <c r="Z22">
        <v>3.3293303999999999</v>
      </c>
      <c r="AA22">
        <v>0</v>
      </c>
      <c r="AB22">
        <v>3.3181036000000002</v>
      </c>
      <c r="AC22">
        <v>2.4581713599999997</v>
      </c>
      <c r="AD22">
        <v>4.6303691999999996</v>
      </c>
      <c r="AE22">
        <v>7.8211680000000001</v>
      </c>
      <c r="AF22">
        <v>0</v>
      </c>
      <c r="AG22">
        <v>0</v>
      </c>
      <c r="AH22">
        <v>11.882577199999998</v>
      </c>
      <c r="AI22">
        <v>0</v>
      </c>
      <c r="AJ22">
        <v>0</v>
      </c>
      <c r="AK22">
        <v>13.2143</v>
      </c>
      <c r="AL22">
        <v>8.8530000000000015</v>
      </c>
      <c r="AM22">
        <v>2.681234285714285</v>
      </c>
      <c r="AN22">
        <v>0</v>
      </c>
      <c r="AO22">
        <v>3.5097719999999994</v>
      </c>
      <c r="AP22">
        <v>0.45552360000000003</v>
      </c>
      <c r="AQ22">
        <v>0</v>
      </c>
      <c r="AR22">
        <v>12.61872</v>
      </c>
      <c r="AS22">
        <v>8.1019352819999977</v>
      </c>
      <c r="AT22">
        <v>0</v>
      </c>
      <c r="AU22">
        <v>0</v>
      </c>
      <c r="AV22">
        <v>0</v>
      </c>
      <c r="AW22">
        <v>0</v>
      </c>
      <c r="AX22">
        <v>0.56000000000000005</v>
      </c>
      <c r="AY22">
        <v>0</v>
      </c>
      <c r="AZ22">
        <v>0</v>
      </c>
      <c r="BA22">
        <v>19.720268579162472</v>
      </c>
      <c r="BB22">
        <f t="shared" si="0"/>
        <v>672.21898443401926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9.6461920577875046E-2</v>
      </c>
      <c r="K23">
        <v>155.77009465212683</v>
      </c>
      <c r="L23">
        <v>63.622407678496991</v>
      </c>
      <c r="M23">
        <v>0</v>
      </c>
      <c r="N23">
        <v>29.997058823529411</v>
      </c>
      <c r="O23">
        <v>50.3761918386882</v>
      </c>
      <c r="P23">
        <v>62.243063068600947</v>
      </c>
      <c r="Q23">
        <v>5.5399528079282678</v>
      </c>
      <c r="R23">
        <v>10.764759553289633</v>
      </c>
      <c r="S23">
        <v>6.7004505070202809</v>
      </c>
      <c r="T23">
        <v>0</v>
      </c>
      <c r="U23">
        <v>193.09778529632271</v>
      </c>
      <c r="V23">
        <v>3.6242774566473988</v>
      </c>
      <c r="W23">
        <v>11.785036956521738</v>
      </c>
      <c r="X23">
        <v>24.981283232154073</v>
      </c>
      <c r="Y23">
        <v>0</v>
      </c>
      <c r="Z23">
        <v>3.3293303999999999</v>
      </c>
      <c r="AA23">
        <v>0</v>
      </c>
      <c r="AB23">
        <v>3.3181036000000002</v>
      </c>
      <c r="AC23">
        <v>2.4581713599999997</v>
      </c>
      <c r="AD23">
        <v>4.6303691999999996</v>
      </c>
      <c r="AE23">
        <v>7.8211680000000001</v>
      </c>
      <c r="AF23">
        <v>0</v>
      </c>
      <c r="AG23">
        <v>0</v>
      </c>
      <c r="AH23">
        <v>11.882577199999998</v>
      </c>
      <c r="AI23">
        <v>0.64668399999999993</v>
      </c>
      <c r="AJ23">
        <v>0</v>
      </c>
      <c r="AK23">
        <v>13.2143</v>
      </c>
      <c r="AL23">
        <v>8.8530000000000015</v>
      </c>
      <c r="AM23">
        <v>2.681234285714285</v>
      </c>
      <c r="AN23">
        <v>0</v>
      </c>
      <c r="AO23">
        <v>3.5097719999999994</v>
      </c>
      <c r="AP23">
        <v>0.45552360000000003</v>
      </c>
      <c r="AQ23">
        <v>0</v>
      </c>
      <c r="AR23">
        <v>13.459967999999998</v>
      </c>
      <c r="AS23">
        <v>8.1019352819999977</v>
      </c>
      <c r="AT23">
        <v>0</v>
      </c>
      <c r="AU23">
        <v>0</v>
      </c>
      <c r="AV23">
        <v>0</v>
      </c>
      <c r="AW23">
        <v>0</v>
      </c>
      <c r="AX23">
        <v>0.56000000000000005</v>
      </c>
      <c r="AY23">
        <v>0</v>
      </c>
      <c r="AZ23">
        <v>0</v>
      </c>
      <c r="BA23">
        <v>20.050347196713652</v>
      </c>
      <c r="BB23">
        <f t="shared" si="0"/>
        <v>683.47061352290473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9.6461920577875046E-2</v>
      </c>
      <c r="K24">
        <v>165.03236717361563</v>
      </c>
      <c r="L24">
        <v>63.622407678496991</v>
      </c>
      <c r="M24">
        <v>0</v>
      </c>
      <c r="N24">
        <v>29.997058823529411</v>
      </c>
      <c r="O24">
        <v>50.3761918386882</v>
      </c>
      <c r="P24">
        <v>62.243063068600947</v>
      </c>
      <c r="Q24">
        <v>5.5399528079282678</v>
      </c>
      <c r="R24">
        <v>10.764759553289633</v>
      </c>
      <c r="S24">
        <v>6.7004505070202809</v>
      </c>
      <c r="T24">
        <v>0</v>
      </c>
      <c r="U24">
        <v>193.09778529632271</v>
      </c>
      <c r="V24">
        <v>3.6242774566473988</v>
      </c>
      <c r="W24">
        <v>11.785036956521738</v>
      </c>
      <c r="X24">
        <v>24.981283232154073</v>
      </c>
      <c r="Y24">
        <v>0</v>
      </c>
      <c r="Z24">
        <v>3.3293303999999999</v>
      </c>
      <c r="AA24">
        <v>0</v>
      </c>
      <c r="AB24">
        <v>3.3181036000000002</v>
      </c>
      <c r="AC24">
        <v>2.4581713599999997</v>
      </c>
      <c r="AD24">
        <v>4.6303691999999996</v>
      </c>
      <c r="AE24">
        <v>7.8211680000000001</v>
      </c>
      <c r="AF24">
        <v>0</v>
      </c>
      <c r="AG24">
        <v>0</v>
      </c>
      <c r="AH24">
        <v>11.882577199999998</v>
      </c>
      <c r="AI24">
        <v>1.2933679999999999</v>
      </c>
      <c r="AJ24">
        <v>0</v>
      </c>
      <c r="AK24">
        <v>13.2143</v>
      </c>
      <c r="AL24">
        <v>8.8530000000000015</v>
      </c>
      <c r="AM24">
        <v>2.681234285714285</v>
      </c>
      <c r="AN24">
        <v>0</v>
      </c>
      <c r="AO24">
        <v>3.4724339999999989</v>
      </c>
      <c r="AP24">
        <v>0.45552360000000003</v>
      </c>
      <c r="AQ24">
        <v>0</v>
      </c>
      <c r="AR24">
        <v>13.459967999999998</v>
      </c>
      <c r="AS24">
        <v>8.1019352819999977</v>
      </c>
      <c r="AT24">
        <v>0</v>
      </c>
      <c r="AU24">
        <v>0</v>
      </c>
      <c r="AV24">
        <v>0</v>
      </c>
      <c r="AW24">
        <v>0</v>
      </c>
      <c r="AX24">
        <v>0.56000000000000005</v>
      </c>
      <c r="AY24">
        <v>0</v>
      </c>
      <c r="AZ24">
        <v>0</v>
      </c>
      <c r="BA24">
        <v>20.331688634521299</v>
      </c>
      <c r="BB24">
        <f t="shared" si="0"/>
        <v>693.0608906065861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9.6461920577875046E-2</v>
      </c>
      <c r="K25">
        <v>165.03223516444353</v>
      </c>
      <c r="L25">
        <v>63.622407678496991</v>
      </c>
      <c r="M25">
        <v>0</v>
      </c>
      <c r="N25">
        <v>29.997058823529411</v>
      </c>
      <c r="O25">
        <v>50.3761918386882</v>
      </c>
      <c r="P25">
        <v>62.243063068600947</v>
      </c>
      <c r="Q25">
        <v>5.5399528079282678</v>
      </c>
      <c r="R25">
        <v>10.764759553289633</v>
      </c>
      <c r="S25">
        <v>6.7004505070202809</v>
      </c>
      <c r="T25">
        <v>0</v>
      </c>
      <c r="U25">
        <v>193.09778529632271</v>
      </c>
      <c r="V25">
        <v>3.6242774566473988</v>
      </c>
      <c r="W25">
        <v>11.785036956521738</v>
      </c>
      <c r="X25">
        <v>24.981283232154073</v>
      </c>
      <c r="Y25">
        <v>0</v>
      </c>
      <c r="Z25">
        <v>3.3293303999999999</v>
      </c>
      <c r="AA25">
        <v>1.785874</v>
      </c>
      <c r="AB25">
        <v>3.3181036000000002</v>
      </c>
      <c r="AC25">
        <v>2.4581713599999997</v>
      </c>
      <c r="AD25">
        <v>4.6303691999999996</v>
      </c>
      <c r="AE25">
        <v>7.8211680000000001</v>
      </c>
      <c r="AF25">
        <v>0</v>
      </c>
      <c r="AG25">
        <v>0</v>
      </c>
      <c r="AH25">
        <v>11.882577199999998</v>
      </c>
      <c r="AI25">
        <v>8.4068919999999974</v>
      </c>
      <c r="AJ25">
        <v>0</v>
      </c>
      <c r="AK25">
        <v>13.2143</v>
      </c>
      <c r="AL25">
        <v>8.8530000000000015</v>
      </c>
      <c r="AM25">
        <v>2.681234285714285</v>
      </c>
      <c r="AN25">
        <v>0</v>
      </c>
      <c r="AO25">
        <v>3.4425636000000002</v>
      </c>
      <c r="AP25">
        <v>0.45552360000000003</v>
      </c>
      <c r="AQ25">
        <v>0</v>
      </c>
      <c r="AR25">
        <v>13.459967999999998</v>
      </c>
      <c r="AS25">
        <v>8.1019352819999977</v>
      </c>
      <c r="AT25">
        <v>0</v>
      </c>
      <c r="AU25">
        <v>0</v>
      </c>
      <c r="AV25">
        <v>0</v>
      </c>
      <c r="AW25">
        <v>0</v>
      </c>
      <c r="AX25">
        <v>0.56000000000000005</v>
      </c>
      <c r="AY25">
        <v>0</v>
      </c>
      <c r="AZ25">
        <v>0</v>
      </c>
      <c r="BA25">
        <v>20.584466433415066</v>
      </c>
      <c r="BB25">
        <f t="shared" si="0"/>
        <v>701.67750839851999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9.6461920577875046E-2</v>
      </c>
      <c r="K26">
        <v>165.03298888576106</v>
      </c>
      <c r="L26">
        <v>63.622407678496991</v>
      </c>
      <c r="M26">
        <v>0</v>
      </c>
      <c r="N26">
        <v>29.997058823529411</v>
      </c>
      <c r="O26">
        <v>50.3761918386882</v>
      </c>
      <c r="P26">
        <v>62.243063068600947</v>
      </c>
      <c r="Q26">
        <v>5.5399528079282678</v>
      </c>
      <c r="R26">
        <v>10.764759553289633</v>
      </c>
      <c r="S26">
        <v>6.7004505070202809</v>
      </c>
      <c r="T26">
        <v>0</v>
      </c>
      <c r="U26">
        <v>193.09778529632271</v>
      </c>
      <c r="V26">
        <v>3.6242774566473988</v>
      </c>
      <c r="W26">
        <v>11.785036956521738</v>
      </c>
      <c r="X26">
        <v>24.981283232154073</v>
      </c>
      <c r="Y26">
        <v>0</v>
      </c>
      <c r="Z26">
        <v>3.3293303999999999</v>
      </c>
      <c r="AA26">
        <v>5.3576220000000001</v>
      </c>
      <c r="AB26">
        <v>3.3181036000000002</v>
      </c>
      <c r="AC26">
        <v>2.4581713599999997</v>
      </c>
      <c r="AD26">
        <v>4.6303691999999996</v>
      </c>
      <c r="AE26">
        <v>7.8211680000000001</v>
      </c>
      <c r="AF26">
        <v>0</v>
      </c>
      <c r="AG26">
        <v>0</v>
      </c>
      <c r="AH26">
        <v>11.882577199999998</v>
      </c>
      <c r="AI26">
        <v>8.4068919999999974</v>
      </c>
      <c r="AJ26">
        <v>0</v>
      </c>
      <c r="AK26">
        <v>13.2143</v>
      </c>
      <c r="AL26">
        <v>8.8530000000000015</v>
      </c>
      <c r="AM26">
        <v>2.681234285714285</v>
      </c>
      <c r="AN26">
        <v>0</v>
      </c>
      <c r="AO26">
        <v>3.3977579999999996</v>
      </c>
      <c r="AP26">
        <v>0.45552360000000003</v>
      </c>
      <c r="AQ26">
        <v>0</v>
      </c>
      <c r="AR26">
        <v>13.459967999999998</v>
      </c>
      <c r="AS26">
        <v>8.1019352819999977</v>
      </c>
      <c r="AT26">
        <v>0</v>
      </c>
      <c r="AU26">
        <v>0</v>
      </c>
      <c r="AV26">
        <v>0</v>
      </c>
      <c r="AW26">
        <v>0</v>
      </c>
      <c r="AX26">
        <v>0.56000000000000005</v>
      </c>
      <c r="AY26">
        <v>0</v>
      </c>
      <c r="AZ26">
        <v>0</v>
      </c>
      <c r="BA26">
        <v>20.685005367972693</v>
      </c>
      <c r="BB26">
        <f t="shared" si="0"/>
        <v>705.10466558527992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2.0562234042553189E-2</v>
      </c>
      <c r="K27">
        <v>165.033359657799</v>
      </c>
      <c r="L27">
        <v>63.622407678496991</v>
      </c>
      <c r="M27">
        <v>0</v>
      </c>
      <c r="N27">
        <v>29.997058823529411</v>
      </c>
      <c r="O27">
        <v>50.3761918386882</v>
      </c>
      <c r="P27">
        <v>62.243063068600947</v>
      </c>
      <c r="Q27">
        <v>5.5399528079282678</v>
      </c>
      <c r="R27">
        <v>10.764759553289633</v>
      </c>
      <c r="S27">
        <v>6.7004505070202809</v>
      </c>
      <c r="T27">
        <v>0</v>
      </c>
      <c r="U27">
        <v>193.09778529632271</v>
      </c>
      <c r="V27">
        <v>3.6242774566473988</v>
      </c>
      <c r="W27">
        <v>11.785036956521738</v>
      </c>
      <c r="X27">
        <v>24.981283232154073</v>
      </c>
      <c r="Y27">
        <v>0</v>
      </c>
      <c r="Z27">
        <v>3.3293303999999999</v>
      </c>
      <c r="AA27">
        <v>7.1234299999999999</v>
      </c>
      <c r="AB27">
        <v>3.3181036000000002</v>
      </c>
      <c r="AC27">
        <v>2.4581713599999997</v>
      </c>
      <c r="AD27">
        <v>4.6303691999999996</v>
      </c>
      <c r="AE27">
        <v>7.8211680000000001</v>
      </c>
      <c r="AF27">
        <v>0</v>
      </c>
      <c r="AG27">
        <v>0</v>
      </c>
      <c r="AH27">
        <v>11.882577199999998</v>
      </c>
      <c r="AI27">
        <v>8.4068919999999974</v>
      </c>
      <c r="AJ27">
        <v>0</v>
      </c>
      <c r="AK27">
        <v>13.2143</v>
      </c>
      <c r="AL27">
        <v>8.8530000000000015</v>
      </c>
      <c r="AM27">
        <v>2.681234285714285</v>
      </c>
      <c r="AN27">
        <v>0</v>
      </c>
      <c r="AO27">
        <v>3.330549599999999</v>
      </c>
      <c r="AP27">
        <v>0.45552360000000003</v>
      </c>
      <c r="AQ27">
        <v>0</v>
      </c>
      <c r="AR27">
        <v>12.61872</v>
      </c>
      <c r="AS27">
        <v>8.1019352819999977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20.691327344356914</v>
      </c>
      <c r="BB27">
        <f t="shared" si="0"/>
        <v>705.32016629439863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2.0562234042553189E-2</v>
      </c>
      <c r="K28">
        <v>165.03258438141245</v>
      </c>
      <c r="L28">
        <v>63.622407678496991</v>
      </c>
      <c r="M28">
        <v>0</v>
      </c>
      <c r="N28">
        <v>29.997058823529411</v>
      </c>
      <c r="O28">
        <v>50.3761918386882</v>
      </c>
      <c r="P28">
        <v>62.243063068600947</v>
      </c>
      <c r="Q28">
        <v>5.5399528079282678</v>
      </c>
      <c r="R28">
        <v>10.764759553289633</v>
      </c>
      <c r="S28">
        <v>6.7004505070202809</v>
      </c>
      <c r="T28">
        <v>0</v>
      </c>
      <c r="U28">
        <v>193.09778529632271</v>
      </c>
      <c r="V28">
        <v>3.6242774566473988</v>
      </c>
      <c r="W28">
        <v>11.785036956521738</v>
      </c>
      <c r="X28">
        <v>24.981283232154073</v>
      </c>
      <c r="Y28">
        <v>0</v>
      </c>
      <c r="Z28">
        <v>3.3293303999999999</v>
      </c>
      <c r="AA28">
        <v>10.695178</v>
      </c>
      <c r="AB28">
        <v>3.3181036000000002</v>
      </c>
      <c r="AC28">
        <v>4.9163427199999994</v>
      </c>
      <c r="AD28">
        <v>4.6303691999999996</v>
      </c>
      <c r="AE28">
        <v>7.8211680000000001</v>
      </c>
      <c r="AF28">
        <v>0</v>
      </c>
      <c r="AG28">
        <v>0</v>
      </c>
      <c r="AH28">
        <v>11.882577199999998</v>
      </c>
      <c r="AI28">
        <v>8.4068919999999974</v>
      </c>
      <c r="AJ28">
        <v>0</v>
      </c>
      <c r="AK28">
        <v>13.2143</v>
      </c>
      <c r="AL28">
        <v>8.8530000000000015</v>
      </c>
      <c r="AM28">
        <v>2.681234285714285</v>
      </c>
      <c r="AN28">
        <v>0</v>
      </c>
      <c r="AO28">
        <v>3.2857440000000002</v>
      </c>
      <c r="AP28">
        <v>0.45552360000000003</v>
      </c>
      <c r="AQ28">
        <v>0</v>
      </c>
      <c r="AR28">
        <v>12.61872</v>
      </c>
      <c r="AS28">
        <v>8.1019352819999977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20.861881487082506</v>
      </c>
      <c r="BB28">
        <f t="shared" si="0"/>
        <v>711.13395063528628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2.0562234042553189E-2</v>
      </c>
      <c r="K29">
        <v>165.03327744338182</v>
      </c>
      <c r="L29">
        <v>63.622407678496991</v>
      </c>
      <c r="M29">
        <v>0</v>
      </c>
      <c r="N29">
        <v>29.997058823529411</v>
      </c>
      <c r="O29">
        <v>50.3761918386882</v>
      </c>
      <c r="P29">
        <v>62.243063068600947</v>
      </c>
      <c r="Q29">
        <v>5.5399528079282678</v>
      </c>
      <c r="R29">
        <v>10.764759553289633</v>
      </c>
      <c r="S29">
        <v>6.7004505070202809</v>
      </c>
      <c r="T29">
        <v>0</v>
      </c>
      <c r="U29">
        <v>205.34579510041041</v>
      </c>
      <c r="V29">
        <v>3.6242774566473988</v>
      </c>
      <c r="W29">
        <v>11.785036956521738</v>
      </c>
      <c r="X29">
        <v>24.981283232154073</v>
      </c>
      <c r="Y29">
        <v>0</v>
      </c>
      <c r="Z29">
        <v>3.3293303999999999</v>
      </c>
      <c r="AA29">
        <v>10.695178</v>
      </c>
      <c r="AB29">
        <v>6.69038032</v>
      </c>
      <c r="AC29">
        <v>4.9163427199999994</v>
      </c>
      <c r="AD29">
        <v>4.6303691999999996</v>
      </c>
      <c r="AE29">
        <v>7.8211680000000001</v>
      </c>
      <c r="AF29">
        <v>0</v>
      </c>
      <c r="AG29">
        <v>0</v>
      </c>
      <c r="AH29">
        <v>11.882577199999998</v>
      </c>
      <c r="AI29">
        <v>8.4068919999999974</v>
      </c>
      <c r="AJ29">
        <v>0</v>
      </c>
      <c r="AK29">
        <v>13.2143</v>
      </c>
      <c r="AL29">
        <v>11.804000000000002</v>
      </c>
      <c r="AM29">
        <v>2.681234285714285</v>
      </c>
      <c r="AN29">
        <v>0</v>
      </c>
      <c r="AO29">
        <v>3.2409384000000001</v>
      </c>
      <c r="AP29">
        <v>0.45552360000000003</v>
      </c>
      <c r="AQ29">
        <v>0</v>
      </c>
      <c r="AR29">
        <v>12.61872</v>
      </c>
      <c r="AS29">
        <v>8.1019352819999977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21.38990594982905</v>
      </c>
      <c r="BB29">
        <f t="shared" si="0"/>
        <v>729.13310015859702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2.0562234042553189E-2</v>
      </c>
      <c r="K30">
        <v>165.03442367399501</v>
      </c>
      <c r="L30">
        <v>63.622407678496991</v>
      </c>
      <c r="M30">
        <v>0</v>
      </c>
      <c r="N30">
        <v>29.997058823529411</v>
      </c>
      <c r="O30">
        <v>50.3761918386882</v>
      </c>
      <c r="P30">
        <v>62.243063068600947</v>
      </c>
      <c r="Q30">
        <v>5.5399528079282678</v>
      </c>
      <c r="R30">
        <v>10.764759553289633</v>
      </c>
      <c r="S30">
        <v>6.7004505070202809</v>
      </c>
      <c r="T30">
        <v>0</v>
      </c>
      <c r="U30">
        <v>209.02874844064632</v>
      </c>
      <c r="V30">
        <v>3.6242774566473988</v>
      </c>
      <c r="W30">
        <v>11.785036956521738</v>
      </c>
      <c r="X30">
        <v>24.981283232154073</v>
      </c>
      <c r="Y30">
        <v>0</v>
      </c>
      <c r="Z30">
        <v>3.3293303999999999</v>
      </c>
      <c r="AA30">
        <v>10.695178</v>
      </c>
      <c r="AB30">
        <v>6.69038032</v>
      </c>
      <c r="AC30">
        <v>4.9163427199999994</v>
      </c>
      <c r="AD30">
        <v>4.6303691999999996</v>
      </c>
      <c r="AE30">
        <v>7.8211680000000001</v>
      </c>
      <c r="AF30">
        <v>0</v>
      </c>
      <c r="AG30">
        <v>0</v>
      </c>
      <c r="AH30">
        <v>11.882577199999998</v>
      </c>
      <c r="AI30">
        <v>8.4068919999999974</v>
      </c>
      <c r="AJ30">
        <v>0</v>
      </c>
      <c r="AK30">
        <v>13.2143</v>
      </c>
      <c r="AL30">
        <v>11.804000000000002</v>
      </c>
      <c r="AM30">
        <v>2.681234285714285</v>
      </c>
      <c r="AN30">
        <v>0</v>
      </c>
      <c r="AO30">
        <v>3.2260032000000001</v>
      </c>
      <c r="AP30">
        <v>0.45552360000000003</v>
      </c>
      <c r="AQ30">
        <v>0</v>
      </c>
      <c r="AR30">
        <v>12.61872</v>
      </c>
      <c r="AS30">
        <v>8.1019352819999977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21.49447654085904</v>
      </c>
      <c r="BB30">
        <f t="shared" si="0"/>
        <v>732.69769393841602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2.0562234042553189E-2</v>
      </c>
      <c r="K31">
        <v>165.03475801868393</v>
      </c>
      <c r="L31">
        <v>63.622407678496991</v>
      </c>
      <c r="M31">
        <v>0</v>
      </c>
      <c r="N31">
        <v>29.997058823529411</v>
      </c>
      <c r="O31">
        <v>50.3761918386882</v>
      </c>
      <c r="P31">
        <v>62.243063068600947</v>
      </c>
      <c r="Q31">
        <v>5.5399528079282678</v>
      </c>
      <c r="R31">
        <v>10.764759553289633</v>
      </c>
      <c r="S31">
        <v>6.7004505070202809</v>
      </c>
      <c r="T31">
        <v>0</v>
      </c>
      <c r="U31">
        <v>212.70630635975317</v>
      </c>
      <c r="V31">
        <v>3.6242774566473988</v>
      </c>
      <c r="W31">
        <v>11.785036956521738</v>
      </c>
      <c r="X31">
        <v>24.981283232154073</v>
      </c>
      <c r="Y31">
        <v>0</v>
      </c>
      <c r="Z31">
        <v>3.3293303999999999</v>
      </c>
      <c r="AA31">
        <v>10.695178</v>
      </c>
      <c r="AB31">
        <v>6.69038032</v>
      </c>
      <c r="AC31">
        <v>4.9163427199999994</v>
      </c>
      <c r="AD31">
        <v>4.6303691999999996</v>
      </c>
      <c r="AE31">
        <v>7.8211680000000001</v>
      </c>
      <c r="AF31">
        <v>0</v>
      </c>
      <c r="AG31">
        <v>0</v>
      </c>
      <c r="AH31">
        <v>11.882577199999998</v>
      </c>
      <c r="AI31">
        <v>1.2933679999999999</v>
      </c>
      <c r="AJ31">
        <v>0</v>
      </c>
      <c r="AK31">
        <v>13.2143</v>
      </c>
      <c r="AL31">
        <v>14.755000000000006</v>
      </c>
      <c r="AM31">
        <v>2.681234285714285</v>
      </c>
      <c r="AN31">
        <v>0</v>
      </c>
      <c r="AO31">
        <v>3.1961327999999996</v>
      </c>
      <c r="AP31">
        <v>2.0823936000000001</v>
      </c>
      <c r="AQ31">
        <v>0</v>
      </c>
      <c r="AR31">
        <v>12.61872</v>
      </c>
      <c r="AS31">
        <v>8.1019352819999977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21.526179345748837</v>
      </c>
      <c r="BB31">
        <f t="shared" si="0"/>
        <v>733.77835899732202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2.0562234042553189E-2</v>
      </c>
      <c r="K32">
        <v>165.03199466176264</v>
      </c>
      <c r="L32">
        <v>63.622407678496991</v>
      </c>
      <c r="M32">
        <v>0</v>
      </c>
      <c r="N32">
        <v>29.997058823529411</v>
      </c>
      <c r="O32">
        <v>50.3761918386882</v>
      </c>
      <c r="P32">
        <v>62.243063068600947</v>
      </c>
      <c r="Q32">
        <v>5.5399528079282678</v>
      </c>
      <c r="R32">
        <v>10.764759553289633</v>
      </c>
      <c r="S32">
        <v>6.7004505070202809</v>
      </c>
      <c r="T32">
        <v>0</v>
      </c>
      <c r="U32">
        <v>216.38531271869576</v>
      </c>
      <c r="V32">
        <v>3.6242774566473988</v>
      </c>
      <c r="W32">
        <v>11.785036956521738</v>
      </c>
      <c r="X32">
        <v>24.981283232154073</v>
      </c>
      <c r="Y32">
        <v>0</v>
      </c>
      <c r="Z32">
        <v>3.3293303999999999</v>
      </c>
      <c r="AA32">
        <v>10.695178</v>
      </c>
      <c r="AB32">
        <v>6.69038032</v>
      </c>
      <c r="AC32">
        <v>4.9163427199999994</v>
      </c>
      <c r="AD32">
        <v>4.6303691999999996</v>
      </c>
      <c r="AE32">
        <v>7.8211680000000001</v>
      </c>
      <c r="AF32">
        <v>0</v>
      </c>
      <c r="AG32">
        <v>0</v>
      </c>
      <c r="AH32">
        <v>11.882577199999998</v>
      </c>
      <c r="AI32">
        <v>0.64668399999999993</v>
      </c>
      <c r="AJ32">
        <v>0</v>
      </c>
      <c r="AK32">
        <v>13.2143</v>
      </c>
      <c r="AL32">
        <v>14.755000000000006</v>
      </c>
      <c r="AM32">
        <v>2.681234285714285</v>
      </c>
      <c r="AN32">
        <v>0</v>
      </c>
      <c r="AO32">
        <v>3.1811975999999995</v>
      </c>
      <c r="AP32">
        <v>2.0823936000000001</v>
      </c>
      <c r="AQ32">
        <v>0</v>
      </c>
      <c r="AR32">
        <v>12.61872</v>
      </c>
      <c r="AS32">
        <v>8.1019352819999977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21.612095527920545</v>
      </c>
      <c r="BB32">
        <f t="shared" si="0"/>
        <v>736.70706661717179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165.03412060307758</v>
      </c>
      <c r="L33">
        <v>63.622407678496991</v>
      </c>
      <c r="M33">
        <v>0</v>
      </c>
      <c r="N33">
        <v>29.997058823529411</v>
      </c>
      <c r="O33">
        <v>50.3761918386882</v>
      </c>
      <c r="P33">
        <v>62.243063068600947</v>
      </c>
      <c r="Q33">
        <v>5.5399528079282678</v>
      </c>
      <c r="R33">
        <v>10.764759553289633</v>
      </c>
      <c r="S33">
        <v>6.7004505070202809</v>
      </c>
      <c r="T33">
        <v>0</v>
      </c>
      <c r="U33">
        <v>220.06573681968669</v>
      </c>
      <c r="V33">
        <v>3.6242774566473988</v>
      </c>
      <c r="W33">
        <v>11.785036956521738</v>
      </c>
      <c r="X33">
        <v>24.981283232154073</v>
      </c>
      <c r="Y33">
        <v>0</v>
      </c>
      <c r="Z33">
        <v>3.3293303999999999</v>
      </c>
      <c r="AA33">
        <v>10.695178</v>
      </c>
      <c r="AB33">
        <v>6.69038032</v>
      </c>
      <c r="AC33">
        <v>4.9163427199999994</v>
      </c>
      <c r="AD33">
        <v>4.6303691999999996</v>
      </c>
      <c r="AE33">
        <v>7.8211680000000001</v>
      </c>
      <c r="AF33">
        <v>0</v>
      </c>
      <c r="AG33">
        <v>0</v>
      </c>
      <c r="AH33">
        <v>11.882577199999998</v>
      </c>
      <c r="AI33">
        <v>0</v>
      </c>
      <c r="AJ33">
        <v>0</v>
      </c>
      <c r="AK33">
        <v>13.2143</v>
      </c>
      <c r="AL33">
        <v>14.755000000000006</v>
      </c>
      <c r="AM33">
        <v>2.681234285714285</v>
      </c>
      <c r="AN33">
        <v>0</v>
      </c>
      <c r="AO33">
        <v>3.1513272000000008</v>
      </c>
      <c r="AP33">
        <v>2.0823936000000001</v>
      </c>
      <c r="AQ33">
        <v>0</v>
      </c>
      <c r="AR33">
        <v>12.61872</v>
      </c>
      <c r="AS33">
        <v>8.1019352819999977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21.697181073595544</v>
      </c>
      <c r="BB33">
        <f t="shared" si="0"/>
        <v>739.60741447976011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165.03253123392389</v>
      </c>
      <c r="L34">
        <v>63.622407678496991</v>
      </c>
      <c r="M34">
        <v>0</v>
      </c>
      <c r="N34">
        <v>29.997058823529411</v>
      </c>
      <c r="O34">
        <v>50.3761918386882</v>
      </c>
      <c r="P34">
        <v>62.243063068600947</v>
      </c>
      <c r="Q34">
        <v>5.5399528079282678</v>
      </c>
      <c r="R34">
        <v>10.764759553289633</v>
      </c>
      <c r="S34">
        <v>6.7004505070202809</v>
      </c>
      <c r="T34">
        <v>0</v>
      </c>
      <c r="U34">
        <v>224.2823683679554</v>
      </c>
      <c r="V34">
        <v>3.6242774566473988</v>
      </c>
      <c r="W34">
        <v>11.785036956521738</v>
      </c>
      <c r="X34">
        <v>24.981283232154073</v>
      </c>
      <c r="Y34">
        <v>0</v>
      </c>
      <c r="Z34">
        <v>3.3293303999999999</v>
      </c>
      <c r="AA34">
        <v>10.695178</v>
      </c>
      <c r="AB34">
        <v>6.69038032</v>
      </c>
      <c r="AC34">
        <v>4.9163427199999994</v>
      </c>
      <c r="AD34">
        <v>4.6303691999999996</v>
      </c>
      <c r="AE34">
        <v>7.8211680000000001</v>
      </c>
      <c r="AF34">
        <v>0</v>
      </c>
      <c r="AG34">
        <v>0</v>
      </c>
      <c r="AH34">
        <v>11.882577199999998</v>
      </c>
      <c r="AI34">
        <v>0</v>
      </c>
      <c r="AJ34">
        <v>0</v>
      </c>
      <c r="AK34">
        <v>13.2143</v>
      </c>
      <c r="AL34">
        <v>14.755000000000006</v>
      </c>
      <c r="AM34">
        <v>2.681234285714285</v>
      </c>
      <c r="AN34">
        <v>0</v>
      </c>
      <c r="AO34">
        <v>3.1438596000000003</v>
      </c>
      <c r="AP34">
        <v>2.0823936000000001</v>
      </c>
      <c r="AQ34">
        <v>0</v>
      </c>
      <c r="AR34">
        <v>12.61872</v>
      </c>
      <c r="AS34">
        <v>8.1019352819999977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21.817096378988481</v>
      </c>
      <c r="BB34">
        <f t="shared" si="0"/>
        <v>743.69507375348223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165.03472239930102</v>
      </c>
      <c r="L35">
        <v>63.622407678496991</v>
      </c>
      <c r="M35">
        <v>0</v>
      </c>
      <c r="N35">
        <v>29.997058823529411</v>
      </c>
      <c r="O35">
        <v>50.3761918386882</v>
      </c>
      <c r="P35">
        <v>62.243063068600947</v>
      </c>
      <c r="Q35">
        <v>5.5399528079282678</v>
      </c>
      <c r="R35">
        <v>10.764759553289633</v>
      </c>
      <c r="S35">
        <v>6.7004505070202809</v>
      </c>
      <c r="T35">
        <v>0</v>
      </c>
      <c r="U35">
        <v>230.08933464421776</v>
      </c>
      <c r="V35">
        <v>3.6242774566473988</v>
      </c>
      <c r="W35">
        <v>11.785036956521738</v>
      </c>
      <c r="X35">
        <v>24.981283232154073</v>
      </c>
      <c r="Y35">
        <v>0</v>
      </c>
      <c r="Z35">
        <v>3.3293303999999999</v>
      </c>
      <c r="AA35">
        <v>7.1234299999999999</v>
      </c>
      <c r="AB35">
        <v>6.69038032</v>
      </c>
      <c r="AC35">
        <v>4.9163427199999994</v>
      </c>
      <c r="AD35">
        <v>4.6303691999999996</v>
      </c>
      <c r="AE35">
        <v>7.1694039999999992</v>
      </c>
      <c r="AF35">
        <v>0</v>
      </c>
      <c r="AG35">
        <v>0</v>
      </c>
      <c r="AH35">
        <v>11.882577199999998</v>
      </c>
      <c r="AI35">
        <v>0</v>
      </c>
      <c r="AJ35">
        <v>0</v>
      </c>
      <c r="AK35">
        <v>13.2143</v>
      </c>
      <c r="AL35">
        <v>15.197650000000005</v>
      </c>
      <c r="AM35">
        <v>2.681234285714285</v>
      </c>
      <c r="AN35">
        <v>0</v>
      </c>
      <c r="AO35">
        <v>3.1363919999999994</v>
      </c>
      <c r="AP35">
        <v>2.0823936000000001</v>
      </c>
      <c r="AQ35">
        <v>0</v>
      </c>
      <c r="AR35">
        <v>12.61872</v>
      </c>
      <c r="AS35">
        <v>8.1019352819999977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21.874690091616301</v>
      </c>
      <c r="BB35">
        <f t="shared" si="0"/>
        <v>745.65830788249366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165.03453828096283</v>
      </c>
      <c r="L36">
        <v>63.622407678496991</v>
      </c>
      <c r="M36">
        <v>0</v>
      </c>
      <c r="N36">
        <v>29.997058823529411</v>
      </c>
      <c r="O36">
        <v>50.3761918386882</v>
      </c>
      <c r="P36">
        <v>62.243063068600947</v>
      </c>
      <c r="Q36">
        <v>5.5399528079282678</v>
      </c>
      <c r="R36">
        <v>10.764759553289633</v>
      </c>
      <c r="S36">
        <v>6.7004505070202809</v>
      </c>
      <c r="T36">
        <v>0</v>
      </c>
      <c r="U36">
        <v>230.08933464421776</v>
      </c>
      <c r="V36">
        <v>3.6242774566473988</v>
      </c>
      <c r="W36">
        <v>11.785036956521738</v>
      </c>
      <c r="X36">
        <v>24.981283232154073</v>
      </c>
      <c r="Y36">
        <v>0</v>
      </c>
      <c r="Z36">
        <v>3.3293303999999999</v>
      </c>
      <c r="AA36">
        <v>7.1234299999999999</v>
      </c>
      <c r="AB36">
        <v>6.69038032</v>
      </c>
      <c r="AC36">
        <v>4.9163427199999994</v>
      </c>
      <c r="AD36">
        <v>4.6303691999999996</v>
      </c>
      <c r="AE36">
        <v>7.1694039999999992</v>
      </c>
      <c r="AF36">
        <v>0</v>
      </c>
      <c r="AG36">
        <v>0</v>
      </c>
      <c r="AH36">
        <v>11.882577199999998</v>
      </c>
      <c r="AI36">
        <v>0</v>
      </c>
      <c r="AJ36">
        <v>0</v>
      </c>
      <c r="AK36">
        <v>13.2143</v>
      </c>
      <c r="AL36">
        <v>15.197650000000005</v>
      </c>
      <c r="AM36">
        <v>2.681234285714285</v>
      </c>
      <c r="AN36">
        <v>0</v>
      </c>
      <c r="AO36">
        <v>3.1363919999999994</v>
      </c>
      <c r="AP36">
        <v>0.61821059999999994</v>
      </c>
      <c r="AQ36">
        <v>0</v>
      </c>
      <c r="AR36">
        <v>12.61872</v>
      </c>
      <c r="AS36">
        <v>8.1019352819999977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21.832955692317256</v>
      </c>
      <c r="BB36">
        <f t="shared" si="0"/>
        <v>744.23567516345452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165.03247602755215</v>
      </c>
      <c r="L37">
        <v>63.622407678496991</v>
      </c>
      <c r="M37">
        <v>0</v>
      </c>
      <c r="N37">
        <v>29.997058823529411</v>
      </c>
      <c r="O37">
        <v>50.3761918386882</v>
      </c>
      <c r="P37">
        <v>62.243063068600947</v>
      </c>
      <c r="Q37">
        <v>5.5399528079282678</v>
      </c>
      <c r="R37">
        <v>10.764759553289633</v>
      </c>
      <c r="S37">
        <v>6.7004505070202809</v>
      </c>
      <c r="T37">
        <v>0</v>
      </c>
      <c r="U37">
        <v>230.08933464421776</v>
      </c>
      <c r="V37">
        <v>3.6242774566473988</v>
      </c>
      <c r="W37">
        <v>11.785036956521738</v>
      </c>
      <c r="X37">
        <v>24.981283232154073</v>
      </c>
      <c r="Y37">
        <v>0</v>
      </c>
      <c r="Z37">
        <v>3.3293303999999999</v>
      </c>
      <c r="AA37">
        <v>6.8224399999999985</v>
      </c>
      <c r="AB37">
        <v>6.69038032</v>
      </c>
      <c r="AC37">
        <v>4.9163427199999994</v>
      </c>
      <c r="AD37">
        <v>4.6303691999999996</v>
      </c>
      <c r="AE37">
        <v>7.1694039999999992</v>
      </c>
      <c r="AF37">
        <v>0</v>
      </c>
      <c r="AG37">
        <v>0</v>
      </c>
      <c r="AH37">
        <v>6.1818265999999991</v>
      </c>
      <c r="AI37">
        <v>0</v>
      </c>
      <c r="AJ37">
        <v>0</v>
      </c>
      <c r="AK37">
        <v>13.2143</v>
      </c>
      <c r="AL37">
        <v>15.197650000000005</v>
      </c>
      <c r="AM37">
        <v>2.681234285714285</v>
      </c>
      <c r="AN37">
        <v>0</v>
      </c>
      <c r="AO37">
        <v>3.1289244000000003</v>
      </c>
      <c r="AP37">
        <v>0.45552360000000003</v>
      </c>
      <c r="AQ37">
        <v>0</v>
      </c>
      <c r="AR37">
        <v>12.61872</v>
      </c>
      <c r="AS37">
        <v>8.1019352819999977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21.656998107826979</v>
      </c>
      <c r="BB37">
        <f t="shared" si="0"/>
        <v>738.23767529453414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165.03363965891202</v>
      </c>
      <c r="L38">
        <v>63.622407678496991</v>
      </c>
      <c r="M38">
        <v>0</v>
      </c>
      <c r="N38">
        <v>29.997058823529411</v>
      </c>
      <c r="O38">
        <v>50.3761918386882</v>
      </c>
      <c r="P38">
        <v>62.243063068600947</v>
      </c>
      <c r="Q38">
        <v>5.5399528079282678</v>
      </c>
      <c r="R38">
        <v>10.764759553289633</v>
      </c>
      <c r="S38">
        <v>6.7004505070202809</v>
      </c>
      <c r="T38">
        <v>0</v>
      </c>
      <c r="U38">
        <v>230.08933464421776</v>
      </c>
      <c r="V38">
        <v>3.6242774566473988</v>
      </c>
      <c r="W38">
        <v>11.785036956521738</v>
      </c>
      <c r="X38">
        <v>24.981283232154073</v>
      </c>
      <c r="Y38">
        <v>0</v>
      </c>
      <c r="Z38">
        <v>3.3293303999999999</v>
      </c>
      <c r="AA38">
        <v>3.0500319999999994</v>
      </c>
      <c r="AB38">
        <v>6.69038032</v>
      </c>
      <c r="AC38">
        <v>4.9163427199999994</v>
      </c>
      <c r="AD38">
        <v>4.6303691999999996</v>
      </c>
      <c r="AE38">
        <v>7.1694039999999992</v>
      </c>
      <c r="AF38">
        <v>0</v>
      </c>
      <c r="AG38">
        <v>0</v>
      </c>
      <c r="AH38">
        <v>4.810760000000001</v>
      </c>
      <c r="AI38">
        <v>0</v>
      </c>
      <c r="AJ38">
        <v>0</v>
      </c>
      <c r="AK38">
        <v>13.2143</v>
      </c>
      <c r="AL38">
        <v>15.197650000000005</v>
      </c>
      <c r="AM38">
        <v>2.681234285714285</v>
      </c>
      <c r="AN38">
        <v>0</v>
      </c>
      <c r="AO38">
        <v>3.1289244000000003</v>
      </c>
      <c r="AP38">
        <v>0.45552360000000003</v>
      </c>
      <c r="AQ38">
        <v>0</v>
      </c>
      <c r="AR38">
        <v>12.61872</v>
      </c>
      <c r="AS38">
        <v>8.1019352819999977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21.510442283555641</v>
      </c>
      <c r="BB38">
        <f t="shared" si="0"/>
        <v>733.24192015016524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165.03307825928493</v>
      </c>
      <c r="L39">
        <v>63.622407678496991</v>
      </c>
      <c r="M39">
        <v>0</v>
      </c>
      <c r="N39">
        <v>29.997058823529411</v>
      </c>
      <c r="O39">
        <v>50.3761918386882</v>
      </c>
      <c r="P39">
        <v>62.243063068600947</v>
      </c>
      <c r="Q39">
        <v>5.5399528079282678</v>
      </c>
      <c r="R39">
        <v>10.764759553289633</v>
      </c>
      <c r="S39">
        <v>6.7004505070202809</v>
      </c>
      <c r="T39">
        <v>0</v>
      </c>
      <c r="U39">
        <v>230.08933464421776</v>
      </c>
      <c r="V39">
        <v>3.6242774566473988</v>
      </c>
      <c r="W39">
        <v>11.785036956521738</v>
      </c>
      <c r="X39">
        <v>24.981283232154073</v>
      </c>
      <c r="Y39">
        <v>0</v>
      </c>
      <c r="Z39">
        <v>3.3293303999999999</v>
      </c>
      <c r="AA39">
        <v>0</v>
      </c>
      <c r="AB39">
        <v>6.69038032</v>
      </c>
      <c r="AC39">
        <v>4.9163427199999994</v>
      </c>
      <c r="AD39">
        <v>4.6303691999999996</v>
      </c>
      <c r="AE39">
        <v>7.1694039999999992</v>
      </c>
      <c r="AF39">
        <v>0</v>
      </c>
      <c r="AG39">
        <v>0</v>
      </c>
      <c r="AH39">
        <v>4.810760000000001</v>
      </c>
      <c r="AI39">
        <v>0</v>
      </c>
      <c r="AJ39">
        <v>0</v>
      </c>
      <c r="AK39">
        <v>13.2143</v>
      </c>
      <c r="AL39">
        <v>15.197650000000005</v>
      </c>
      <c r="AM39">
        <v>2.681234285714285</v>
      </c>
      <c r="AN39">
        <v>0</v>
      </c>
      <c r="AO39">
        <v>3.0990539999999998</v>
      </c>
      <c r="AP39">
        <v>0.45552360000000003</v>
      </c>
      <c r="AQ39">
        <v>0</v>
      </c>
      <c r="AR39">
        <v>13.459967999999998</v>
      </c>
      <c r="AS39">
        <v>8.1019352819999977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21.446624531337683</v>
      </c>
      <c r="BB39">
        <f t="shared" si="0"/>
        <v>731.06652210275615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165.03287184190623</v>
      </c>
      <c r="L40">
        <v>63.622407678496991</v>
      </c>
      <c r="M40">
        <v>0</v>
      </c>
      <c r="N40">
        <v>29.997058823529411</v>
      </c>
      <c r="O40">
        <v>50.3761918386882</v>
      </c>
      <c r="P40">
        <v>62.243063068600947</v>
      </c>
      <c r="Q40">
        <v>5.5399528079282678</v>
      </c>
      <c r="R40">
        <v>10.764759553289633</v>
      </c>
      <c r="S40">
        <v>6.7004505070202809</v>
      </c>
      <c r="T40">
        <v>0</v>
      </c>
      <c r="U40">
        <v>230.08933464421776</v>
      </c>
      <c r="V40">
        <v>3.6242774566473988</v>
      </c>
      <c r="W40">
        <v>11.785036956521738</v>
      </c>
      <c r="X40">
        <v>24.981283232154073</v>
      </c>
      <c r="Y40">
        <v>0</v>
      </c>
      <c r="Z40">
        <v>3.3293303999999999</v>
      </c>
      <c r="AA40">
        <v>0</v>
      </c>
      <c r="AB40">
        <v>6.69038032</v>
      </c>
      <c r="AC40">
        <v>4.9163427199999994</v>
      </c>
      <c r="AD40">
        <v>4.6303691999999996</v>
      </c>
      <c r="AE40">
        <v>7.1694039999999992</v>
      </c>
      <c r="AF40">
        <v>0</v>
      </c>
      <c r="AG40">
        <v>0</v>
      </c>
      <c r="AH40">
        <v>4.810760000000001</v>
      </c>
      <c r="AI40">
        <v>0</v>
      </c>
      <c r="AJ40">
        <v>0</v>
      </c>
      <c r="AK40">
        <v>13.2143</v>
      </c>
      <c r="AL40">
        <v>15.197650000000005</v>
      </c>
      <c r="AM40">
        <v>2.681234285714285</v>
      </c>
      <c r="AN40">
        <v>0</v>
      </c>
      <c r="AO40">
        <v>3.0915864000000002</v>
      </c>
      <c r="AP40">
        <v>0.45552360000000003</v>
      </c>
      <c r="AQ40">
        <v>0</v>
      </c>
      <c r="AR40">
        <v>13.459967999999998</v>
      </c>
      <c r="AS40">
        <v>8.1019352819999977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21.446406050049234</v>
      </c>
      <c r="BB40">
        <f t="shared" si="0"/>
        <v>731.05906656666593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165.03283157618509</v>
      </c>
      <c r="L41">
        <v>63.622407678496991</v>
      </c>
      <c r="M41">
        <v>0</v>
      </c>
      <c r="N41">
        <v>29.997058823529411</v>
      </c>
      <c r="O41">
        <v>50.3761918386882</v>
      </c>
      <c r="P41">
        <v>62.243063068600947</v>
      </c>
      <c r="Q41">
        <v>5.5399528079282678</v>
      </c>
      <c r="R41">
        <v>10.764759553289633</v>
      </c>
      <c r="S41">
        <v>6.7004505070202809</v>
      </c>
      <c r="T41">
        <v>0</v>
      </c>
      <c r="U41">
        <v>230.08933464421776</v>
      </c>
      <c r="V41">
        <v>3.6242774566473988</v>
      </c>
      <c r="W41">
        <v>11.785036956521738</v>
      </c>
      <c r="X41">
        <v>24.981283232154073</v>
      </c>
      <c r="Y41">
        <v>0</v>
      </c>
      <c r="Z41">
        <v>3.3293303999999999</v>
      </c>
      <c r="AA41">
        <v>0</v>
      </c>
      <c r="AB41">
        <v>6.69038032</v>
      </c>
      <c r="AC41">
        <v>4.9163427199999994</v>
      </c>
      <c r="AD41">
        <v>4.6303691999999996</v>
      </c>
      <c r="AE41">
        <v>7.1694039999999992</v>
      </c>
      <c r="AF41">
        <v>0</v>
      </c>
      <c r="AG41">
        <v>0</v>
      </c>
      <c r="AH41">
        <v>4.810760000000001</v>
      </c>
      <c r="AI41">
        <v>0</v>
      </c>
      <c r="AJ41">
        <v>0</v>
      </c>
      <c r="AK41">
        <v>13.2143</v>
      </c>
      <c r="AL41">
        <v>15.197650000000005</v>
      </c>
      <c r="AM41">
        <v>2.681234285714285</v>
      </c>
      <c r="AN41">
        <v>0</v>
      </c>
      <c r="AO41">
        <v>3.1065216000000002</v>
      </c>
      <c r="AP41">
        <v>0.45552360000000003</v>
      </c>
      <c r="AQ41">
        <v>0</v>
      </c>
      <c r="AR41">
        <v>13.459967999999998</v>
      </c>
      <c r="AS41">
        <v>8.1019352819999977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21.446830361619369</v>
      </c>
      <c r="BB41">
        <f t="shared" si="0"/>
        <v>731.07353718937452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165.03299307941722</v>
      </c>
      <c r="L42">
        <v>63.622407678496991</v>
      </c>
      <c r="M42">
        <v>0</v>
      </c>
      <c r="N42">
        <v>29.997058823529411</v>
      </c>
      <c r="O42">
        <v>50.3761918386882</v>
      </c>
      <c r="P42">
        <v>62.243063068600947</v>
      </c>
      <c r="Q42">
        <v>5.5399528079282678</v>
      </c>
      <c r="R42">
        <v>10.764759553289633</v>
      </c>
      <c r="S42">
        <v>6.7004505070202809</v>
      </c>
      <c r="T42">
        <v>0</v>
      </c>
      <c r="U42">
        <v>230.08933464421776</v>
      </c>
      <c r="V42">
        <v>3.6242774566473988</v>
      </c>
      <c r="W42">
        <v>11.785036956521738</v>
      </c>
      <c r="X42">
        <v>24.981283232154073</v>
      </c>
      <c r="Y42">
        <v>0</v>
      </c>
      <c r="Z42">
        <v>3.3293303999999999</v>
      </c>
      <c r="AA42">
        <v>0</v>
      </c>
      <c r="AB42">
        <v>6.69038032</v>
      </c>
      <c r="AC42">
        <v>4.9163427199999994</v>
      </c>
      <c r="AD42">
        <v>4.6303691999999996</v>
      </c>
      <c r="AE42">
        <v>7.1694039999999992</v>
      </c>
      <c r="AF42">
        <v>0</v>
      </c>
      <c r="AG42">
        <v>0</v>
      </c>
      <c r="AH42">
        <v>4.810760000000001</v>
      </c>
      <c r="AI42">
        <v>0</v>
      </c>
      <c r="AJ42">
        <v>0</v>
      </c>
      <c r="AK42">
        <v>13.2143</v>
      </c>
      <c r="AL42">
        <v>15.197650000000005</v>
      </c>
      <c r="AM42">
        <v>2.681234285714285</v>
      </c>
      <c r="AN42">
        <v>0</v>
      </c>
      <c r="AO42">
        <v>3.1139892000000002</v>
      </c>
      <c r="AP42">
        <v>0.45552360000000003</v>
      </c>
      <c r="AQ42">
        <v>0</v>
      </c>
      <c r="AR42">
        <v>13.459967999999998</v>
      </c>
      <c r="AS42">
        <v>8.1019352819999977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21.447047816608176</v>
      </c>
      <c r="BB42">
        <f t="shared" si="0"/>
        <v>731.08094883761783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165.03309707507182</v>
      </c>
      <c r="L43">
        <v>63.622407678496991</v>
      </c>
      <c r="M43">
        <v>0</v>
      </c>
      <c r="N43">
        <v>29.997058823529411</v>
      </c>
      <c r="O43">
        <v>50.3761918386882</v>
      </c>
      <c r="P43">
        <v>62.243063068600947</v>
      </c>
      <c r="Q43">
        <v>5.5399528079282678</v>
      </c>
      <c r="R43">
        <v>10.764759553289633</v>
      </c>
      <c r="S43">
        <v>6.7004505070202809</v>
      </c>
      <c r="T43">
        <v>0</v>
      </c>
      <c r="U43">
        <v>230.08933464421776</v>
      </c>
      <c r="V43">
        <v>3.6242774566473988</v>
      </c>
      <c r="W43">
        <v>11.785036956521738</v>
      </c>
      <c r="X43">
        <v>24.981283232154073</v>
      </c>
      <c r="Y43">
        <v>0</v>
      </c>
      <c r="Z43">
        <v>3.3293303999999999</v>
      </c>
      <c r="AA43">
        <v>0</v>
      </c>
      <c r="AB43">
        <v>6.69038032</v>
      </c>
      <c r="AC43">
        <v>4.9163427199999994</v>
      </c>
      <c r="AD43">
        <v>0</v>
      </c>
      <c r="AE43">
        <v>7.1694039999999992</v>
      </c>
      <c r="AF43">
        <v>0</v>
      </c>
      <c r="AG43">
        <v>0</v>
      </c>
      <c r="AH43">
        <v>4.810760000000001</v>
      </c>
      <c r="AI43">
        <v>0</v>
      </c>
      <c r="AJ43">
        <v>0</v>
      </c>
      <c r="AK43">
        <v>13.2143</v>
      </c>
      <c r="AL43">
        <v>15.197650000000005</v>
      </c>
      <c r="AM43">
        <v>2.681234285714285</v>
      </c>
      <c r="AN43">
        <v>0</v>
      </c>
      <c r="AO43">
        <v>3.1961327999999996</v>
      </c>
      <c r="AP43">
        <v>0.45552360000000003</v>
      </c>
      <c r="AQ43">
        <v>0</v>
      </c>
      <c r="AR43">
        <v>12.61872</v>
      </c>
      <c r="AS43">
        <v>8.1019352819999977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21.29345088216207</v>
      </c>
      <c r="BB43">
        <f t="shared" si="0"/>
        <v>725.84517616771859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165.03290197554648</v>
      </c>
      <c r="L44">
        <v>63.622407678496991</v>
      </c>
      <c r="M44">
        <v>0</v>
      </c>
      <c r="N44">
        <v>29.997058823529411</v>
      </c>
      <c r="O44">
        <v>50.3761918386882</v>
      </c>
      <c r="P44">
        <v>62.243063068600947</v>
      </c>
      <c r="Q44">
        <v>5.5399528079282678</v>
      </c>
      <c r="R44">
        <v>10.764759553289633</v>
      </c>
      <c r="S44">
        <v>6.7004505070202809</v>
      </c>
      <c r="T44">
        <v>0</v>
      </c>
      <c r="U44">
        <v>230.08933464421776</v>
      </c>
      <c r="V44">
        <v>3.6242774566473988</v>
      </c>
      <c r="W44">
        <v>11.785036956521738</v>
      </c>
      <c r="X44">
        <v>24.981283232154073</v>
      </c>
      <c r="Y44">
        <v>0</v>
      </c>
      <c r="Z44">
        <v>3.3293303999999999</v>
      </c>
      <c r="AA44">
        <v>0</v>
      </c>
      <c r="AB44">
        <v>6.69038032</v>
      </c>
      <c r="AC44">
        <v>4.9163427199999994</v>
      </c>
      <c r="AD44">
        <v>0</v>
      </c>
      <c r="AE44">
        <v>3.5847019999999996</v>
      </c>
      <c r="AF44">
        <v>0</v>
      </c>
      <c r="AG44">
        <v>0</v>
      </c>
      <c r="AH44">
        <v>4.810760000000001</v>
      </c>
      <c r="AI44">
        <v>0</v>
      </c>
      <c r="AJ44">
        <v>0</v>
      </c>
      <c r="AK44">
        <v>13.2143</v>
      </c>
      <c r="AL44">
        <v>11.804000000000002</v>
      </c>
      <c r="AM44">
        <v>2.681234285714285</v>
      </c>
      <c r="AN44">
        <v>0</v>
      </c>
      <c r="AO44">
        <v>3.1961327999999996</v>
      </c>
      <c r="AP44">
        <v>0.45552360000000003</v>
      </c>
      <c r="AQ44">
        <v>0</v>
      </c>
      <c r="AR44">
        <v>12.61872</v>
      </c>
      <c r="AS44">
        <v>8.1019352819999977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21.09456203480827</v>
      </c>
      <c r="BB44">
        <f t="shared" si="0"/>
        <v>719.06551791554705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165.03290669214263</v>
      </c>
      <c r="L45">
        <v>63.622407678496991</v>
      </c>
      <c r="M45">
        <v>0</v>
      </c>
      <c r="N45">
        <v>29.997058823529411</v>
      </c>
      <c r="O45">
        <v>50.3761918386882</v>
      </c>
      <c r="P45">
        <v>62.243063068600947</v>
      </c>
      <c r="Q45">
        <v>5.5399528079282678</v>
      </c>
      <c r="R45">
        <v>10.764759553289633</v>
      </c>
      <c r="S45">
        <v>6.7004505070202809</v>
      </c>
      <c r="T45">
        <v>0</v>
      </c>
      <c r="U45">
        <v>230.08933464421776</v>
      </c>
      <c r="V45">
        <v>3.6242774566473988</v>
      </c>
      <c r="W45">
        <v>11.785036956521738</v>
      </c>
      <c r="X45">
        <v>24.981283232154073</v>
      </c>
      <c r="Y45">
        <v>0</v>
      </c>
      <c r="Z45">
        <v>3.3293303999999999</v>
      </c>
      <c r="AA45">
        <v>0</v>
      </c>
      <c r="AB45">
        <v>6.6700653999999995</v>
      </c>
      <c r="AC45">
        <v>4.9163427199999994</v>
      </c>
      <c r="AD45">
        <v>0</v>
      </c>
      <c r="AE45">
        <v>3.5847019999999996</v>
      </c>
      <c r="AF45">
        <v>0</v>
      </c>
      <c r="AG45">
        <v>0</v>
      </c>
      <c r="AH45">
        <v>4.810760000000001</v>
      </c>
      <c r="AI45">
        <v>0</v>
      </c>
      <c r="AJ45">
        <v>0</v>
      </c>
      <c r="AK45">
        <v>13.2143</v>
      </c>
      <c r="AL45">
        <v>11.804000000000002</v>
      </c>
      <c r="AM45">
        <v>0</v>
      </c>
      <c r="AN45">
        <v>0</v>
      </c>
      <c r="AO45">
        <v>3.1886652</v>
      </c>
      <c r="AP45">
        <v>0.45552360000000003</v>
      </c>
      <c r="AQ45">
        <v>0</v>
      </c>
      <c r="AR45">
        <v>12.61872</v>
      </c>
      <c r="AS45">
        <v>8.1019352819999977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21.017355211133669</v>
      </c>
      <c r="BB45">
        <f t="shared" si="0"/>
        <v>716.43371265010353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165.03310577032775</v>
      </c>
      <c r="L46">
        <v>63.622407678496991</v>
      </c>
      <c r="M46">
        <v>0</v>
      </c>
      <c r="N46">
        <v>29.997058823529411</v>
      </c>
      <c r="O46">
        <v>50.3761918386882</v>
      </c>
      <c r="P46">
        <v>62.243063068600947</v>
      </c>
      <c r="Q46">
        <v>5.5399528079282678</v>
      </c>
      <c r="R46">
        <v>10.764759553289633</v>
      </c>
      <c r="S46">
        <v>6.7004505070202809</v>
      </c>
      <c r="T46">
        <v>0</v>
      </c>
      <c r="U46">
        <v>230.08933464421776</v>
      </c>
      <c r="V46">
        <v>3.6242774566473988</v>
      </c>
      <c r="W46">
        <v>11.785036956521738</v>
      </c>
      <c r="X46">
        <v>24.981283232154073</v>
      </c>
      <c r="Y46">
        <v>0</v>
      </c>
      <c r="Z46">
        <v>3.3293303999999999</v>
      </c>
      <c r="AA46">
        <v>0</v>
      </c>
      <c r="AB46">
        <v>6.6700653999999995</v>
      </c>
      <c r="AC46">
        <v>4.9163427199999994</v>
      </c>
      <c r="AD46">
        <v>0</v>
      </c>
      <c r="AE46">
        <v>3.5847019999999996</v>
      </c>
      <c r="AF46">
        <v>0</v>
      </c>
      <c r="AG46">
        <v>0</v>
      </c>
      <c r="AH46">
        <v>4.810760000000001</v>
      </c>
      <c r="AI46">
        <v>0</v>
      </c>
      <c r="AJ46">
        <v>0</v>
      </c>
      <c r="AK46">
        <v>13.2143</v>
      </c>
      <c r="AL46">
        <v>11.804000000000002</v>
      </c>
      <c r="AM46">
        <v>0</v>
      </c>
      <c r="AN46">
        <v>0</v>
      </c>
      <c r="AO46">
        <v>3.1737299999999999</v>
      </c>
      <c r="AP46">
        <v>0.45552360000000003</v>
      </c>
      <c r="AQ46">
        <v>0</v>
      </c>
      <c r="AR46">
        <v>12.61872</v>
      </c>
      <c r="AS46">
        <v>8.1019352819999977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21.016935433841553</v>
      </c>
      <c r="BB46">
        <f t="shared" si="0"/>
        <v>716.41939630558079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165.03364038370066</v>
      </c>
      <c r="L47">
        <v>63.622407678496991</v>
      </c>
      <c r="M47">
        <v>0</v>
      </c>
      <c r="N47">
        <v>29.997058823529411</v>
      </c>
      <c r="O47">
        <v>50.3761918386882</v>
      </c>
      <c r="P47">
        <v>62.243063068600947</v>
      </c>
      <c r="Q47">
        <v>5.5396323775388288</v>
      </c>
      <c r="R47">
        <v>10.763923605150215</v>
      </c>
      <c r="S47">
        <v>6.8952564492753625</v>
      </c>
      <c r="T47">
        <v>0</v>
      </c>
      <c r="U47">
        <v>230.08933464421776</v>
      </c>
      <c r="V47">
        <v>3.6242774566473988</v>
      </c>
      <c r="W47">
        <v>11.785036956521738</v>
      </c>
      <c r="X47">
        <v>24.981283232154073</v>
      </c>
      <c r="Y47">
        <v>0</v>
      </c>
      <c r="Z47">
        <v>3.3293303999999999</v>
      </c>
      <c r="AA47">
        <v>0</v>
      </c>
      <c r="AB47">
        <v>6.6700653999999995</v>
      </c>
      <c r="AC47">
        <v>4.9163427199999994</v>
      </c>
      <c r="AD47">
        <v>0</v>
      </c>
      <c r="AE47">
        <v>3.5847019999999996</v>
      </c>
      <c r="AF47">
        <v>0</v>
      </c>
      <c r="AG47">
        <v>0</v>
      </c>
      <c r="AH47">
        <v>4.810760000000001</v>
      </c>
      <c r="AI47">
        <v>0</v>
      </c>
      <c r="AJ47">
        <v>0</v>
      </c>
      <c r="AK47">
        <v>13.2143</v>
      </c>
      <c r="AL47">
        <v>11.804000000000002</v>
      </c>
      <c r="AM47">
        <v>0</v>
      </c>
      <c r="AN47">
        <v>0</v>
      </c>
      <c r="AO47">
        <v>3.1886652</v>
      </c>
      <c r="AP47">
        <v>0.45552360000000003</v>
      </c>
      <c r="AQ47">
        <v>0</v>
      </c>
      <c r="AR47">
        <v>12.61872</v>
      </c>
      <c r="AS47">
        <v>8.1019352819999977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21.022895008614348</v>
      </c>
      <c r="BB47">
        <f t="shared" si="0"/>
        <v>716.62255610790714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165.03364038370066</v>
      </c>
      <c r="L48">
        <v>63.622407678496991</v>
      </c>
      <c r="M48">
        <v>0</v>
      </c>
      <c r="N48">
        <v>29.997058823529411</v>
      </c>
      <c r="O48">
        <v>50.3761918386882</v>
      </c>
      <c r="P48">
        <v>62.243063068600947</v>
      </c>
      <c r="Q48">
        <v>5.5396323775388288</v>
      </c>
      <c r="R48">
        <v>10.763923605150215</v>
      </c>
      <c r="S48">
        <v>6.6993449064449075</v>
      </c>
      <c r="T48">
        <v>0</v>
      </c>
      <c r="U48">
        <v>230.08933464421776</v>
      </c>
      <c r="V48">
        <v>3.6242774566473988</v>
      </c>
      <c r="W48">
        <v>11.785036956521738</v>
      </c>
      <c r="X48">
        <v>24.981283232154073</v>
      </c>
      <c r="Y48">
        <v>0</v>
      </c>
      <c r="Z48">
        <v>3.3293303999999999</v>
      </c>
      <c r="AA48">
        <v>0</v>
      </c>
      <c r="AB48">
        <v>6.6700653999999995</v>
      </c>
      <c r="AC48">
        <v>2.4581713599999997</v>
      </c>
      <c r="AD48">
        <v>0</v>
      </c>
      <c r="AE48">
        <v>3.5847019999999996</v>
      </c>
      <c r="AF48">
        <v>0</v>
      </c>
      <c r="AG48">
        <v>0</v>
      </c>
      <c r="AH48">
        <v>4.810760000000001</v>
      </c>
      <c r="AI48">
        <v>0</v>
      </c>
      <c r="AJ48">
        <v>0</v>
      </c>
      <c r="AK48">
        <v>13.2143</v>
      </c>
      <c r="AL48">
        <v>11.804000000000002</v>
      </c>
      <c r="AM48">
        <v>0</v>
      </c>
      <c r="AN48">
        <v>0</v>
      </c>
      <c r="AO48">
        <v>3.1662623999999999</v>
      </c>
      <c r="AP48">
        <v>0.45552360000000003</v>
      </c>
      <c r="AQ48">
        <v>0</v>
      </c>
      <c r="AR48">
        <v>12.61872</v>
      </c>
      <c r="AS48">
        <v>8.1019352819999977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20.946615261733093</v>
      </c>
      <c r="BB48">
        <f t="shared" si="0"/>
        <v>714.02235015195811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165.03364038370066</v>
      </c>
      <c r="L49">
        <v>63.622407678496991</v>
      </c>
      <c r="M49">
        <v>0</v>
      </c>
      <c r="N49">
        <v>29.997058823529411</v>
      </c>
      <c r="O49">
        <v>50.3761918386882</v>
      </c>
      <c r="P49">
        <v>62.243063068600947</v>
      </c>
      <c r="Q49">
        <v>5.5396323775388288</v>
      </c>
      <c r="R49">
        <v>10.763923605150215</v>
      </c>
      <c r="S49">
        <v>6.6993449064449075</v>
      </c>
      <c r="T49">
        <v>0</v>
      </c>
      <c r="U49">
        <v>230.08933464421776</v>
      </c>
      <c r="V49">
        <v>3.6242774566473988</v>
      </c>
      <c r="W49">
        <v>11.785036956521738</v>
      </c>
      <c r="X49">
        <v>24.981283232154073</v>
      </c>
      <c r="Y49">
        <v>0</v>
      </c>
      <c r="Z49">
        <v>3.3293303999999999</v>
      </c>
      <c r="AA49">
        <v>0</v>
      </c>
      <c r="AB49">
        <v>3.3181036000000002</v>
      </c>
      <c r="AC49">
        <v>2.4581713599999997</v>
      </c>
      <c r="AD49">
        <v>0</v>
      </c>
      <c r="AE49">
        <v>3.5847019999999996</v>
      </c>
      <c r="AF49">
        <v>0</v>
      </c>
      <c r="AG49">
        <v>0</v>
      </c>
      <c r="AH49">
        <v>4.810760000000001</v>
      </c>
      <c r="AI49">
        <v>0</v>
      </c>
      <c r="AJ49">
        <v>0</v>
      </c>
      <c r="AK49">
        <v>13.2143</v>
      </c>
      <c r="AL49">
        <v>11.804000000000002</v>
      </c>
      <c r="AM49">
        <v>0</v>
      </c>
      <c r="AN49">
        <v>0</v>
      </c>
      <c r="AO49">
        <v>3.1587948000000003</v>
      </c>
      <c r="AP49">
        <v>0.45552360000000003</v>
      </c>
      <c r="AQ49">
        <v>0</v>
      </c>
      <c r="AR49">
        <v>12.61872</v>
      </c>
      <c r="AS49">
        <v>8.1019352819999977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20.850871485733087</v>
      </c>
      <c r="BB49">
        <f t="shared" si="0"/>
        <v>710.75866452795799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165.03364038370066</v>
      </c>
      <c r="L50">
        <v>63.622407678496991</v>
      </c>
      <c r="M50">
        <v>0</v>
      </c>
      <c r="N50">
        <v>29.997058823529411</v>
      </c>
      <c r="O50">
        <v>50.3761918386882</v>
      </c>
      <c r="P50">
        <v>62.243063068600947</v>
      </c>
      <c r="Q50">
        <v>5.5396323775388288</v>
      </c>
      <c r="R50">
        <v>10.763923605150215</v>
      </c>
      <c r="S50">
        <v>6.6993449064449075</v>
      </c>
      <c r="T50">
        <v>0</v>
      </c>
      <c r="U50">
        <v>230.08933464421776</v>
      </c>
      <c r="V50">
        <v>3.6242774566473988</v>
      </c>
      <c r="W50">
        <v>11.785036956521738</v>
      </c>
      <c r="X50">
        <v>24.981283232154073</v>
      </c>
      <c r="Y50">
        <v>0</v>
      </c>
      <c r="Z50">
        <v>3.3293303999999999</v>
      </c>
      <c r="AA50">
        <v>0</v>
      </c>
      <c r="AB50">
        <v>3.3181036000000002</v>
      </c>
      <c r="AC50">
        <v>2.4581713599999997</v>
      </c>
      <c r="AD50">
        <v>0</v>
      </c>
      <c r="AE50">
        <v>3.5847019999999996</v>
      </c>
      <c r="AF50">
        <v>0</v>
      </c>
      <c r="AG50">
        <v>0</v>
      </c>
      <c r="AH50">
        <v>4.810760000000001</v>
      </c>
      <c r="AI50">
        <v>0</v>
      </c>
      <c r="AJ50">
        <v>0</v>
      </c>
      <c r="AK50">
        <v>13.2143</v>
      </c>
      <c r="AL50">
        <v>11.804000000000002</v>
      </c>
      <c r="AM50">
        <v>0</v>
      </c>
      <c r="AN50">
        <v>0</v>
      </c>
      <c r="AO50">
        <v>3.1513272000000008</v>
      </c>
      <c r="AP50">
        <v>0.45552360000000003</v>
      </c>
      <c r="AQ50">
        <v>0</v>
      </c>
      <c r="AR50">
        <v>12.61872</v>
      </c>
      <c r="AS50">
        <v>8.1019352819999977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20.85065863373309</v>
      </c>
      <c r="BB50">
        <f t="shared" si="0"/>
        <v>710.75140977995795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165.03364038370066</v>
      </c>
      <c r="L51">
        <v>63.622407678496991</v>
      </c>
      <c r="M51">
        <v>0</v>
      </c>
      <c r="N51">
        <v>27.04212414193174</v>
      </c>
      <c r="O51">
        <v>50.3761918386882</v>
      </c>
      <c r="P51">
        <v>62.243063068600947</v>
      </c>
      <c r="Q51">
        <v>5.5396323775388288</v>
      </c>
      <c r="R51">
        <v>10.763923605150215</v>
      </c>
      <c r="S51">
        <v>6.6993449064449075</v>
      </c>
      <c r="T51">
        <v>0</v>
      </c>
      <c r="U51">
        <v>230.08933464421776</v>
      </c>
      <c r="V51">
        <v>3.6242774566473988</v>
      </c>
      <c r="W51">
        <v>11.785036956521738</v>
      </c>
      <c r="X51">
        <v>24.981283232154073</v>
      </c>
      <c r="Y51">
        <v>0</v>
      </c>
      <c r="Z51">
        <v>3.3293303999999999</v>
      </c>
      <c r="AA51">
        <v>0</v>
      </c>
      <c r="AB51">
        <v>3.3181036000000002</v>
      </c>
      <c r="AC51">
        <v>2.4581713599999997</v>
      </c>
      <c r="AD51">
        <v>0</v>
      </c>
      <c r="AE51">
        <v>3.5847019999999996</v>
      </c>
      <c r="AF51">
        <v>0</v>
      </c>
      <c r="AG51">
        <v>0</v>
      </c>
      <c r="AH51">
        <v>4.810760000000001</v>
      </c>
      <c r="AI51">
        <v>0</v>
      </c>
      <c r="AJ51">
        <v>0</v>
      </c>
      <c r="AK51">
        <v>13.2143</v>
      </c>
      <c r="AL51">
        <v>11.804000000000002</v>
      </c>
      <c r="AM51">
        <v>0</v>
      </c>
      <c r="AN51">
        <v>0</v>
      </c>
      <c r="AO51">
        <v>3.1737299999999999</v>
      </c>
      <c r="AP51">
        <v>0.45552360000000003</v>
      </c>
      <c r="AQ51">
        <v>0</v>
      </c>
      <c r="AR51">
        <v>12.61872</v>
      </c>
      <c r="AS51">
        <v>8.1019352819999977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20.767081678279233</v>
      </c>
      <c r="BB51">
        <f t="shared" si="0"/>
        <v>707.90245485381411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165.03364038370066</v>
      </c>
      <c r="L52">
        <v>63.622407678496991</v>
      </c>
      <c r="M52">
        <v>0</v>
      </c>
      <c r="N52">
        <v>24.32343115124154</v>
      </c>
      <c r="O52">
        <v>50.3761918386882</v>
      </c>
      <c r="P52">
        <v>62.243063068600947</v>
      </c>
      <c r="Q52">
        <v>5.5396323775388288</v>
      </c>
      <c r="R52">
        <v>10.763923605150215</v>
      </c>
      <c r="S52">
        <v>6.6993449064449075</v>
      </c>
      <c r="T52">
        <v>0</v>
      </c>
      <c r="U52">
        <v>230.08933464421776</v>
      </c>
      <c r="V52">
        <v>3.6242774566473988</v>
      </c>
      <c r="W52">
        <v>11.785036956521738</v>
      </c>
      <c r="X52">
        <v>24.981283232154073</v>
      </c>
      <c r="Y52">
        <v>0</v>
      </c>
      <c r="Z52">
        <v>3.3293303999999999</v>
      </c>
      <c r="AA52">
        <v>0</v>
      </c>
      <c r="AB52">
        <v>3.3181036000000002</v>
      </c>
      <c r="AC52">
        <v>2.4581713599999997</v>
      </c>
      <c r="AD52">
        <v>0</v>
      </c>
      <c r="AE52">
        <v>3.5847019999999996</v>
      </c>
      <c r="AF52">
        <v>0</v>
      </c>
      <c r="AG52">
        <v>0</v>
      </c>
      <c r="AH52">
        <v>4.810760000000001</v>
      </c>
      <c r="AI52">
        <v>0</v>
      </c>
      <c r="AJ52">
        <v>0</v>
      </c>
      <c r="AK52">
        <v>13.2143</v>
      </c>
      <c r="AL52">
        <v>8.8530000000000015</v>
      </c>
      <c r="AM52">
        <v>0</v>
      </c>
      <c r="AN52">
        <v>0</v>
      </c>
      <c r="AO52">
        <v>3.1737299999999999</v>
      </c>
      <c r="AP52">
        <v>0.45552360000000003</v>
      </c>
      <c r="AQ52">
        <v>0</v>
      </c>
      <c r="AR52">
        <v>12.61872</v>
      </c>
      <c r="AS52">
        <v>8.1019352819999977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20.60549542804457</v>
      </c>
      <c r="BB52">
        <f t="shared" si="0"/>
        <v>702.39434811335855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165.03364038370066</v>
      </c>
      <c r="L53">
        <v>63.622407678496991</v>
      </c>
      <c r="M53">
        <v>0</v>
      </c>
      <c r="N53">
        <v>23.678039085789994</v>
      </c>
      <c r="O53">
        <v>45.413145018007199</v>
      </c>
      <c r="P53">
        <v>62.243063068600947</v>
      </c>
      <c r="Q53">
        <v>5.5396323775388288</v>
      </c>
      <c r="R53">
        <v>10.763923605150215</v>
      </c>
      <c r="S53">
        <v>6.6993449064449075</v>
      </c>
      <c r="T53">
        <v>0</v>
      </c>
      <c r="U53">
        <v>230.08933464421776</v>
      </c>
      <c r="V53">
        <v>3.6242774566473988</v>
      </c>
      <c r="W53">
        <v>11.785036956521738</v>
      </c>
      <c r="X53">
        <v>24.981283232154073</v>
      </c>
      <c r="Y53">
        <v>0</v>
      </c>
      <c r="Z53">
        <v>3.3293303999999999</v>
      </c>
      <c r="AA53">
        <v>0</v>
      </c>
      <c r="AB53">
        <v>3.3181036000000002</v>
      </c>
      <c r="AC53">
        <v>2.4581713599999997</v>
      </c>
      <c r="AD53">
        <v>0</v>
      </c>
      <c r="AE53">
        <v>3.5847019999999996</v>
      </c>
      <c r="AF53">
        <v>0</v>
      </c>
      <c r="AG53">
        <v>0</v>
      </c>
      <c r="AH53">
        <v>4.810760000000001</v>
      </c>
      <c r="AI53">
        <v>0</v>
      </c>
      <c r="AJ53">
        <v>0</v>
      </c>
      <c r="AK53">
        <v>13.2143</v>
      </c>
      <c r="AL53">
        <v>11.804000000000002</v>
      </c>
      <c r="AM53">
        <v>0</v>
      </c>
      <c r="AN53">
        <v>0</v>
      </c>
      <c r="AO53">
        <v>3.1961327999999996</v>
      </c>
      <c r="AP53">
        <v>0.45552360000000003</v>
      </c>
      <c r="AQ53">
        <v>0</v>
      </c>
      <c r="AR53">
        <v>12.61872</v>
      </c>
      <c r="AS53">
        <v>8.1019352819999977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20.530397022244586</v>
      </c>
      <c r="BB53">
        <f t="shared" si="0"/>
        <v>699.83441043302605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165.03364038370066</v>
      </c>
      <c r="L54">
        <v>63.622407678496991</v>
      </c>
      <c r="M54">
        <v>0</v>
      </c>
      <c r="N54">
        <v>23.678039085789994</v>
      </c>
      <c r="O54">
        <v>40.835619385973921</v>
      </c>
      <c r="P54">
        <v>62.243063068600947</v>
      </c>
      <c r="Q54">
        <v>5.5396323775388288</v>
      </c>
      <c r="R54">
        <v>10.763923605150215</v>
      </c>
      <c r="S54">
        <v>6.6993449064449075</v>
      </c>
      <c r="T54">
        <v>0</v>
      </c>
      <c r="U54">
        <v>230.08933464421776</v>
      </c>
      <c r="V54">
        <v>3.6242774566473988</v>
      </c>
      <c r="W54">
        <v>11.785036956521738</v>
      </c>
      <c r="X54">
        <v>24.981283232154073</v>
      </c>
      <c r="Y54">
        <v>0</v>
      </c>
      <c r="Z54">
        <v>3.3293303999999999</v>
      </c>
      <c r="AA54">
        <v>0</v>
      </c>
      <c r="AB54">
        <v>3.3181036000000002</v>
      </c>
      <c r="AC54">
        <v>2.4581713599999997</v>
      </c>
      <c r="AD54">
        <v>0</v>
      </c>
      <c r="AE54">
        <v>7.1694039999999992</v>
      </c>
      <c r="AF54">
        <v>0</v>
      </c>
      <c r="AG54">
        <v>0</v>
      </c>
      <c r="AH54">
        <v>4.810760000000001</v>
      </c>
      <c r="AI54">
        <v>0</v>
      </c>
      <c r="AJ54">
        <v>0</v>
      </c>
      <c r="AK54">
        <v>13.2143</v>
      </c>
      <c r="AL54">
        <v>11.804000000000002</v>
      </c>
      <c r="AM54">
        <v>0</v>
      </c>
      <c r="AN54">
        <v>0</v>
      </c>
      <c r="AO54">
        <v>3.2260032000000001</v>
      </c>
      <c r="AP54">
        <v>0.45552360000000003</v>
      </c>
      <c r="AQ54">
        <v>0</v>
      </c>
      <c r="AR54">
        <v>12.61872</v>
      </c>
      <c r="AS54">
        <v>8.1019352819999977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20.502953073508763</v>
      </c>
      <c r="BB54">
        <f t="shared" si="0"/>
        <v>698.89890114972877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8.6879568837807855E-2</v>
      </c>
      <c r="K55">
        <v>165.03364038370066</v>
      </c>
      <c r="L55">
        <v>63.622407678496991</v>
      </c>
      <c r="M55">
        <v>0</v>
      </c>
      <c r="N55">
        <v>23.678039085789994</v>
      </c>
      <c r="O55">
        <v>40.835619385973921</v>
      </c>
      <c r="P55">
        <v>62.243063068600947</v>
      </c>
      <c r="Q55">
        <v>5.5396323775388288</v>
      </c>
      <c r="R55">
        <v>10.763923605150215</v>
      </c>
      <c r="S55">
        <v>6.6993449064449075</v>
      </c>
      <c r="T55">
        <v>0</v>
      </c>
      <c r="U55">
        <v>230.08933464421776</v>
      </c>
      <c r="V55">
        <v>3.6242774566473988</v>
      </c>
      <c r="W55">
        <v>11.785036956521738</v>
      </c>
      <c r="X55">
        <v>24.981283232154073</v>
      </c>
      <c r="Y55">
        <v>0</v>
      </c>
      <c r="Z55">
        <v>3.3293303999999999</v>
      </c>
      <c r="AA55">
        <v>0</v>
      </c>
      <c r="AB55">
        <v>3.3181036000000002</v>
      </c>
      <c r="AC55">
        <v>2.4581713599999997</v>
      </c>
      <c r="AD55">
        <v>0</v>
      </c>
      <c r="AE55">
        <v>7.1694039999999992</v>
      </c>
      <c r="AF55">
        <v>0</v>
      </c>
      <c r="AG55">
        <v>0</v>
      </c>
      <c r="AH55">
        <v>4.810760000000001</v>
      </c>
      <c r="AI55">
        <v>0</v>
      </c>
      <c r="AJ55">
        <v>0</v>
      </c>
      <c r="AK55">
        <v>13.2143</v>
      </c>
      <c r="AL55">
        <v>11.804000000000002</v>
      </c>
      <c r="AM55">
        <v>0</v>
      </c>
      <c r="AN55">
        <v>0</v>
      </c>
      <c r="AO55">
        <v>3.2409384000000001</v>
      </c>
      <c r="AP55">
        <v>0.45552360000000003</v>
      </c>
      <c r="AQ55">
        <v>0</v>
      </c>
      <c r="AR55">
        <v>12.61872</v>
      </c>
      <c r="AS55">
        <v>8.1019352819999977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20.50585484522064</v>
      </c>
      <c r="BB55">
        <f t="shared" si="0"/>
        <v>698.99781414685458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8.6879568837807855E-2</v>
      </c>
      <c r="K56">
        <v>165.03364038370066</v>
      </c>
      <c r="L56">
        <v>63.622407678496991</v>
      </c>
      <c r="M56">
        <v>0</v>
      </c>
      <c r="N56">
        <v>23.678039085789994</v>
      </c>
      <c r="O56">
        <v>39.774140841505854</v>
      </c>
      <c r="P56">
        <v>62.243063068600947</v>
      </c>
      <c r="Q56">
        <v>5.5396323775388288</v>
      </c>
      <c r="R56">
        <v>10.763923605150215</v>
      </c>
      <c r="S56">
        <v>6.6993449064449075</v>
      </c>
      <c r="T56">
        <v>0</v>
      </c>
      <c r="U56">
        <v>230.08933464421776</v>
      </c>
      <c r="V56">
        <v>3.6242774566473988</v>
      </c>
      <c r="W56">
        <v>11.785036956521738</v>
      </c>
      <c r="X56">
        <v>24.981283232154073</v>
      </c>
      <c r="Y56">
        <v>0</v>
      </c>
      <c r="Z56">
        <v>3.3293303999999999</v>
      </c>
      <c r="AA56">
        <v>0</v>
      </c>
      <c r="AB56">
        <v>3.3181036000000002</v>
      </c>
      <c r="AC56">
        <v>2.4581713599999997</v>
      </c>
      <c r="AD56">
        <v>2.1809709999999995</v>
      </c>
      <c r="AE56">
        <v>7.1694039999999992</v>
      </c>
      <c r="AF56">
        <v>0</v>
      </c>
      <c r="AG56">
        <v>0</v>
      </c>
      <c r="AH56">
        <v>4.810760000000001</v>
      </c>
      <c r="AI56">
        <v>0</v>
      </c>
      <c r="AJ56">
        <v>0</v>
      </c>
      <c r="AK56">
        <v>13.2143</v>
      </c>
      <c r="AL56">
        <v>11.804000000000002</v>
      </c>
      <c r="AM56">
        <v>1.3406171428571425</v>
      </c>
      <c r="AN56">
        <v>0</v>
      </c>
      <c r="AO56">
        <v>3.2484060000000001</v>
      </c>
      <c r="AP56">
        <v>0.45552360000000003</v>
      </c>
      <c r="AQ56">
        <v>0</v>
      </c>
      <c r="AR56">
        <v>12.61872</v>
      </c>
      <c r="AS56">
        <v>8.1019352819999977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20.57618028458085</v>
      </c>
      <c r="BB56">
        <f t="shared" si="0"/>
        <v>701.39506590588348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8.6879568837807855E-2</v>
      </c>
      <c r="K57">
        <v>165.03364038370066</v>
      </c>
      <c r="L57">
        <v>63.622407678496991</v>
      </c>
      <c r="M57">
        <v>0</v>
      </c>
      <c r="N57">
        <v>23.678039085789994</v>
      </c>
      <c r="O57">
        <v>39.774140841505854</v>
      </c>
      <c r="P57">
        <v>62.243063068600947</v>
      </c>
      <c r="Q57">
        <v>5.5396323775388288</v>
      </c>
      <c r="R57">
        <v>10.763923605150215</v>
      </c>
      <c r="S57">
        <v>6.6993449064449075</v>
      </c>
      <c r="T57">
        <v>0</v>
      </c>
      <c r="U57">
        <v>230.08933464421776</v>
      </c>
      <c r="V57">
        <v>3.6242774566473988</v>
      </c>
      <c r="W57">
        <v>11.785036956521738</v>
      </c>
      <c r="X57">
        <v>24.981283232154073</v>
      </c>
      <c r="Y57">
        <v>0</v>
      </c>
      <c r="Z57">
        <v>3.3293303999999999</v>
      </c>
      <c r="AA57">
        <v>0</v>
      </c>
      <c r="AB57">
        <v>3.3181036000000002</v>
      </c>
      <c r="AC57">
        <v>2.4581713599999997</v>
      </c>
      <c r="AD57">
        <v>2.3151845999999998</v>
      </c>
      <c r="AE57">
        <v>7.1694039999999992</v>
      </c>
      <c r="AF57">
        <v>0</v>
      </c>
      <c r="AG57">
        <v>0</v>
      </c>
      <c r="AH57">
        <v>4.810760000000001</v>
      </c>
      <c r="AI57">
        <v>0</v>
      </c>
      <c r="AJ57">
        <v>0</v>
      </c>
      <c r="AK57">
        <v>13.2143</v>
      </c>
      <c r="AL57">
        <v>11.804000000000002</v>
      </c>
      <c r="AM57">
        <v>2.681234285714285</v>
      </c>
      <c r="AN57">
        <v>0</v>
      </c>
      <c r="AO57">
        <v>3.1020410400000005</v>
      </c>
      <c r="AP57">
        <v>0.45552360000000003</v>
      </c>
      <c r="AQ57">
        <v>0</v>
      </c>
      <c r="AR57">
        <v>12.61872</v>
      </c>
      <c r="AS57">
        <v>8.1019352819999977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20.614042082612599</v>
      </c>
      <c r="BB57">
        <f t="shared" si="0"/>
        <v>702.68566989070871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8.6879568837807855E-2</v>
      </c>
      <c r="K58">
        <v>165.03364038370066</v>
      </c>
      <c r="L58">
        <v>63.622407678496991</v>
      </c>
      <c r="M58">
        <v>0</v>
      </c>
      <c r="N58">
        <v>23.678039085789994</v>
      </c>
      <c r="O58">
        <v>39.774140841505854</v>
      </c>
      <c r="P58">
        <v>62.243063068600947</v>
      </c>
      <c r="Q58">
        <v>5.5396323775388288</v>
      </c>
      <c r="R58">
        <v>10.763923605150215</v>
      </c>
      <c r="S58">
        <v>6.6993449064449075</v>
      </c>
      <c r="T58">
        <v>0</v>
      </c>
      <c r="U58">
        <v>230.08933464421776</v>
      </c>
      <c r="V58">
        <v>3.6242774566473988</v>
      </c>
      <c r="W58">
        <v>11.785036956521738</v>
      </c>
      <c r="X58">
        <v>24.981283232154073</v>
      </c>
      <c r="Y58">
        <v>0</v>
      </c>
      <c r="Z58">
        <v>3.3293303999999999</v>
      </c>
      <c r="AA58">
        <v>0</v>
      </c>
      <c r="AB58">
        <v>3.3181036000000002</v>
      </c>
      <c r="AC58">
        <v>2.4581713599999997</v>
      </c>
      <c r="AD58">
        <v>2.3151845999999998</v>
      </c>
      <c r="AE58">
        <v>7.1694039999999992</v>
      </c>
      <c r="AF58">
        <v>0</v>
      </c>
      <c r="AG58">
        <v>0</v>
      </c>
      <c r="AH58">
        <v>4.810760000000001</v>
      </c>
      <c r="AI58">
        <v>0</v>
      </c>
      <c r="AJ58">
        <v>0</v>
      </c>
      <c r="AK58">
        <v>13.2143</v>
      </c>
      <c r="AL58">
        <v>11.804000000000002</v>
      </c>
      <c r="AM58">
        <v>2.681234285714285</v>
      </c>
      <c r="AN58">
        <v>0</v>
      </c>
      <c r="AO58">
        <v>3.10950864</v>
      </c>
      <c r="AP58">
        <v>0.45552360000000003</v>
      </c>
      <c r="AQ58">
        <v>0</v>
      </c>
      <c r="AR58">
        <v>12.61872</v>
      </c>
      <c r="AS58">
        <v>8.1019352819999977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20.614254934612603</v>
      </c>
      <c r="BB58">
        <f t="shared" si="0"/>
        <v>702.69292463870863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8.6879568837807855E-2</v>
      </c>
      <c r="K59">
        <v>165.03364038370066</v>
      </c>
      <c r="L59">
        <v>63.622407678496991</v>
      </c>
      <c r="M59">
        <v>0</v>
      </c>
      <c r="N59">
        <v>23.678039085789994</v>
      </c>
      <c r="O59">
        <v>39.774140841505854</v>
      </c>
      <c r="P59">
        <v>62.243063068600947</v>
      </c>
      <c r="Q59">
        <v>5.5396323775388288</v>
      </c>
      <c r="R59">
        <v>10.763923605150215</v>
      </c>
      <c r="S59">
        <v>6.6993449064449075</v>
      </c>
      <c r="T59">
        <v>0</v>
      </c>
      <c r="U59">
        <v>230.08933464421776</v>
      </c>
      <c r="V59">
        <v>3.6242774566473988</v>
      </c>
      <c r="W59">
        <v>11.785036956521738</v>
      </c>
      <c r="X59">
        <v>24.981283232154073</v>
      </c>
      <c r="Y59">
        <v>0</v>
      </c>
      <c r="Z59">
        <v>3.3293303999999999</v>
      </c>
      <c r="AA59">
        <v>3.551682</v>
      </c>
      <c r="AB59">
        <v>3.3181036000000002</v>
      </c>
      <c r="AC59">
        <v>2.4581713599999997</v>
      </c>
      <c r="AD59">
        <v>2.3151845999999998</v>
      </c>
      <c r="AE59">
        <v>7.1694039999999992</v>
      </c>
      <c r="AF59">
        <v>0</v>
      </c>
      <c r="AG59">
        <v>0</v>
      </c>
      <c r="AH59">
        <v>5.9412885999999991</v>
      </c>
      <c r="AI59">
        <v>0</v>
      </c>
      <c r="AJ59">
        <v>0</v>
      </c>
      <c r="AK59">
        <v>13.2143</v>
      </c>
      <c r="AL59">
        <v>11.804000000000002</v>
      </c>
      <c r="AM59">
        <v>2.681234285714285</v>
      </c>
      <c r="AN59">
        <v>0</v>
      </c>
      <c r="AO59">
        <v>3.1169762399999992</v>
      </c>
      <c r="AP59">
        <v>1.5943325999999998</v>
      </c>
      <c r="AQ59">
        <v>0</v>
      </c>
      <c r="AR59">
        <v>12.61872</v>
      </c>
      <c r="AS59">
        <v>8.1019352819999977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20.780366870612596</v>
      </c>
      <c r="BB59">
        <f t="shared" si="0"/>
        <v>708.35529990270879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8.6879568837807855E-2</v>
      </c>
      <c r="K60">
        <v>165.03364038370066</v>
      </c>
      <c r="L60">
        <v>63.622407678496991</v>
      </c>
      <c r="M60">
        <v>0</v>
      </c>
      <c r="N60">
        <v>23.678039085789994</v>
      </c>
      <c r="O60">
        <v>39.774140841505854</v>
      </c>
      <c r="P60">
        <v>62.243063068600947</v>
      </c>
      <c r="Q60">
        <v>5.5396323775388288</v>
      </c>
      <c r="R60">
        <v>10.763923605150215</v>
      </c>
      <c r="S60">
        <v>6.6993449064449075</v>
      </c>
      <c r="T60">
        <v>0</v>
      </c>
      <c r="U60">
        <v>230.08933464421776</v>
      </c>
      <c r="V60">
        <v>3.6242774566473988</v>
      </c>
      <c r="W60">
        <v>11.785036956521738</v>
      </c>
      <c r="X60">
        <v>24.981283232154073</v>
      </c>
      <c r="Y60">
        <v>0</v>
      </c>
      <c r="Z60">
        <v>3.3293303999999999</v>
      </c>
      <c r="AA60">
        <v>7.1234299999999999</v>
      </c>
      <c r="AB60">
        <v>3.3181036000000002</v>
      </c>
      <c r="AC60">
        <v>2.4581713599999997</v>
      </c>
      <c r="AD60">
        <v>2.3151845999999998</v>
      </c>
      <c r="AE60">
        <v>7.1694039999999992</v>
      </c>
      <c r="AF60">
        <v>0</v>
      </c>
      <c r="AG60">
        <v>0</v>
      </c>
      <c r="AH60">
        <v>11.545824</v>
      </c>
      <c r="AI60">
        <v>0</v>
      </c>
      <c r="AJ60">
        <v>0</v>
      </c>
      <c r="AK60">
        <v>13.2143</v>
      </c>
      <c r="AL60">
        <v>11.804000000000002</v>
      </c>
      <c r="AM60">
        <v>2.681234285714285</v>
      </c>
      <c r="AN60">
        <v>0</v>
      </c>
      <c r="AO60">
        <v>3.1319114400000001</v>
      </c>
      <c r="AP60">
        <v>1.5943325999999998</v>
      </c>
      <c r="AQ60">
        <v>0</v>
      </c>
      <c r="AR60">
        <v>12.61872</v>
      </c>
      <c r="AS60">
        <v>8.1019352819999977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21.042316308612598</v>
      </c>
      <c r="BB60">
        <f t="shared" si="0"/>
        <v>717.28456906470876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8.6879568837807855E-2</v>
      </c>
      <c r="K61">
        <v>165.03364038370066</v>
      </c>
      <c r="L61">
        <v>63.622407678496991</v>
      </c>
      <c r="M61">
        <v>0</v>
      </c>
      <c r="N61">
        <v>23.678039085789994</v>
      </c>
      <c r="O61">
        <v>39.774140841505854</v>
      </c>
      <c r="P61">
        <v>62.243063068600947</v>
      </c>
      <c r="Q61">
        <v>5.5396323775388288</v>
      </c>
      <c r="R61">
        <v>10.763923605150215</v>
      </c>
      <c r="S61">
        <v>6.6993449064449075</v>
      </c>
      <c r="T61">
        <v>0</v>
      </c>
      <c r="U61">
        <v>230.08933464421776</v>
      </c>
      <c r="V61">
        <v>3.6242774566473988</v>
      </c>
      <c r="W61">
        <v>11.785036956521738</v>
      </c>
      <c r="X61">
        <v>24.981283232154073</v>
      </c>
      <c r="Y61">
        <v>0</v>
      </c>
      <c r="Z61">
        <v>3.3293303999999999</v>
      </c>
      <c r="AA61">
        <v>10.695178</v>
      </c>
      <c r="AB61">
        <v>3.3181036000000002</v>
      </c>
      <c r="AC61">
        <v>2.4581713599999997</v>
      </c>
      <c r="AD61">
        <v>2.3151845999999998</v>
      </c>
      <c r="AE61">
        <v>7.1694039999999992</v>
      </c>
      <c r="AF61">
        <v>0</v>
      </c>
      <c r="AG61">
        <v>0</v>
      </c>
      <c r="AH61">
        <v>11.882577199999998</v>
      </c>
      <c r="AI61">
        <v>0</v>
      </c>
      <c r="AJ61">
        <v>0</v>
      </c>
      <c r="AK61">
        <v>13.2143</v>
      </c>
      <c r="AL61">
        <v>11.804000000000002</v>
      </c>
      <c r="AM61">
        <v>2.681234285714285</v>
      </c>
      <c r="AN61">
        <v>0</v>
      </c>
      <c r="AO61">
        <v>3.1319114400000001</v>
      </c>
      <c r="AP61">
        <v>1.5943325999999998</v>
      </c>
      <c r="AQ61">
        <v>0</v>
      </c>
      <c r="AR61">
        <v>12.61872</v>
      </c>
      <c r="AS61">
        <v>8.1019352819999977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21.153708770612603</v>
      </c>
      <c r="BB61">
        <f t="shared" si="0"/>
        <v>721.08167780270878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8.6879568837807855E-2</v>
      </c>
      <c r="K62">
        <v>165.03364038370066</v>
      </c>
      <c r="L62">
        <v>63.622407678496991</v>
      </c>
      <c r="M62">
        <v>0</v>
      </c>
      <c r="N62">
        <v>23.678039085789994</v>
      </c>
      <c r="O62">
        <v>39.774140841505854</v>
      </c>
      <c r="P62">
        <v>62.243063068600947</v>
      </c>
      <c r="Q62">
        <v>5.5396323775388288</v>
      </c>
      <c r="R62">
        <v>10.763923605150215</v>
      </c>
      <c r="S62">
        <v>6.6993449064449075</v>
      </c>
      <c r="T62">
        <v>0</v>
      </c>
      <c r="U62">
        <v>230.08933464421776</v>
      </c>
      <c r="V62">
        <v>3.6242774566473988</v>
      </c>
      <c r="W62">
        <v>11.785036956521738</v>
      </c>
      <c r="X62">
        <v>24.981283232154073</v>
      </c>
      <c r="Y62">
        <v>0</v>
      </c>
      <c r="Z62">
        <v>3.3293303999999999</v>
      </c>
      <c r="AA62">
        <v>10.695178</v>
      </c>
      <c r="AB62">
        <v>3.3181036000000002</v>
      </c>
      <c r="AC62">
        <v>2.4581713599999997</v>
      </c>
      <c r="AD62">
        <v>2.3151845999999998</v>
      </c>
      <c r="AE62">
        <v>7.1694039999999992</v>
      </c>
      <c r="AF62">
        <v>0</v>
      </c>
      <c r="AG62">
        <v>0</v>
      </c>
      <c r="AH62">
        <v>11.882577199999998</v>
      </c>
      <c r="AI62">
        <v>0</v>
      </c>
      <c r="AJ62">
        <v>0</v>
      </c>
      <c r="AK62">
        <v>13.2143</v>
      </c>
      <c r="AL62">
        <v>11.804000000000002</v>
      </c>
      <c r="AM62">
        <v>2.681234285714285</v>
      </c>
      <c r="AN62">
        <v>0</v>
      </c>
      <c r="AO62">
        <v>3.1169762399999992</v>
      </c>
      <c r="AP62">
        <v>1.5943325999999998</v>
      </c>
      <c r="AQ62">
        <v>0</v>
      </c>
      <c r="AR62">
        <v>12.61872</v>
      </c>
      <c r="AS62">
        <v>8.1019352819999977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21.153283066612602</v>
      </c>
      <c r="BB62">
        <f t="shared" si="0"/>
        <v>721.06716830670882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165.03298715881479</v>
      </c>
      <c r="L63">
        <v>63.620914462946878</v>
      </c>
      <c r="M63">
        <v>0</v>
      </c>
      <c r="N63">
        <v>23.678039085789994</v>
      </c>
      <c r="O63">
        <v>39.772755457133819</v>
      </c>
      <c r="P63">
        <v>62.243063068600947</v>
      </c>
      <c r="Q63">
        <v>5.5399528079282678</v>
      </c>
      <c r="R63">
        <v>10.764759553289633</v>
      </c>
      <c r="S63">
        <v>6.7004505070202809</v>
      </c>
      <c r="T63">
        <v>0</v>
      </c>
      <c r="U63">
        <v>230.08933464421776</v>
      </c>
      <c r="V63">
        <v>3.6242774566473988</v>
      </c>
      <c r="W63">
        <v>11.785036956521738</v>
      </c>
      <c r="X63">
        <v>24.981283232154073</v>
      </c>
      <c r="Y63">
        <v>0</v>
      </c>
      <c r="Z63">
        <v>3.3293303999999999</v>
      </c>
      <c r="AA63">
        <v>10.695178</v>
      </c>
      <c r="AB63">
        <v>3.3181036000000002</v>
      </c>
      <c r="AC63">
        <v>2.4581713599999997</v>
      </c>
      <c r="AD63">
        <v>2.3151845999999998</v>
      </c>
      <c r="AE63">
        <v>7.1694039999999992</v>
      </c>
      <c r="AF63">
        <v>0</v>
      </c>
      <c r="AG63">
        <v>0</v>
      </c>
      <c r="AH63">
        <v>11.882577199999998</v>
      </c>
      <c r="AI63">
        <v>0</v>
      </c>
      <c r="AJ63">
        <v>0</v>
      </c>
      <c r="AK63">
        <v>13.2143</v>
      </c>
      <c r="AL63">
        <v>8.8530000000000015</v>
      </c>
      <c r="AM63">
        <v>2.681234285714285</v>
      </c>
      <c r="AN63">
        <v>0</v>
      </c>
      <c r="AO63">
        <v>2.9615008079999994</v>
      </c>
      <c r="AP63">
        <v>0.45552360000000003</v>
      </c>
      <c r="AQ63">
        <v>0</v>
      </c>
      <c r="AR63">
        <v>12.61872</v>
      </c>
      <c r="AS63">
        <v>8.1019352819999977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21.029780183243425</v>
      </c>
      <c r="BB63">
        <f t="shared" si="0"/>
        <v>716.85723734353633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165.03434681440933</v>
      </c>
      <c r="L64">
        <v>63.620914462946878</v>
      </c>
      <c r="M64">
        <v>0</v>
      </c>
      <c r="N64">
        <v>23.678039085789994</v>
      </c>
      <c r="O64">
        <v>39.772755457133819</v>
      </c>
      <c r="P64">
        <v>62.243063068600947</v>
      </c>
      <c r="Q64">
        <v>5.5399528079282678</v>
      </c>
      <c r="R64">
        <v>10.764759553289633</v>
      </c>
      <c r="S64">
        <v>6.7004505070202809</v>
      </c>
      <c r="T64">
        <v>0</v>
      </c>
      <c r="U64">
        <v>230.08933464421776</v>
      </c>
      <c r="V64">
        <v>3.6242774566473988</v>
      </c>
      <c r="W64">
        <v>11.785036956521738</v>
      </c>
      <c r="X64">
        <v>24.981283232154073</v>
      </c>
      <c r="Y64">
        <v>0</v>
      </c>
      <c r="Z64">
        <v>3.3293303999999999</v>
      </c>
      <c r="AA64">
        <v>10.695178</v>
      </c>
      <c r="AB64">
        <v>3.3181036000000002</v>
      </c>
      <c r="AC64">
        <v>2.4581713599999997</v>
      </c>
      <c r="AD64">
        <v>2.3151845999999998</v>
      </c>
      <c r="AE64">
        <v>7.1694039999999992</v>
      </c>
      <c r="AF64">
        <v>0</v>
      </c>
      <c r="AG64">
        <v>0</v>
      </c>
      <c r="AH64">
        <v>11.882577199999998</v>
      </c>
      <c r="AI64">
        <v>0</v>
      </c>
      <c r="AJ64">
        <v>0</v>
      </c>
      <c r="AK64">
        <v>13.2143</v>
      </c>
      <c r="AL64">
        <v>8.8530000000000015</v>
      </c>
      <c r="AM64">
        <v>2.681234285714285</v>
      </c>
      <c r="AN64">
        <v>0</v>
      </c>
      <c r="AO64">
        <v>2.9603059919999999</v>
      </c>
      <c r="AP64">
        <v>0.45552360000000003</v>
      </c>
      <c r="AQ64">
        <v>0</v>
      </c>
      <c r="AR64">
        <v>12.61872</v>
      </c>
      <c r="AS64">
        <v>8.1019352819999977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21.029784894324621</v>
      </c>
      <c r="BB64">
        <f t="shared" si="0"/>
        <v>716.8573974720498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165.03453170026805</v>
      </c>
      <c r="L65">
        <v>63.620914462946878</v>
      </c>
      <c r="M65">
        <v>0</v>
      </c>
      <c r="N65">
        <v>23.678039085789994</v>
      </c>
      <c r="O65">
        <v>39.772755457133819</v>
      </c>
      <c r="P65">
        <v>62.243063068600947</v>
      </c>
      <c r="Q65">
        <v>5.5399528079282678</v>
      </c>
      <c r="R65">
        <v>10.764759553289633</v>
      </c>
      <c r="S65">
        <v>6.7004505070202809</v>
      </c>
      <c r="T65">
        <v>0</v>
      </c>
      <c r="U65">
        <v>230.08933464421776</v>
      </c>
      <c r="V65">
        <v>3.6242774566473988</v>
      </c>
      <c r="W65">
        <v>11.785036956521738</v>
      </c>
      <c r="X65">
        <v>24.981283232154073</v>
      </c>
      <c r="Y65">
        <v>0</v>
      </c>
      <c r="Z65">
        <v>3.3293303999999999</v>
      </c>
      <c r="AA65">
        <v>10.695178</v>
      </c>
      <c r="AB65">
        <v>3.3181036000000002</v>
      </c>
      <c r="AC65">
        <v>2.4581713599999997</v>
      </c>
      <c r="AD65">
        <v>2.3151845999999998</v>
      </c>
      <c r="AE65">
        <v>7.1694039999999992</v>
      </c>
      <c r="AF65">
        <v>0</v>
      </c>
      <c r="AG65">
        <v>0</v>
      </c>
      <c r="AH65">
        <v>11.882577199999998</v>
      </c>
      <c r="AI65">
        <v>0</v>
      </c>
      <c r="AJ65">
        <v>0</v>
      </c>
      <c r="AK65">
        <v>13.2143</v>
      </c>
      <c r="AL65">
        <v>8.8530000000000015</v>
      </c>
      <c r="AM65">
        <v>2.681234285714285</v>
      </c>
      <c r="AN65">
        <v>0</v>
      </c>
      <c r="AO65">
        <v>2.9377538400000001</v>
      </c>
      <c r="AP65">
        <v>0.45552360000000003</v>
      </c>
      <c r="AQ65">
        <v>0</v>
      </c>
      <c r="AR65">
        <v>12.61872</v>
      </c>
      <c r="AS65">
        <v>8.1019352819999977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21.029147543497693</v>
      </c>
      <c r="BB65">
        <f t="shared" si="0"/>
        <v>716.83566755673542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165.03426427042393</v>
      </c>
      <c r="L66">
        <v>63.620914462946878</v>
      </c>
      <c r="M66">
        <v>0</v>
      </c>
      <c r="N66">
        <v>23.678039085789994</v>
      </c>
      <c r="O66">
        <v>39.772755457133819</v>
      </c>
      <c r="P66">
        <v>62.243063068600947</v>
      </c>
      <c r="Q66">
        <v>5.5399528079282678</v>
      </c>
      <c r="R66">
        <v>10.764759553289633</v>
      </c>
      <c r="S66">
        <v>6.7004505070202809</v>
      </c>
      <c r="T66">
        <v>0</v>
      </c>
      <c r="U66">
        <v>230.08933464421776</v>
      </c>
      <c r="V66">
        <v>3.6242774566473988</v>
      </c>
      <c r="W66">
        <v>11.785036956521738</v>
      </c>
      <c r="X66">
        <v>24.981283232154073</v>
      </c>
      <c r="Y66">
        <v>0</v>
      </c>
      <c r="Z66">
        <v>3.3293303999999999</v>
      </c>
      <c r="AA66">
        <v>7.1234299999999999</v>
      </c>
      <c r="AB66">
        <v>3.3181036000000002</v>
      </c>
      <c r="AC66">
        <v>2.4581713599999997</v>
      </c>
      <c r="AD66">
        <v>2.3151845999999998</v>
      </c>
      <c r="AE66">
        <v>7.1694039999999992</v>
      </c>
      <c r="AF66">
        <v>0</v>
      </c>
      <c r="AG66">
        <v>0</v>
      </c>
      <c r="AH66">
        <v>11.882577199999998</v>
      </c>
      <c r="AI66">
        <v>0</v>
      </c>
      <c r="AJ66">
        <v>0</v>
      </c>
      <c r="AK66">
        <v>13.2143</v>
      </c>
      <c r="AL66">
        <v>8.8530000000000015</v>
      </c>
      <c r="AM66">
        <v>2.681234285714285</v>
      </c>
      <c r="AN66">
        <v>0</v>
      </c>
      <c r="AO66">
        <v>2.9295394799999999</v>
      </c>
      <c r="AP66">
        <v>0.45552360000000003</v>
      </c>
      <c r="AQ66">
        <v>0</v>
      </c>
      <c r="AR66">
        <v>12.61872</v>
      </c>
      <c r="AS66">
        <v>8.1019352819999977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20.927110661820251</v>
      </c>
      <c r="BB66">
        <f t="shared" si="0"/>
        <v>713.35747464856865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165.03360465525827</v>
      </c>
      <c r="L67">
        <v>63.620914462946878</v>
      </c>
      <c r="M67">
        <v>0</v>
      </c>
      <c r="N67">
        <v>23.678039085789994</v>
      </c>
      <c r="O67">
        <v>39.772755457133819</v>
      </c>
      <c r="P67">
        <v>62.243063068600947</v>
      </c>
      <c r="Q67">
        <v>5.5399528079282678</v>
      </c>
      <c r="R67">
        <v>10.764759553289633</v>
      </c>
      <c r="S67">
        <v>6.7004505070202809</v>
      </c>
      <c r="T67">
        <v>0</v>
      </c>
      <c r="U67">
        <v>230.08933464421776</v>
      </c>
      <c r="V67">
        <v>3.6242774566473988</v>
      </c>
      <c r="W67">
        <v>11.785036956521738</v>
      </c>
      <c r="X67">
        <v>24.981283232154073</v>
      </c>
      <c r="Y67">
        <v>0</v>
      </c>
      <c r="Z67">
        <v>3.3293303999999999</v>
      </c>
      <c r="AA67">
        <v>5.3576220000000001</v>
      </c>
      <c r="AB67">
        <v>3.3181036000000002</v>
      </c>
      <c r="AC67">
        <v>2.4581713599999997</v>
      </c>
      <c r="AD67">
        <v>2.3151845999999998</v>
      </c>
      <c r="AE67">
        <v>7.1694039999999992</v>
      </c>
      <c r="AF67">
        <v>0</v>
      </c>
      <c r="AG67">
        <v>0</v>
      </c>
      <c r="AH67">
        <v>11.882577199999998</v>
      </c>
      <c r="AI67">
        <v>0</v>
      </c>
      <c r="AJ67">
        <v>0</v>
      </c>
      <c r="AK67">
        <v>13.2143</v>
      </c>
      <c r="AL67">
        <v>8.8530000000000015</v>
      </c>
      <c r="AM67">
        <v>2.681234285714285</v>
      </c>
      <c r="AN67">
        <v>0</v>
      </c>
      <c r="AO67">
        <v>2.9051951040000001</v>
      </c>
      <c r="AP67">
        <v>0.45552360000000003</v>
      </c>
      <c r="AQ67">
        <v>0</v>
      </c>
      <c r="AR67">
        <v>12.61872</v>
      </c>
      <c r="AS67">
        <v>8.1019352819999977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20.876072661370515</v>
      </c>
      <c r="BB67">
        <f t="shared" si="0"/>
        <v>711.61770065785277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165.03386418561141</v>
      </c>
      <c r="L68">
        <v>63.620914462946878</v>
      </c>
      <c r="M68">
        <v>0</v>
      </c>
      <c r="N68">
        <v>23.678039085789994</v>
      </c>
      <c r="O68">
        <v>39.772755457133819</v>
      </c>
      <c r="P68">
        <v>62.243063068600947</v>
      </c>
      <c r="Q68">
        <v>5.5399528079282678</v>
      </c>
      <c r="R68">
        <v>10.764759553289633</v>
      </c>
      <c r="S68">
        <v>6.7004505070202809</v>
      </c>
      <c r="T68">
        <v>0</v>
      </c>
      <c r="U68">
        <v>230.08933464421776</v>
      </c>
      <c r="V68">
        <v>3.6242774566473988</v>
      </c>
      <c r="W68">
        <v>11.785036956521738</v>
      </c>
      <c r="X68">
        <v>24.981283232154073</v>
      </c>
      <c r="Y68">
        <v>0</v>
      </c>
      <c r="Z68">
        <v>3.3293303999999999</v>
      </c>
      <c r="AA68">
        <v>3.551682</v>
      </c>
      <c r="AB68">
        <v>3.3181036000000002</v>
      </c>
      <c r="AC68">
        <v>2.4581713599999997</v>
      </c>
      <c r="AD68">
        <v>2.3151845999999998</v>
      </c>
      <c r="AE68">
        <v>7.1694039999999992</v>
      </c>
      <c r="AF68">
        <v>0</v>
      </c>
      <c r="AG68">
        <v>0</v>
      </c>
      <c r="AH68">
        <v>5.9412885999999991</v>
      </c>
      <c r="AI68">
        <v>0</v>
      </c>
      <c r="AJ68">
        <v>0</v>
      </c>
      <c r="AK68">
        <v>13.2143</v>
      </c>
      <c r="AL68">
        <v>8.8530000000000015</v>
      </c>
      <c r="AM68">
        <v>2.681234285714285</v>
      </c>
      <c r="AN68">
        <v>0</v>
      </c>
      <c r="AO68">
        <v>2.9086301999999993</v>
      </c>
      <c r="AP68">
        <v>0.45552360000000003</v>
      </c>
      <c r="AQ68">
        <v>0</v>
      </c>
      <c r="AR68">
        <v>12.61872</v>
      </c>
      <c r="AS68">
        <v>8.1019352819999977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20.655382251653343</v>
      </c>
      <c r="BB68">
        <f t="shared" ref="BB68:BB99" si="1">SUM(B68:AZ68)-BA68</f>
        <v>704.094857093923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165.0321963864192</v>
      </c>
      <c r="L69">
        <v>63.620914462946878</v>
      </c>
      <c r="M69">
        <v>0</v>
      </c>
      <c r="N69">
        <v>22.882777650822675</v>
      </c>
      <c r="O69">
        <v>39.772755457133819</v>
      </c>
      <c r="P69">
        <v>62.243063068600947</v>
      </c>
      <c r="Q69">
        <v>5.5399528079282678</v>
      </c>
      <c r="R69">
        <v>10.764759553289633</v>
      </c>
      <c r="S69">
        <v>6.7004505070202809</v>
      </c>
      <c r="T69">
        <v>0</v>
      </c>
      <c r="U69">
        <v>230.08933464421776</v>
      </c>
      <c r="V69">
        <v>3.6242774566473988</v>
      </c>
      <c r="W69">
        <v>11.785036956521738</v>
      </c>
      <c r="X69">
        <v>24.981283232154073</v>
      </c>
      <c r="Y69">
        <v>0</v>
      </c>
      <c r="Z69">
        <v>3.3293303999999999</v>
      </c>
      <c r="AA69">
        <v>3.5685374400000001</v>
      </c>
      <c r="AB69">
        <v>3.3181036000000002</v>
      </c>
      <c r="AC69">
        <v>2.4581713599999997</v>
      </c>
      <c r="AD69">
        <v>2.3151845999999998</v>
      </c>
      <c r="AE69">
        <v>7.1694039999999992</v>
      </c>
      <c r="AF69">
        <v>0</v>
      </c>
      <c r="AG69">
        <v>0</v>
      </c>
      <c r="AH69">
        <v>4.810760000000001</v>
      </c>
      <c r="AI69">
        <v>0</v>
      </c>
      <c r="AJ69">
        <v>0</v>
      </c>
      <c r="AK69">
        <v>13.2143</v>
      </c>
      <c r="AL69">
        <v>5.3118000000000016</v>
      </c>
      <c r="AM69">
        <v>2.681234285714285</v>
      </c>
      <c r="AN69">
        <v>0</v>
      </c>
      <c r="AO69">
        <v>1.6475019120000001</v>
      </c>
      <c r="AP69">
        <v>0.45552360000000003</v>
      </c>
      <c r="AQ69">
        <v>0</v>
      </c>
      <c r="AR69">
        <v>12.61872</v>
      </c>
      <c r="AS69">
        <v>8.1019352819999977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20.464063457712548</v>
      </c>
      <c r="BB69">
        <f t="shared" si="1"/>
        <v>697.57324520570432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165.03226325809132</v>
      </c>
      <c r="L70">
        <v>63.620914462946878</v>
      </c>
      <c r="M70">
        <v>0</v>
      </c>
      <c r="N70">
        <v>22.882777650822675</v>
      </c>
      <c r="O70">
        <v>39.772755457133819</v>
      </c>
      <c r="P70">
        <v>62.243063068600947</v>
      </c>
      <c r="Q70">
        <v>5.5399528079282678</v>
      </c>
      <c r="R70">
        <v>10.764759553289633</v>
      </c>
      <c r="S70">
        <v>6.7004505070202809</v>
      </c>
      <c r="T70">
        <v>0</v>
      </c>
      <c r="U70">
        <v>230.08933464421776</v>
      </c>
      <c r="V70">
        <v>3.6242774566473988</v>
      </c>
      <c r="W70">
        <v>11.785036956521738</v>
      </c>
      <c r="X70">
        <v>24.981283232154073</v>
      </c>
      <c r="Y70">
        <v>0</v>
      </c>
      <c r="Z70">
        <v>3.3293303999999999</v>
      </c>
      <c r="AA70">
        <v>3.5685374400000001</v>
      </c>
      <c r="AB70">
        <v>3.3181036000000002</v>
      </c>
      <c r="AC70">
        <v>2.4581713599999997</v>
      </c>
      <c r="AD70">
        <v>2.3151845999999998</v>
      </c>
      <c r="AE70">
        <v>7.1694039999999992</v>
      </c>
      <c r="AF70">
        <v>0</v>
      </c>
      <c r="AG70">
        <v>0</v>
      </c>
      <c r="AH70">
        <v>4.810760000000001</v>
      </c>
      <c r="AI70">
        <v>0</v>
      </c>
      <c r="AJ70">
        <v>0</v>
      </c>
      <c r="AK70">
        <v>13.2143</v>
      </c>
      <c r="AL70">
        <v>5.3118000000000016</v>
      </c>
      <c r="AM70">
        <v>2.681234285714285</v>
      </c>
      <c r="AN70">
        <v>0</v>
      </c>
      <c r="AO70">
        <v>1.6374953279999998</v>
      </c>
      <c r="AP70">
        <v>0.45552360000000003</v>
      </c>
      <c r="AQ70">
        <v>0</v>
      </c>
      <c r="AR70">
        <v>12.61872</v>
      </c>
      <c r="AS70">
        <v>8.1019352819999977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20.463780376384776</v>
      </c>
      <c r="BB70">
        <f t="shared" si="1"/>
        <v>697.56358857470411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0.21594036697247709</v>
      </c>
      <c r="K71">
        <v>165.03334549667431</v>
      </c>
      <c r="L71">
        <v>63.620914462946878</v>
      </c>
      <c r="M71">
        <v>0</v>
      </c>
      <c r="N71">
        <v>22.882777650822675</v>
      </c>
      <c r="O71">
        <v>38.424131992797122</v>
      </c>
      <c r="P71">
        <v>62.243063068600947</v>
      </c>
      <c r="Q71">
        <v>5.5399528079282678</v>
      </c>
      <c r="R71">
        <v>10.764759553289633</v>
      </c>
      <c r="S71">
        <v>6.7004505070202809</v>
      </c>
      <c r="T71">
        <v>0</v>
      </c>
      <c r="U71">
        <v>230.08933464421776</v>
      </c>
      <c r="V71">
        <v>3.6242774566473988</v>
      </c>
      <c r="W71">
        <v>11.785036956521738</v>
      </c>
      <c r="X71">
        <v>24.981283232154073</v>
      </c>
      <c r="Y71">
        <v>0</v>
      </c>
      <c r="Z71">
        <v>3.3293303999999999</v>
      </c>
      <c r="AA71">
        <v>3.5685374400000001</v>
      </c>
      <c r="AB71">
        <v>3.3181036000000002</v>
      </c>
      <c r="AC71">
        <v>2.4581713599999997</v>
      </c>
      <c r="AD71">
        <v>2.3151845999999998</v>
      </c>
      <c r="AE71">
        <v>7.1694039999999992</v>
      </c>
      <c r="AF71">
        <v>0</v>
      </c>
      <c r="AG71">
        <v>0</v>
      </c>
      <c r="AH71">
        <v>4.810760000000001</v>
      </c>
      <c r="AI71">
        <v>0</v>
      </c>
      <c r="AJ71">
        <v>0</v>
      </c>
      <c r="AK71">
        <v>13.2143</v>
      </c>
      <c r="AL71">
        <v>5.3118000000000016</v>
      </c>
      <c r="AM71">
        <v>2.681234285714285</v>
      </c>
      <c r="AN71">
        <v>0</v>
      </c>
      <c r="AO71">
        <v>1.5319034639999998</v>
      </c>
      <c r="AP71">
        <v>0.45552360000000003</v>
      </c>
      <c r="AQ71">
        <v>0</v>
      </c>
      <c r="AR71">
        <v>12.61872</v>
      </c>
      <c r="AS71">
        <v>8.1019352819999977</v>
      </c>
      <c r="AT71">
        <v>0</v>
      </c>
      <c r="AU71">
        <v>0</v>
      </c>
      <c r="AV71">
        <v>0</v>
      </c>
      <c r="AW71">
        <v>0</v>
      </c>
      <c r="AX71">
        <v>2.294910798122066</v>
      </c>
      <c r="AY71">
        <v>0</v>
      </c>
      <c r="AZ71">
        <v>0</v>
      </c>
      <c r="BA71">
        <v>20.49392529261111</v>
      </c>
      <c r="BB71">
        <f t="shared" si="1"/>
        <v>698.59116173381858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0.21594036697247709</v>
      </c>
      <c r="K72">
        <v>165.03327703399123</v>
      </c>
      <c r="L72">
        <v>63.620914462946878</v>
      </c>
      <c r="M72">
        <v>0</v>
      </c>
      <c r="N72">
        <v>22.882777650822675</v>
      </c>
      <c r="O72">
        <v>38.424131992797122</v>
      </c>
      <c r="P72">
        <v>62.243063068600947</v>
      </c>
      <c r="Q72">
        <v>5.5399528079282678</v>
      </c>
      <c r="R72">
        <v>10.764759553289633</v>
      </c>
      <c r="S72">
        <v>6.7004505070202809</v>
      </c>
      <c r="T72">
        <v>0</v>
      </c>
      <c r="U72">
        <v>230.08933464421776</v>
      </c>
      <c r="V72">
        <v>3.6242774566473988</v>
      </c>
      <c r="W72">
        <v>11.785036956521738</v>
      </c>
      <c r="X72">
        <v>24.981283232154073</v>
      </c>
      <c r="Y72">
        <v>0</v>
      </c>
      <c r="Z72">
        <v>3.3293303999999999</v>
      </c>
      <c r="AA72">
        <v>3.5685374400000001</v>
      </c>
      <c r="AB72">
        <v>3.3181036000000002</v>
      </c>
      <c r="AC72">
        <v>2.4581713599999997</v>
      </c>
      <c r="AD72">
        <v>2.3151845999999998</v>
      </c>
      <c r="AE72">
        <v>7.1694039999999992</v>
      </c>
      <c r="AF72">
        <v>0</v>
      </c>
      <c r="AG72">
        <v>0</v>
      </c>
      <c r="AH72">
        <v>4.810760000000001</v>
      </c>
      <c r="AI72">
        <v>0</v>
      </c>
      <c r="AJ72">
        <v>0</v>
      </c>
      <c r="AK72">
        <v>13.2143</v>
      </c>
      <c r="AL72">
        <v>5.3118000000000016</v>
      </c>
      <c r="AM72">
        <v>2.681234285714285</v>
      </c>
      <c r="AN72">
        <v>0</v>
      </c>
      <c r="AO72">
        <v>1.4990460239999996</v>
      </c>
      <c r="AP72">
        <v>0.45552360000000003</v>
      </c>
      <c r="AQ72">
        <v>0</v>
      </c>
      <c r="AR72">
        <v>12.61872</v>
      </c>
      <c r="AS72">
        <v>8.1019352819999977</v>
      </c>
      <c r="AT72">
        <v>0</v>
      </c>
      <c r="AU72">
        <v>0</v>
      </c>
      <c r="AV72">
        <v>0</v>
      </c>
      <c r="AW72">
        <v>0</v>
      </c>
      <c r="AX72">
        <v>2.294910798122066</v>
      </c>
      <c r="AY72">
        <v>0</v>
      </c>
      <c r="AZ72">
        <v>0</v>
      </c>
      <c r="BA72">
        <v>20.49298684366903</v>
      </c>
      <c r="BB72">
        <f t="shared" si="1"/>
        <v>698.55917428007751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1.2154586160845511</v>
      </c>
      <c r="J73">
        <v>0.21594036697247709</v>
      </c>
      <c r="K73">
        <v>165.03427192203395</v>
      </c>
      <c r="L73">
        <v>63.620914462946878</v>
      </c>
      <c r="M73">
        <v>0</v>
      </c>
      <c r="N73">
        <v>22.882777650822675</v>
      </c>
      <c r="O73">
        <v>38.424131992797122</v>
      </c>
      <c r="P73">
        <v>62.243063068600947</v>
      </c>
      <c r="Q73">
        <v>5.5399528079282678</v>
      </c>
      <c r="R73">
        <v>10.764759553289633</v>
      </c>
      <c r="S73">
        <v>6.7004505070202809</v>
      </c>
      <c r="T73">
        <v>0</v>
      </c>
      <c r="U73">
        <v>230.08933464421776</v>
      </c>
      <c r="V73">
        <v>3.6242774566473988</v>
      </c>
      <c r="W73">
        <v>11.785036956521738</v>
      </c>
      <c r="X73">
        <v>24.981283232154073</v>
      </c>
      <c r="Y73">
        <v>0</v>
      </c>
      <c r="Z73">
        <v>3.3293303999999999</v>
      </c>
      <c r="AA73">
        <v>3.5685374400000001</v>
      </c>
      <c r="AB73">
        <v>3.3181036000000002</v>
      </c>
      <c r="AC73">
        <v>2.4581713599999997</v>
      </c>
      <c r="AD73">
        <v>2.3151845999999998</v>
      </c>
      <c r="AE73">
        <v>7.1694039999999992</v>
      </c>
      <c r="AF73">
        <v>0</v>
      </c>
      <c r="AG73">
        <v>0</v>
      </c>
      <c r="AH73">
        <v>5.9412885999999991</v>
      </c>
      <c r="AI73">
        <v>0</v>
      </c>
      <c r="AJ73">
        <v>0</v>
      </c>
      <c r="AK73">
        <v>13.2143</v>
      </c>
      <c r="AL73">
        <v>5.3118000000000016</v>
      </c>
      <c r="AM73">
        <v>2.681234285714285</v>
      </c>
      <c r="AN73">
        <v>0</v>
      </c>
      <c r="AO73">
        <v>1.4551365359999997</v>
      </c>
      <c r="AP73">
        <v>0.45552360000000003</v>
      </c>
      <c r="AQ73">
        <v>0</v>
      </c>
      <c r="AR73">
        <v>12.61872</v>
      </c>
      <c r="AS73">
        <v>8.1019352819999977</v>
      </c>
      <c r="AT73">
        <v>0</v>
      </c>
      <c r="AU73">
        <v>0</v>
      </c>
      <c r="AV73">
        <v>0</v>
      </c>
      <c r="AW73">
        <v>0</v>
      </c>
      <c r="AX73">
        <v>2.294910798122066</v>
      </c>
      <c r="AY73">
        <v>0</v>
      </c>
      <c r="AZ73">
        <v>0</v>
      </c>
      <c r="BA73">
        <v>20.558624416267641</v>
      </c>
      <c r="BB73">
        <f t="shared" si="1"/>
        <v>700.79660932360639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1.2154586160845511</v>
      </c>
      <c r="J74">
        <v>0.21594036697247709</v>
      </c>
      <c r="K74">
        <v>165.03311023357509</v>
      </c>
      <c r="L74">
        <v>63.620914462946878</v>
      </c>
      <c r="M74">
        <v>0</v>
      </c>
      <c r="N74">
        <v>24.480980454982376</v>
      </c>
      <c r="O74">
        <v>38.424131992797122</v>
      </c>
      <c r="P74">
        <v>62.243063068600947</v>
      </c>
      <c r="Q74">
        <v>5.5399528079282678</v>
      </c>
      <c r="R74">
        <v>10.764759553289633</v>
      </c>
      <c r="S74">
        <v>6.7004505070202809</v>
      </c>
      <c r="T74">
        <v>0</v>
      </c>
      <c r="U74">
        <v>230.08933464421776</v>
      </c>
      <c r="V74">
        <v>3.6242774566473988</v>
      </c>
      <c r="W74">
        <v>11.785036956521738</v>
      </c>
      <c r="X74">
        <v>24.981283232154073</v>
      </c>
      <c r="Y74">
        <v>0</v>
      </c>
      <c r="Z74">
        <v>3.3293303999999999</v>
      </c>
      <c r="AA74">
        <v>6.1401959999999987</v>
      </c>
      <c r="AB74">
        <v>3.3181036000000002</v>
      </c>
      <c r="AC74">
        <v>2.4581713599999997</v>
      </c>
      <c r="AD74">
        <v>2.3151845999999998</v>
      </c>
      <c r="AE74">
        <v>7.1694039999999992</v>
      </c>
      <c r="AF74">
        <v>0</v>
      </c>
      <c r="AG74">
        <v>0</v>
      </c>
      <c r="AH74">
        <v>4.810760000000001</v>
      </c>
      <c r="AI74">
        <v>0</v>
      </c>
      <c r="AJ74">
        <v>0</v>
      </c>
      <c r="AK74">
        <v>13.2143</v>
      </c>
      <c r="AL74">
        <v>5.3118000000000016</v>
      </c>
      <c r="AM74">
        <v>2.681234285714285</v>
      </c>
      <c r="AN74">
        <v>0</v>
      </c>
      <c r="AO74">
        <v>1.3885255439999999</v>
      </c>
      <c r="AP74">
        <v>0.45552360000000003</v>
      </c>
      <c r="AQ74">
        <v>0</v>
      </c>
      <c r="AR74">
        <v>12.61872</v>
      </c>
      <c r="AS74">
        <v>8.1019352819999977</v>
      </c>
      <c r="AT74">
        <v>0</v>
      </c>
      <c r="AU74">
        <v>0</v>
      </c>
      <c r="AV74">
        <v>0</v>
      </c>
      <c r="AW74">
        <v>0</v>
      </c>
      <c r="AX74">
        <v>2.294910798122066</v>
      </c>
      <c r="AY74">
        <v>0</v>
      </c>
      <c r="AZ74">
        <v>0</v>
      </c>
      <c r="BA74">
        <v>20.643313745046648</v>
      </c>
      <c r="BB74">
        <f t="shared" si="1"/>
        <v>703.68348007852808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1.2154586160845511</v>
      </c>
      <c r="J75">
        <v>0.21594036697247709</v>
      </c>
      <c r="K75">
        <v>165.03452520772174</v>
      </c>
      <c r="L75">
        <v>63.620914462946878</v>
      </c>
      <c r="M75">
        <v>0</v>
      </c>
      <c r="N75">
        <v>26.236569037656903</v>
      </c>
      <c r="O75">
        <v>38.424131992797122</v>
      </c>
      <c r="P75">
        <v>62.243063068600947</v>
      </c>
      <c r="Q75">
        <v>5.5399528079282678</v>
      </c>
      <c r="R75">
        <v>10.764759553289633</v>
      </c>
      <c r="S75">
        <v>6.7004505070202809</v>
      </c>
      <c r="T75">
        <v>0</v>
      </c>
      <c r="U75">
        <v>230.08933464421776</v>
      </c>
      <c r="V75">
        <v>3.6242774566473988</v>
      </c>
      <c r="W75">
        <v>11.785036956521738</v>
      </c>
      <c r="X75">
        <v>24.981283232154073</v>
      </c>
      <c r="Y75">
        <v>0</v>
      </c>
      <c r="Z75">
        <v>3.3293303999999999</v>
      </c>
      <c r="AA75">
        <v>7.1370748800000001</v>
      </c>
      <c r="AB75">
        <v>3.3181036000000002</v>
      </c>
      <c r="AC75">
        <v>4.9163427199999994</v>
      </c>
      <c r="AD75">
        <v>2.3151845999999998</v>
      </c>
      <c r="AE75">
        <v>7.1694039999999992</v>
      </c>
      <c r="AF75">
        <v>0</v>
      </c>
      <c r="AG75">
        <v>0</v>
      </c>
      <c r="AH75">
        <v>9.6215200000000021</v>
      </c>
      <c r="AI75">
        <v>0</v>
      </c>
      <c r="AJ75">
        <v>0</v>
      </c>
      <c r="AK75">
        <v>13.2143</v>
      </c>
      <c r="AL75">
        <v>5.3118000000000016</v>
      </c>
      <c r="AM75">
        <v>2.681234285714285</v>
      </c>
      <c r="AN75">
        <v>0</v>
      </c>
      <c r="AO75">
        <v>1.232154</v>
      </c>
      <c r="AP75">
        <v>0.45552360000000003</v>
      </c>
      <c r="AQ75">
        <v>0</v>
      </c>
      <c r="AR75">
        <v>12.61872</v>
      </c>
      <c r="AS75">
        <v>8.1019352819999977</v>
      </c>
      <c r="AT75">
        <v>0</v>
      </c>
      <c r="AU75">
        <v>0</v>
      </c>
      <c r="AV75">
        <v>0</v>
      </c>
      <c r="AW75">
        <v>0</v>
      </c>
      <c r="AX75">
        <v>2.294910798122066</v>
      </c>
      <c r="AY75">
        <v>0</v>
      </c>
      <c r="AZ75">
        <v>0</v>
      </c>
      <c r="BA75">
        <v>20.924507772454852</v>
      </c>
      <c r="BB75">
        <f t="shared" si="1"/>
        <v>713.2687283039412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1.2154586160845511</v>
      </c>
      <c r="J76">
        <v>0.21594036697247709</v>
      </c>
      <c r="K76">
        <v>165.03388399616676</v>
      </c>
      <c r="L76">
        <v>63.620914462946878</v>
      </c>
      <c r="M76">
        <v>0</v>
      </c>
      <c r="N76">
        <v>28.162614184923875</v>
      </c>
      <c r="O76">
        <v>39.762462300959605</v>
      </c>
      <c r="P76">
        <v>62.243063068600947</v>
      </c>
      <c r="Q76">
        <v>5.5399528079282678</v>
      </c>
      <c r="R76">
        <v>10.764759553289633</v>
      </c>
      <c r="S76">
        <v>6.7004505070202809</v>
      </c>
      <c r="T76">
        <v>0</v>
      </c>
      <c r="U76">
        <v>230.08933464421776</v>
      </c>
      <c r="V76">
        <v>3.6242774566473988</v>
      </c>
      <c r="W76">
        <v>11.785036956521738</v>
      </c>
      <c r="X76">
        <v>24.981283232154073</v>
      </c>
      <c r="Y76">
        <v>0</v>
      </c>
      <c r="Z76">
        <v>3.3293303999999999</v>
      </c>
      <c r="AA76">
        <v>10.70561232</v>
      </c>
      <c r="AB76">
        <v>6.4330579999999999</v>
      </c>
      <c r="AC76">
        <v>4.9163427199999994</v>
      </c>
      <c r="AD76">
        <v>2.3151845999999998</v>
      </c>
      <c r="AE76">
        <v>7.1694039999999992</v>
      </c>
      <c r="AF76">
        <v>0</v>
      </c>
      <c r="AG76">
        <v>0</v>
      </c>
      <c r="AH76">
        <v>15.033624999999997</v>
      </c>
      <c r="AI76">
        <v>0</v>
      </c>
      <c r="AJ76">
        <v>0</v>
      </c>
      <c r="AK76">
        <v>13.2143</v>
      </c>
      <c r="AL76">
        <v>5.3118000000000016</v>
      </c>
      <c r="AM76">
        <v>4.0218514285714289</v>
      </c>
      <c r="AN76">
        <v>0</v>
      </c>
      <c r="AO76">
        <v>1.20900444</v>
      </c>
      <c r="AP76">
        <v>0.45552360000000003</v>
      </c>
      <c r="AQ76">
        <v>0</v>
      </c>
      <c r="AR76">
        <v>12.61872</v>
      </c>
      <c r="AS76">
        <v>8.1019352819999977</v>
      </c>
      <c r="AT76">
        <v>0</v>
      </c>
      <c r="AU76">
        <v>0</v>
      </c>
      <c r="AV76">
        <v>0</v>
      </c>
      <c r="AW76">
        <v>0</v>
      </c>
      <c r="AX76">
        <v>2.294910798122066</v>
      </c>
      <c r="AY76">
        <v>0</v>
      </c>
      <c r="AZ76">
        <v>0</v>
      </c>
      <c r="BA76">
        <v>21.399796290544423</v>
      </c>
      <c r="BB76">
        <f t="shared" si="1"/>
        <v>729.47023845258309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0.47301223241590207</v>
      </c>
      <c r="K77">
        <v>165.03279566428216</v>
      </c>
      <c r="L77">
        <v>63.620914462946878</v>
      </c>
      <c r="M77">
        <v>0</v>
      </c>
      <c r="N77">
        <v>29.997058823529411</v>
      </c>
      <c r="O77">
        <v>39.772755457133819</v>
      </c>
      <c r="P77">
        <v>62.243063068600947</v>
      </c>
      <c r="Q77">
        <v>5.5399528079282678</v>
      </c>
      <c r="R77">
        <v>10.764759553289633</v>
      </c>
      <c r="S77">
        <v>6.7004505070202809</v>
      </c>
      <c r="T77">
        <v>0</v>
      </c>
      <c r="U77">
        <v>230.08933464421776</v>
      </c>
      <c r="V77">
        <v>3.6242774566473988</v>
      </c>
      <c r="W77">
        <v>11.785036956521738</v>
      </c>
      <c r="X77">
        <v>24.981283232154073</v>
      </c>
      <c r="Y77">
        <v>0</v>
      </c>
      <c r="Z77">
        <v>3.3293303999999999</v>
      </c>
      <c r="AA77">
        <v>10.70561232</v>
      </c>
      <c r="AB77">
        <v>7.6180949999999994</v>
      </c>
      <c r="AC77">
        <v>4.9163427199999994</v>
      </c>
      <c r="AD77">
        <v>4.6303691999999996</v>
      </c>
      <c r="AE77">
        <v>7.1694039999999992</v>
      </c>
      <c r="AF77">
        <v>0</v>
      </c>
      <c r="AG77">
        <v>0</v>
      </c>
      <c r="AH77">
        <v>21.047074999999996</v>
      </c>
      <c r="AI77">
        <v>0.64668399999999993</v>
      </c>
      <c r="AJ77">
        <v>0</v>
      </c>
      <c r="AK77">
        <v>13.2143</v>
      </c>
      <c r="AL77">
        <v>2.6559000000000008</v>
      </c>
      <c r="AM77">
        <v>4.0218514285714289</v>
      </c>
      <c r="AN77">
        <v>0</v>
      </c>
      <c r="AO77">
        <v>1.2279721439999998</v>
      </c>
      <c r="AP77">
        <v>0.45552360000000003</v>
      </c>
      <c r="AQ77">
        <v>0</v>
      </c>
      <c r="AR77">
        <v>12.61872</v>
      </c>
      <c r="AS77">
        <v>8.1019352819999977</v>
      </c>
      <c r="AT77">
        <v>0</v>
      </c>
      <c r="AU77">
        <v>0</v>
      </c>
      <c r="AV77">
        <v>0</v>
      </c>
      <c r="AW77">
        <v>0</v>
      </c>
      <c r="AX77">
        <v>3.4372206572769954</v>
      </c>
      <c r="AY77">
        <v>0</v>
      </c>
      <c r="AZ77">
        <v>0</v>
      </c>
      <c r="BA77">
        <v>21.671999024012123</v>
      </c>
      <c r="BB77">
        <f t="shared" si="1"/>
        <v>738.74903159452447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0.47301223241590207</v>
      </c>
      <c r="K78">
        <v>165.0344241160393</v>
      </c>
      <c r="L78">
        <v>63.620914462946878</v>
      </c>
      <c r="M78">
        <v>0</v>
      </c>
      <c r="N78">
        <v>29.997058823529411</v>
      </c>
      <c r="O78">
        <v>39.762462300959605</v>
      </c>
      <c r="P78">
        <v>62.243063068600947</v>
      </c>
      <c r="Q78">
        <v>5.5399528079282678</v>
      </c>
      <c r="R78">
        <v>10.764759553289633</v>
      </c>
      <c r="S78">
        <v>6.7004505070202809</v>
      </c>
      <c r="T78">
        <v>0</v>
      </c>
      <c r="U78">
        <v>230.08933464421776</v>
      </c>
      <c r="V78">
        <v>3.6242774566473988</v>
      </c>
      <c r="W78">
        <v>11.785036956521738</v>
      </c>
      <c r="X78">
        <v>24.981283232154073</v>
      </c>
      <c r="Y78">
        <v>0</v>
      </c>
      <c r="Z78">
        <v>3.3293303999999999</v>
      </c>
      <c r="AA78">
        <v>10.70561232</v>
      </c>
      <c r="AB78">
        <v>10.022027199999998</v>
      </c>
      <c r="AC78">
        <v>7.3819532319999999</v>
      </c>
      <c r="AD78">
        <v>6.9616594319999994</v>
      </c>
      <c r="AE78">
        <v>7.1694039999999992</v>
      </c>
      <c r="AF78">
        <v>0</v>
      </c>
      <c r="AG78">
        <v>0</v>
      </c>
      <c r="AH78">
        <v>31.414262799999996</v>
      </c>
      <c r="AI78">
        <v>1.9400519999999999</v>
      </c>
      <c r="AJ78">
        <v>0</v>
      </c>
      <c r="AK78">
        <v>13.2143</v>
      </c>
      <c r="AL78">
        <v>2.6559000000000008</v>
      </c>
      <c r="AM78">
        <v>4.0218514285714289</v>
      </c>
      <c r="AN78">
        <v>0</v>
      </c>
      <c r="AO78">
        <v>1.2539593919999998</v>
      </c>
      <c r="AP78">
        <v>0.45552360000000003</v>
      </c>
      <c r="AQ78">
        <v>0</v>
      </c>
      <c r="AR78">
        <v>12.61872</v>
      </c>
      <c r="AS78">
        <v>8.1019352819999977</v>
      </c>
      <c r="AT78">
        <v>0</v>
      </c>
      <c r="AU78">
        <v>0</v>
      </c>
      <c r="AV78">
        <v>0</v>
      </c>
      <c r="AW78">
        <v>0</v>
      </c>
      <c r="AX78">
        <v>3.4372206572769954</v>
      </c>
      <c r="AY78">
        <v>0</v>
      </c>
      <c r="AZ78">
        <v>0</v>
      </c>
      <c r="BA78">
        <v>22.210042595679134</v>
      </c>
      <c r="BB78">
        <f t="shared" si="1"/>
        <v>757.08969931044032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165.03308225317897</v>
      </c>
      <c r="L79">
        <v>63.620914462946878</v>
      </c>
      <c r="M79">
        <v>0</v>
      </c>
      <c r="N79">
        <v>29.997058823529411</v>
      </c>
      <c r="O79">
        <v>50.3761918386882</v>
      </c>
      <c r="P79">
        <v>62.243063068600947</v>
      </c>
      <c r="Q79">
        <v>5.5399528079282678</v>
      </c>
      <c r="R79">
        <v>10.764759553289633</v>
      </c>
      <c r="S79">
        <v>6.7004505070202809</v>
      </c>
      <c r="T79">
        <v>0</v>
      </c>
      <c r="U79">
        <v>230.08933464421776</v>
      </c>
      <c r="V79">
        <v>3.6242774566473988</v>
      </c>
      <c r="W79">
        <v>11.785036956521738</v>
      </c>
      <c r="X79">
        <v>24.981283232154073</v>
      </c>
      <c r="Y79">
        <v>0</v>
      </c>
      <c r="Z79">
        <v>3.3293303999999999</v>
      </c>
      <c r="AA79">
        <v>10.70561232</v>
      </c>
      <c r="AB79">
        <v>10.035570480000001</v>
      </c>
      <c r="AC79">
        <v>7.3819532319999999</v>
      </c>
      <c r="AD79">
        <v>9.2822125759999992</v>
      </c>
      <c r="AE79">
        <v>12.556885223999998</v>
      </c>
      <c r="AF79">
        <v>0</v>
      </c>
      <c r="AG79">
        <v>0</v>
      </c>
      <c r="AH79">
        <v>35.6477316</v>
      </c>
      <c r="AI79">
        <v>12.610338</v>
      </c>
      <c r="AJ79">
        <v>0</v>
      </c>
      <c r="AK79">
        <v>13.2143</v>
      </c>
      <c r="AL79">
        <v>5.3118000000000016</v>
      </c>
      <c r="AM79">
        <v>4.0218514285714289</v>
      </c>
      <c r="AN79">
        <v>0</v>
      </c>
      <c r="AO79">
        <v>1.2603815280000001</v>
      </c>
      <c r="AP79">
        <v>1.5617951999999997</v>
      </c>
      <c r="AQ79">
        <v>0</v>
      </c>
      <c r="AR79">
        <v>12.61872</v>
      </c>
      <c r="AS79">
        <v>8.1019352819999977</v>
      </c>
      <c r="AT79">
        <v>0</v>
      </c>
      <c r="AU79">
        <v>0</v>
      </c>
      <c r="AV79">
        <v>0</v>
      </c>
      <c r="AW79">
        <v>0</v>
      </c>
      <c r="AX79">
        <v>3.3401000000000001</v>
      </c>
      <c r="AY79">
        <v>0</v>
      </c>
      <c r="AZ79">
        <v>0</v>
      </c>
      <c r="BA79">
        <v>23.248473885385771</v>
      </c>
      <c r="BB79">
        <f t="shared" si="1"/>
        <v>792.48744898990924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165.03308225317897</v>
      </c>
      <c r="L80">
        <v>63.620914462946878</v>
      </c>
      <c r="M80">
        <v>0</v>
      </c>
      <c r="N80">
        <v>29.997058823529411</v>
      </c>
      <c r="O80">
        <v>50.3761918386882</v>
      </c>
      <c r="P80">
        <v>62.243063068600947</v>
      </c>
      <c r="Q80">
        <v>5.5399528079282678</v>
      </c>
      <c r="R80">
        <v>10.764759553289633</v>
      </c>
      <c r="S80">
        <v>6.7004505070202809</v>
      </c>
      <c r="T80">
        <v>0</v>
      </c>
      <c r="U80">
        <v>230.08933464421776</v>
      </c>
      <c r="V80">
        <v>3.6242774566473988</v>
      </c>
      <c r="W80">
        <v>11.785036956521738</v>
      </c>
      <c r="X80">
        <v>24.981283232154073</v>
      </c>
      <c r="Y80">
        <v>0</v>
      </c>
      <c r="Z80">
        <v>3.3293303999999999</v>
      </c>
      <c r="AA80">
        <v>10.70561232</v>
      </c>
      <c r="AB80">
        <v>10.035570480000001</v>
      </c>
      <c r="AC80">
        <v>7.3819532319999999</v>
      </c>
      <c r="AD80">
        <v>9.2822125759999992</v>
      </c>
      <c r="AE80">
        <v>12.556885223999998</v>
      </c>
      <c r="AF80">
        <v>0</v>
      </c>
      <c r="AG80">
        <v>0</v>
      </c>
      <c r="AH80">
        <v>35.6477316</v>
      </c>
      <c r="AI80">
        <v>12.610338</v>
      </c>
      <c r="AJ80">
        <v>0</v>
      </c>
      <c r="AK80">
        <v>13.2143</v>
      </c>
      <c r="AL80">
        <v>5.3118000000000016</v>
      </c>
      <c r="AM80">
        <v>4.0218514285714289</v>
      </c>
      <c r="AN80">
        <v>0</v>
      </c>
      <c r="AO80">
        <v>1.3125053760000001</v>
      </c>
      <c r="AP80">
        <v>1.5617951999999997</v>
      </c>
      <c r="AQ80">
        <v>0</v>
      </c>
      <c r="AR80">
        <v>12.61872</v>
      </c>
      <c r="AS80">
        <v>8.1019352819999977</v>
      </c>
      <c r="AT80">
        <v>0</v>
      </c>
      <c r="AU80">
        <v>0</v>
      </c>
      <c r="AV80">
        <v>0</v>
      </c>
      <c r="AW80">
        <v>0</v>
      </c>
      <c r="AX80">
        <v>3.3401000000000001</v>
      </c>
      <c r="AY80">
        <v>0</v>
      </c>
      <c r="AZ80">
        <v>0</v>
      </c>
      <c r="BA80">
        <v>23.24995927738577</v>
      </c>
      <c r="BB80">
        <f t="shared" si="1"/>
        <v>792.53808744590924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165.03308225317897</v>
      </c>
      <c r="L81">
        <v>63.620914462946878</v>
      </c>
      <c r="M81">
        <v>0</v>
      </c>
      <c r="N81">
        <v>29.997058823529411</v>
      </c>
      <c r="O81">
        <v>50.3761918386882</v>
      </c>
      <c r="P81">
        <v>62.243063068600947</v>
      </c>
      <c r="Q81">
        <v>5.5399528079282678</v>
      </c>
      <c r="R81">
        <v>10.764759553289633</v>
      </c>
      <c r="S81">
        <v>6.7004505070202809</v>
      </c>
      <c r="T81">
        <v>0</v>
      </c>
      <c r="U81">
        <v>230.08933464421776</v>
      </c>
      <c r="V81">
        <v>3.6242774566473988</v>
      </c>
      <c r="W81">
        <v>11.785036956521738</v>
      </c>
      <c r="X81">
        <v>24.981283232154073</v>
      </c>
      <c r="Y81">
        <v>0</v>
      </c>
      <c r="Z81">
        <v>3.3293303999999999</v>
      </c>
      <c r="AA81">
        <v>10.70561232</v>
      </c>
      <c r="AB81">
        <v>10.035570480000001</v>
      </c>
      <c r="AC81">
        <v>7.3819532319999999</v>
      </c>
      <c r="AD81">
        <v>9.2822125759999992</v>
      </c>
      <c r="AE81">
        <v>12.556885223999998</v>
      </c>
      <c r="AF81">
        <v>0</v>
      </c>
      <c r="AG81">
        <v>0</v>
      </c>
      <c r="AH81">
        <v>35.6477316</v>
      </c>
      <c r="AI81">
        <v>12.610338</v>
      </c>
      <c r="AJ81">
        <v>0</v>
      </c>
      <c r="AK81">
        <v>13.2143</v>
      </c>
      <c r="AL81">
        <v>8.8530000000000015</v>
      </c>
      <c r="AM81">
        <v>4.0218514285714289</v>
      </c>
      <c r="AN81">
        <v>0</v>
      </c>
      <c r="AO81">
        <v>1.29040128</v>
      </c>
      <c r="AP81">
        <v>1.5617951999999997</v>
      </c>
      <c r="AQ81">
        <v>0</v>
      </c>
      <c r="AR81">
        <v>12.61872</v>
      </c>
      <c r="AS81">
        <v>8.1019352819999977</v>
      </c>
      <c r="AT81">
        <v>0</v>
      </c>
      <c r="AU81">
        <v>0</v>
      </c>
      <c r="AV81">
        <v>0</v>
      </c>
      <c r="AW81">
        <v>0</v>
      </c>
      <c r="AX81">
        <v>3.3401000000000001</v>
      </c>
      <c r="AY81">
        <v>0</v>
      </c>
      <c r="AZ81">
        <v>0</v>
      </c>
      <c r="BA81">
        <v>23.35025355738577</v>
      </c>
      <c r="BB81">
        <f t="shared" si="1"/>
        <v>795.95688906990927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165.03308225317897</v>
      </c>
      <c r="L82">
        <v>63.620914462946878</v>
      </c>
      <c r="M82">
        <v>0</v>
      </c>
      <c r="N82">
        <v>29.997058823529411</v>
      </c>
      <c r="O82">
        <v>50.3761918386882</v>
      </c>
      <c r="P82">
        <v>62.243063068600947</v>
      </c>
      <c r="Q82">
        <v>5.5399528079282678</v>
      </c>
      <c r="R82">
        <v>10.764759553289633</v>
      </c>
      <c r="S82">
        <v>6.7004505070202809</v>
      </c>
      <c r="T82">
        <v>0</v>
      </c>
      <c r="U82">
        <v>230.08933464421776</v>
      </c>
      <c r="V82">
        <v>3.6242774566473988</v>
      </c>
      <c r="W82">
        <v>11.785036956521738</v>
      </c>
      <c r="X82">
        <v>24.981283232154073</v>
      </c>
      <c r="Y82">
        <v>0</v>
      </c>
      <c r="Z82">
        <v>3.3293303999999999</v>
      </c>
      <c r="AA82">
        <v>10.70561232</v>
      </c>
      <c r="AB82">
        <v>10.035570480000001</v>
      </c>
      <c r="AC82">
        <v>7.3819532319999999</v>
      </c>
      <c r="AD82">
        <v>9.2822125759999992</v>
      </c>
      <c r="AE82">
        <v>12.556885223999998</v>
      </c>
      <c r="AF82">
        <v>0</v>
      </c>
      <c r="AG82">
        <v>0</v>
      </c>
      <c r="AH82">
        <v>35.6477316</v>
      </c>
      <c r="AI82">
        <v>12.610338</v>
      </c>
      <c r="AJ82">
        <v>0</v>
      </c>
      <c r="AK82">
        <v>13.2143</v>
      </c>
      <c r="AL82">
        <v>11.804000000000002</v>
      </c>
      <c r="AM82">
        <v>4.0218514285714289</v>
      </c>
      <c r="AN82">
        <v>0</v>
      </c>
      <c r="AO82">
        <v>1.3089209279999998</v>
      </c>
      <c r="AP82">
        <v>0.45552360000000003</v>
      </c>
      <c r="AQ82">
        <v>0</v>
      </c>
      <c r="AR82">
        <v>12.61872</v>
      </c>
      <c r="AS82">
        <v>8.1019352819999977</v>
      </c>
      <c r="AT82">
        <v>0</v>
      </c>
      <c r="AU82">
        <v>0</v>
      </c>
      <c r="AV82">
        <v>0</v>
      </c>
      <c r="AW82">
        <v>0</v>
      </c>
      <c r="AX82">
        <v>3.3401000000000001</v>
      </c>
      <c r="AY82">
        <v>0</v>
      </c>
      <c r="AZ82">
        <v>0</v>
      </c>
      <c r="BA82">
        <v>23.403356103385768</v>
      </c>
      <c r="BB82">
        <f t="shared" si="1"/>
        <v>797.76703457190922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165.03308225317897</v>
      </c>
      <c r="L83">
        <v>63.620914462946878</v>
      </c>
      <c r="M83">
        <v>0</v>
      </c>
      <c r="N83">
        <v>29.997058823529411</v>
      </c>
      <c r="O83">
        <v>50.3761918386882</v>
      </c>
      <c r="P83">
        <v>62.243063068600947</v>
      </c>
      <c r="Q83">
        <v>5.5399528079282678</v>
      </c>
      <c r="R83">
        <v>10.764759553289633</v>
      </c>
      <c r="S83">
        <v>6.7004505070202809</v>
      </c>
      <c r="T83">
        <v>0</v>
      </c>
      <c r="U83">
        <v>230.08933464421776</v>
      </c>
      <c r="V83">
        <v>3.6242774566473988</v>
      </c>
      <c r="W83">
        <v>11.785036956521738</v>
      </c>
      <c r="X83">
        <v>24.981283232154073</v>
      </c>
      <c r="Y83">
        <v>0</v>
      </c>
      <c r="Z83">
        <v>3.3293303999999999</v>
      </c>
      <c r="AA83">
        <v>10.70561232</v>
      </c>
      <c r="AB83">
        <v>10.035570480000001</v>
      </c>
      <c r="AC83">
        <v>7.3819532319999999</v>
      </c>
      <c r="AD83">
        <v>9.2822125759999992</v>
      </c>
      <c r="AE83">
        <v>12.556885223999998</v>
      </c>
      <c r="AF83">
        <v>0</v>
      </c>
      <c r="AG83">
        <v>0</v>
      </c>
      <c r="AH83">
        <v>35.6477316</v>
      </c>
      <c r="AI83">
        <v>12.610338</v>
      </c>
      <c r="AJ83">
        <v>0</v>
      </c>
      <c r="AK83">
        <v>13.2143</v>
      </c>
      <c r="AL83">
        <v>11.804000000000002</v>
      </c>
      <c r="AM83">
        <v>4.0218514285714289</v>
      </c>
      <c r="AN83">
        <v>0</v>
      </c>
      <c r="AO83">
        <v>1.324602888</v>
      </c>
      <c r="AP83">
        <v>0.61821059999999994</v>
      </c>
      <c r="AQ83">
        <v>0</v>
      </c>
      <c r="AR83">
        <v>12.61872</v>
      </c>
      <c r="AS83">
        <v>8.1019352819999977</v>
      </c>
      <c r="AT83">
        <v>0</v>
      </c>
      <c r="AU83">
        <v>0</v>
      </c>
      <c r="AV83">
        <v>0</v>
      </c>
      <c r="AW83">
        <v>0</v>
      </c>
      <c r="AX83">
        <v>3.3401000000000001</v>
      </c>
      <c r="AY83">
        <v>0</v>
      </c>
      <c r="AZ83">
        <v>0</v>
      </c>
      <c r="BA83">
        <v>23.40843965938577</v>
      </c>
      <c r="BB83">
        <f t="shared" si="1"/>
        <v>797.94031997590923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165.03308225317897</v>
      </c>
      <c r="L84">
        <v>63.620914462946878</v>
      </c>
      <c r="M84">
        <v>0</v>
      </c>
      <c r="N84">
        <v>29.997058823529411</v>
      </c>
      <c r="O84">
        <v>50.3761918386882</v>
      </c>
      <c r="P84">
        <v>62.243063068600947</v>
      </c>
      <c r="Q84">
        <v>5.5399528079282678</v>
      </c>
      <c r="R84">
        <v>10.764759553289633</v>
      </c>
      <c r="S84">
        <v>6.7004505070202809</v>
      </c>
      <c r="T84">
        <v>0</v>
      </c>
      <c r="U84">
        <v>230.08933464421776</v>
      </c>
      <c r="V84">
        <v>3.6242774566473988</v>
      </c>
      <c r="W84">
        <v>11.785036956521738</v>
      </c>
      <c r="X84">
        <v>24.981283232154073</v>
      </c>
      <c r="Y84">
        <v>0</v>
      </c>
      <c r="Z84">
        <v>3.3293303999999999</v>
      </c>
      <c r="AA84">
        <v>10.70561232</v>
      </c>
      <c r="AB84">
        <v>10.035570480000001</v>
      </c>
      <c r="AC84">
        <v>7.3819532319999999</v>
      </c>
      <c r="AD84">
        <v>9.2822125759999992</v>
      </c>
      <c r="AE84">
        <v>12.556885223999998</v>
      </c>
      <c r="AF84">
        <v>0</v>
      </c>
      <c r="AG84">
        <v>0</v>
      </c>
      <c r="AH84">
        <v>35.6477316</v>
      </c>
      <c r="AI84">
        <v>12.610338</v>
      </c>
      <c r="AJ84">
        <v>0</v>
      </c>
      <c r="AK84">
        <v>13.2143</v>
      </c>
      <c r="AL84">
        <v>11.804000000000002</v>
      </c>
      <c r="AM84">
        <v>4.0218514285714289</v>
      </c>
      <c r="AN84">
        <v>0</v>
      </c>
      <c r="AO84">
        <v>1.4572274640000002</v>
      </c>
      <c r="AP84">
        <v>0.61821059999999994</v>
      </c>
      <c r="AQ84">
        <v>0</v>
      </c>
      <c r="AR84">
        <v>12.61872</v>
      </c>
      <c r="AS84">
        <v>8.1019352819999977</v>
      </c>
      <c r="AT84">
        <v>0</v>
      </c>
      <c r="AU84">
        <v>0</v>
      </c>
      <c r="AV84">
        <v>0</v>
      </c>
      <c r="AW84">
        <v>0</v>
      </c>
      <c r="AX84">
        <v>3.3401000000000001</v>
      </c>
      <c r="AY84">
        <v>0</v>
      </c>
      <c r="AZ84">
        <v>0</v>
      </c>
      <c r="BA84">
        <v>23.412219433385772</v>
      </c>
      <c r="BB84">
        <f t="shared" si="1"/>
        <v>798.06916477790924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165.03308225317897</v>
      </c>
      <c r="L85">
        <v>63.620914462946878</v>
      </c>
      <c r="M85">
        <v>0</v>
      </c>
      <c r="N85">
        <v>29.997058823529411</v>
      </c>
      <c r="O85">
        <v>50.3761918386882</v>
      </c>
      <c r="P85">
        <v>62.243063068600947</v>
      </c>
      <c r="Q85">
        <v>5.5399528079282678</v>
      </c>
      <c r="R85">
        <v>10.764759553289633</v>
      </c>
      <c r="S85">
        <v>6.7004505070202809</v>
      </c>
      <c r="T85">
        <v>0</v>
      </c>
      <c r="U85">
        <v>230.08933464421776</v>
      </c>
      <c r="V85">
        <v>3.6242774566473988</v>
      </c>
      <c r="W85">
        <v>11.785036956521738</v>
      </c>
      <c r="X85">
        <v>24.981283232154073</v>
      </c>
      <c r="Y85">
        <v>0</v>
      </c>
      <c r="Z85">
        <v>3.3293303999999999</v>
      </c>
      <c r="AA85">
        <v>10.70561232</v>
      </c>
      <c r="AB85">
        <v>10.035570480000001</v>
      </c>
      <c r="AC85">
        <v>7.3819532319999999</v>
      </c>
      <c r="AD85">
        <v>9.2822125759999992</v>
      </c>
      <c r="AE85">
        <v>12.556885223999998</v>
      </c>
      <c r="AF85">
        <v>0</v>
      </c>
      <c r="AG85">
        <v>0</v>
      </c>
      <c r="AH85">
        <v>35.6477316</v>
      </c>
      <c r="AI85">
        <v>1.9400519999999999</v>
      </c>
      <c r="AJ85">
        <v>0</v>
      </c>
      <c r="AK85">
        <v>13.2143</v>
      </c>
      <c r="AL85">
        <v>11.804000000000002</v>
      </c>
      <c r="AM85">
        <v>4.0218514285714289</v>
      </c>
      <c r="AN85">
        <v>0</v>
      </c>
      <c r="AO85">
        <v>1.4827666559999999</v>
      </c>
      <c r="AP85">
        <v>0.61821059999999994</v>
      </c>
      <c r="AQ85">
        <v>0</v>
      </c>
      <c r="AR85">
        <v>12.61872</v>
      </c>
      <c r="AS85">
        <v>8.1019352819999977</v>
      </c>
      <c r="AT85">
        <v>0</v>
      </c>
      <c r="AU85">
        <v>0</v>
      </c>
      <c r="AV85">
        <v>0</v>
      </c>
      <c r="AW85">
        <v>0</v>
      </c>
      <c r="AX85">
        <v>3.3401000000000001</v>
      </c>
      <c r="AY85">
        <v>0</v>
      </c>
      <c r="AZ85">
        <v>0</v>
      </c>
      <c r="BA85">
        <v>23.108843865385772</v>
      </c>
      <c r="BB85">
        <f t="shared" si="1"/>
        <v>787.72779353790929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165.03308225317897</v>
      </c>
      <c r="L86">
        <v>63.620914462946878</v>
      </c>
      <c r="M86">
        <v>0</v>
      </c>
      <c r="N86">
        <v>29.997058823529411</v>
      </c>
      <c r="O86">
        <v>50.3761918386882</v>
      </c>
      <c r="P86">
        <v>62.243063068600947</v>
      </c>
      <c r="Q86">
        <v>5.5399528079282678</v>
      </c>
      <c r="R86">
        <v>10.764759553289633</v>
      </c>
      <c r="S86">
        <v>6.7004505070202809</v>
      </c>
      <c r="T86">
        <v>0</v>
      </c>
      <c r="U86">
        <v>230.08933464421776</v>
      </c>
      <c r="V86">
        <v>3.6242774566473988</v>
      </c>
      <c r="W86">
        <v>11.785036956521738</v>
      </c>
      <c r="X86">
        <v>24.981283232154073</v>
      </c>
      <c r="Y86">
        <v>0</v>
      </c>
      <c r="Z86">
        <v>3.3293303999999999</v>
      </c>
      <c r="AA86">
        <v>10.70561232</v>
      </c>
      <c r="AB86">
        <v>10.035570480000001</v>
      </c>
      <c r="AC86">
        <v>7.3819532319999999</v>
      </c>
      <c r="AD86">
        <v>9.2822125759999992</v>
      </c>
      <c r="AE86">
        <v>12.556885223999998</v>
      </c>
      <c r="AF86">
        <v>0</v>
      </c>
      <c r="AG86">
        <v>0</v>
      </c>
      <c r="AH86">
        <v>29.706443</v>
      </c>
      <c r="AI86">
        <v>0.64668399999999993</v>
      </c>
      <c r="AJ86">
        <v>0</v>
      </c>
      <c r="AK86">
        <v>13.2143</v>
      </c>
      <c r="AL86">
        <v>11.804000000000002</v>
      </c>
      <c r="AM86">
        <v>4.0218514285714289</v>
      </c>
      <c r="AN86">
        <v>0</v>
      </c>
      <c r="AO86">
        <v>1.516370856</v>
      </c>
      <c r="AP86">
        <v>0.61821059999999994</v>
      </c>
      <c r="AQ86">
        <v>0</v>
      </c>
      <c r="AR86">
        <v>12.61872</v>
      </c>
      <c r="AS86">
        <v>8.1019352819999977</v>
      </c>
      <c r="AT86">
        <v>0</v>
      </c>
      <c r="AU86">
        <v>0</v>
      </c>
      <c r="AV86">
        <v>0</v>
      </c>
      <c r="AW86">
        <v>0</v>
      </c>
      <c r="AX86">
        <v>3.3401000000000001</v>
      </c>
      <c r="AY86">
        <v>0</v>
      </c>
      <c r="AZ86">
        <v>0</v>
      </c>
      <c r="BA86">
        <v>22.903613897385767</v>
      </c>
      <c r="BB86">
        <f t="shared" si="1"/>
        <v>780.73197110590934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165.03308225317897</v>
      </c>
      <c r="L87">
        <v>63.620914462946878</v>
      </c>
      <c r="M87">
        <v>0</v>
      </c>
      <c r="N87">
        <v>29.997058823529411</v>
      </c>
      <c r="O87">
        <v>50.3761918386882</v>
      </c>
      <c r="P87">
        <v>62.243063068600947</v>
      </c>
      <c r="Q87">
        <v>5.5399528079282678</v>
      </c>
      <c r="R87">
        <v>10.764759553289633</v>
      </c>
      <c r="S87">
        <v>6.7004505070202809</v>
      </c>
      <c r="T87">
        <v>0</v>
      </c>
      <c r="U87">
        <v>230.08933464421776</v>
      </c>
      <c r="V87">
        <v>3.6242774566473988</v>
      </c>
      <c r="W87">
        <v>11.103512126206732</v>
      </c>
      <c r="X87">
        <v>24.981283232154073</v>
      </c>
      <c r="Y87">
        <v>0</v>
      </c>
      <c r="Z87">
        <v>3.3293303999999999</v>
      </c>
      <c r="AA87">
        <v>10.70561232</v>
      </c>
      <c r="AB87">
        <v>6.7039235999999995</v>
      </c>
      <c r="AC87">
        <v>4.9163427199999994</v>
      </c>
      <c r="AD87">
        <v>9.2822125759999992</v>
      </c>
      <c r="AE87">
        <v>8.3425792000000012</v>
      </c>
      <c r="AF87">
        <v>0</v>
      </c>
      <c r="AG87">
        <v>0</v>
      </c>
      <c r="AH87">
        <v>29.706443</v>
      </c>
      <c r="AI87">
        <v>0</v>
      </c>
      <c r="AJ87">
        <v>0</v>
      </c>
      <c r="AK87">
        <v>13.2143</v>
      </c>
      <c r="AL87">
        <v>11.804000000000002</v>
      </c>
      <c r="AM87">
        <v>4.0218514285714289</v>
      </c>
      <c r="AN87">
        <v>0</v>
      </c>
      <c r="AO87">
        <v>1.5499750559999999</v>
      </c>
      <c r="AP87">
        <v>0.61821059999999994</v>
      </c>
      <c r="AQ87">
        <v>0</v>
      </c>
      <c r="AR87">
        <v>12.61872</v>
      </c>
      <c r="AS87">
        <v>8.1019352819999977</v>
      </c>
      <c r="AT87">
        <v>0</v>
      </c>
      <c r="AU87">
        <v>0</v>
      </c>
      <c r="AV87">
        <v>0</v>
      </c>
      <c r="AW87">
        <v>0</v>
      </c>
      <c r="AX87">
        <v>3.3401000000000001</v>
      </c>
      <c r="AY87">
        <v>0</v>
      </c>
      <c r="AZ87">
        <v>0</v>
      </c>
      <c r="BA87">
        <v>22.581388347843351</v>
      </c>
      <c r="BB87">
        <f t="shared" si="1"/>
        <v>769.74802860913678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165.03308225317897</v>
      </c>
      <c r="L88">
        <v>63.620914462946878</v>
      </c>
      <c r="M88">
        <v>0</v>
      </c>
      <c r="N88">
        <v>29.997058823529411</v>
      </c>
      <c r="O88">
        <v>50.3761918386882</v>
      </c>
      <c r="P88">
        <v>62.243063068600947</v>
      </c>
      <c r="Q88">
        <v>5.5399528079282678</v>
      </c>
      <c r="R88">
        <v>10.764759553289633</v>
      </c>
      <c r="S88">
        <v>6.7004505070202809</v>
      </c>
      <c r="T88">
        <v>0</v>
      </c>
      <c r="U88">
        <v>230.08933464421776</v>
      </c>
      <c r="V88">
        <v>3.6242774566473988</v>
      </c>
      <c r="W88">
        <v>11.179449122807018</v>
      </c>
      <c r="X88">
        <v>24.981283232154073</v>
      </c>
      <c r="Y88">
        <v>0</v>
      </c>
      <c r="Z88">
        <v>3.3293303999999999</v>
      </c>
      <c r="AA88">
        <v>10.70561232</v>
      </c>
      <c r="AB88">
        <v>6.7039235999999995</v>
      </c>
      <c r="AC88">
        <v>4.9163427199999994</v>
      </c>
      <c r="AD88">
        <v>9.2822125759999992</v>
      </c>
      <c r="AE88">
        <v>8.3425792000000012</v>
      </c>
      <c r="AF88">
        <v>0</v>
      </c>
      <c r="AG88">
        <v>0</v>
      </c>
      <c r="AH88">
        <v>29.706443</v>
      </c>
      <c r="AI88">
        <v>0</v>
      </c>
      <c r="AJ88">
        <v>0</v>
      </c>
      <c r="AK88">
        <v>13.2143</v>
      </c>
      <c r="AL88">
        <v>8.8530000000000015</v>
      </c>
      <c r="AM88">
        <v>4.0218514285714289</v>
      </c>
      <c r="AN88">
        <v>0</v>
      </c>
      <c r="AO88">
        <v>1.562371272</v>
      </c>
      <c r="AP88">
        <v>0.61821059999999994</v>
      </c>
      <c r="AQ88">
        <v>0</v>
      </c>
      <c r="AR88">
        <v>12.61872</v>
      </c>
      <c r="AS88">
        <v>8.1019352819999977</v>
      </c>
      <c r="AT88">
        <v>0</v>
      </c>
      <c r="AU88">
        <v>0</v>
      </c>
      <c r="AV88">
        <v>0</v>
      </c>
      <c r="AW88">
        <v>0</v>
      </c>
      <c r="AX88">
        <v>3.3401000000000001</v>
      </c>
      <c r="AY88">
        <v>0</v>
      </c>
      <c r="AZ88">
        <v>0</v>
      </c>
      <c r="BA88">
        <v>22.499802175755235</v>
      </c>
      <c r="BB88">
        <f t="shared" si="1"/>
        <v>766.9669479938251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165.03308225317897</v>
      </c>
      <c r="L89">
        <v>63.620914462946878</v>
      </c>
      <c r="M89">
        <v>0</v>
      </c>
      <c r="N89">
        <v>29.997058823529411</v>
      </c>
      <c r="O89">
        <v>50.3761918386882</v>
      </c>
      <c r="P89">
        <v>62.243063068600947</v>
      </c>
      <c r="Q89">
        <v>5.5399528079282678</v>
      </c>
      <c r="R89">
        <v>10.764759553289633</v>
      </c>
      <c r="S89">
        <v>6.7004505070202809</v>
      </c>
      <c r="T89">
        <v>0</v>
      </c>
      <c r="U89">
        <v>230.08933464421776</v>
      </c>
      <c r="V89">
        <v>3.6242774566473988</v>
      </c>
      <c r="W89">
        <v>11.785036956521738</v>
      </c>
      <c r="X89">
        <v>24.981283232154073</v>
      </c>
      <c r="Y89">
        <v>0</v>
      </c>
      <c r="Z89">
        <v>3.3293303999999999</v>
      </c>
      <c r="AA89">
        <v>10.70561232</v>
      </c>
      <c r="AB89">
        <v>6.7039235999999995</v>
      </c>
      <c r="AC89">
        <v>4.9163427199999994</v>
      </c>
      <c r="AD89">
        <v>6.9616594319999994</v>
      </c>
      <c r="AE89">
        <v>8.3425792000000012</v>
      </c>
      <c r="AF89">
        <v>0</v>
      </c>
      <c r="AG89">
        <v>0</v>
      </c>
      <c r="AH89">
        <v>29.706443</v>
      </c>
      <c r="AI89">
        <v>0</v>
      </c>
      <c r="AJ89">
        <v>0</v>
      </c>
      <c r="AK89">
        <v>13.2143</v>
      </c>
      <c r="AL89">
        <v>5.3118000000000016</v>
      </c>
      <c r="AM89">
        <v>4.0218514285714289</v>
      </c>
      <c r="AN89">
        <v>0</v>
      </c>
      <c r="AO89">
        <v>1.582981848</v>
      </c>
      <c r="AP89">
        <v>0.94358459999999977</v>
      </c>
      <c r="AQ89">
        <v>0</v>
      </c>
      <c r="AR89">
        <v>12.61872</v>
      </c>
      <c r="AS89">
        <v>8.1019352819999977</v>
      </c>
      <c r="AT89">
        <v>0</v>
      </c>
      <c r="AU89">
        <v>0</v>
      </c>
      <c r="AV89">
        <v>0</v>
      </c>
      <c r="AW89">
        <v>0</v>
      </c>
      <c r="AX89">
        <v>3.3401000000000001</v>
      </c>
      <c r="AY89">
        <v>0</v>
      </c>
      <c r="AZ89">
        <v>0</v>
      </c>
      <c r="BA89">
        <v>22.359862251385771</v>
      </c>
      <c r="BB89">
        <f t="shared" si="1"/>
        <v>762.19670718390944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165.03308225317897</v>
      </c>
      <c r="L90">
        <v>63.620914462946878</v>
      </c>
      <c r="M90">
        <v>0</v>
      </c>
      <c r="N90">
        <v>29.997058823529411</v>
      </c>
      <c r="O90">
        <v>50.3761918386882</v>
      </c>
      <c r="P90">
        <v>62.243063068600947</v>
      </c>
      <c r="Q90">
        <v>5.5399528079282678</v>
      </c>
      <c r="R90">
        <v>10.764759553289633</v>
      </c>
      <c r="S90">
        <v>6.7004505070202809</v>
      </c>
      <c r="T90">
        <v>0</v>
      </c>
      <c r="U90">
        <v>230.08933464421776</v>
      </c>
      <c r="V90">
        <v>3.6242774566473988</v>
      </c>
      <c r="W90">
        <v>11.785036956521738</v>
      </c>
      <c r="X90">
        <v>24.981283232154073</v>
      </c>
      <c r="Y90">
        <v>0</v>
      </c>
      <c r="Z90">
        <v>3.3293303999999999</v>
      </c>
      <c r="AA90">
        <v>10.70561232</v>
      </c>
      <c r="AB90">
        <v>6.7039235999999995</v>
      </c>
      <c r="AC90">
        <v>4.9163427199999994</v>
      </c>
      <c r="AD90">
        <v>6.9616594319999994</v>
      </c>
      <c r="AE90">
        <v>8.3425792000000012</v>
      </c>
      <c r="AF90">
        <v>0</v>
      </c>
      <c r="AG90">
        <v>0</v>
      </c>
      <c r="AH90">
        <v>29.706443</v>
      </c>
      <c r="AI90">
        <v>0</v>
      </c>
      <c r="AJ90">
        <v>0</v>
      </c>
      <c r="AK90">
        <v>13.2143</v>
      </c>
      <c r="AL90">
        <v>5.3118000000000016</v>
      </c>
      <c r="AM90">
        <v>4.0218514285714289</v>
      </c>
      <c r="AN90">
        <v>0</v>
      </c>
      <c r="AO90">
        <v>1.656014976</v>
      </c>
      <c r="AP90">
        <v>0.94358459999999977</v>
      </c>
      <c r="AQ90">
        <v>0</v>
      </c>
      <c r="AR90">
        <v>12.61872</v>
      </c>
      <c r="AS90">
        <v>8.1019352819999977</v>
      </c>
      <c r="AT90">
        <v>0</v>
      </c>
      <c r="AU90">
        <v>0</v>
      </c>
      <c r="AV90">
        <v>0</v>
      </c>
      <c r="AW90">
        <v>0</v>
      </c>
      <c r="AX90">
        <v>3.3401000000000001</v>
      </c>
      <c r="AY90">
        <v>0</v>
      </c>
      <c r="AZ90">
        <v>0</v>
      </c>
      <c r="BA90">
        <v>22.361943781385769</v>
      </c>
      <c r="BB90">
        <f t="shared" si="1"/>
        <v>762.2676587819094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165.03308225317897</v>
      </c>
      <c r="L91">
        <v>63.620914462946878</v>
      </c>
      <c r="M91">
        <v>0</v>
      </c>
      <c r="N91">
        <v>29.997058823529411</v>
      </c>
      <c r="O91">
        <v>50.3761918386882</v>
      </c>
      <c r="P91">
        <v>62.243063068600947</v>
      </c>
      <c r="Q91">
        <v>5.5399528079282678</v>
      </c>
      <c r="R91">
        <v>10.764759553289633</v>
      </c>
      <c r="S91">
        <v>6.7004505070202809</v>
      </c>
      <c r="T91">
        <v>0</v>
      </c>
      <c r="U91">
        <v>230.08933464421776</v>
      </c>
      <c r="V91">
        <v>3.6242774566473988</v>
      </c>
      <c r="W91">
        <v>11.785036956521738</v>
      </c>
      <c r="X91">
        <v>24.981283232154073</v>
      </c>
      <c r="Y91">
        <v>0</v>
      </c>
      <c r="Z91">
        <v>3.3293303999999999</v>
      </c>
      <c r="AA91">
        <v>10.70561232</v>
      </c>
      <c r="AB91">
        <v>10.035570480000001</v>
      </c>
      <c r="AC91">
        <v>7.3819532319999999</v>
      </c>
      <c r="AD91">
        <v>6.9616594319999994</v>
      </c>
      <c r="AE91">
        <v>12.556885223999998</v>
      </c>
      <c r="AF91">
        <v>0</v>
      </c>
      <c r="AG91">
        <v>0</v>
      </c>
      <c r="AH91">
        <v>35.6477316</v>
      </c>
      <c r="AI91">
        <v>0</v>
      </c>
      <c r="AJ91">
        <v>0</v>
      </c>
      <c r="AK91">
        <v>13.2143</v>
      </c>
      <c r="AL91">
        <v>5.3118000000000016</v>
      </c>
      <c r="AM91">
        <v>4.0218514285714289</v>
      </c>
      <c r="AN91">
        <v>0</v>
      </c>
      <c r="AO91">
        <v>1.6457096879999997</v>
      </c>
      <c r="AP91">
        <v>0.94358459999999977</v>
      </c>
      <c r="AQ91">
        <v>0</v>
      </c>
      <c r="AR91">
        <v>12.61872</v>
      </c>
      <c r="AS91">
        <v>8.1019352819999977</v>
      </c>
      <c r="AT91">
        <v>0</v>
      </c>
      <c r="AU91">
        <v>0</v>
      </c>
      <c r="AV91">
        <v>0</v>
      </c>
      <c r="AW91">
        <v>0</v>
      </c>
      <c r="AX91">
        <v>3.3401000000000001</v>
      </c>
      <c r="AY91">
        <v>0</v>
      </c>
      <c r="AZ91">
        <v>0</v>
      </c>
      <c r="BA91">
        <v>22.816306093385776</v>
      </c>
      <c r="BB91">
        <f t="shared" si="1"/>
        <v>777.75584319790937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165.03308225317897</v>
      </c>
      <c r="L92">
        <v>63.620914462946878</v>
      </c>
      <c r="M92">
        <v>0</v>
      </c>
      <c r="N92">
        <v>29.997058823529411</v>
      </c>
      <c r="O92">
        <v>50.3761918386882</v>
      </c>
      <c r="P92">
        <v>62.243063068600947</v>
      </c>
      <c r="Q92">
        <v>5.5399528079282678</v>
      </c>
      <c r="R92">
        <v>10.764759553289633</v>
      </c>
      <c r="S92">
        <v>6.7004505070202809</v>
      </c>
      <c r="T92">
        <v>0</v>
      </c>
      <c r="U92">
        <v>230.08933464421776</v>
      </c>
      <c r="V92">
        <v>3.6242774566473988</v>
      </c>
      <c r="W92">
        <v>11.785036956521738</v>
      </c>
      <c r="X92">
        <v>24.981283232154073</v>
      </c>
      <c r="Y92">
        <v>0</v>
      </c>
      <c r="Z92">
        <v>3.3293303999999999</v>
      </c>
      <c r="AA92">
        <v>10.70561232</v>
      </c>
      <c r="AB92">
        <v>10.035570480000001</v>
      </c>
      <c r="AC92">
        <v>7.3819532319999999</v>
      </c>
      <c r="AD92">
        <v>6.9616594319999994</v>
      </c>
      <c r="AE92">
        <v>12.556885223999998</v>
      </c>
      <c r="AF92">
        <v>0</v>
      </c>
      <c r="AG92">
        <v>0</v>
      </c>
      <c r="AH92">
        <v>35.6477316</v>
      </c>
      <c r="AI92">
        <v>0</v>
      </c>
      <c r="AJ92">
        <v>0</v>
      </c>
      <c r="AK92">
        <v>13.2143</v>
      </c>
      <c r="AL92">
        <v>5.3118000000000016</v>
      </c>
      <c r="AM92">
        <v>4.0218514285714289</v>
      </c>
      <c r="AN92">
        <v>0</v>
      </c>
      <c r="AO92">
        <v>1.6748333280000001</v>
      </c>
      <c r="AP92">
        <v>0.94358459999999977</v>
      </c>
      <c r="AQ92">
        <v>0</v>
      </c>
      <c r="AR92">
        <v>12.61872</v>
      </c>
      <c r="AS92">
        <v>8.1019352819999977</v>
      </c>
      <c r="AT92">
        <v>0</v>
      </c>
      <c r="AU92">
        <v>0</v>
      </c>
      <c r="AV92">
        <v>0</v>
      </c>
      <c r="AW92">
        <v>0</v>
      </c>
      <c r="AX92">
        <v>3.3401000000000001</v>
      </c>
      <c r="AY92">
        <v>0</v>
      </c>
      <c r="AZ92">
        <v>0</v>
      </c>
      <c r="BA92">
        <v>22.817136165385776</v>
      </c>
      <c r="BB92">
        <f t="shared" si="1"/>
        <v>777.78413676590924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165.03308225317897</v>
      </c>
      <c r="L93">
        <v>63.620914462946878</v>
      </c>
      <c r="M93">
        <v>0</v>
      </c>
      <c r="N93">
        <v>29.997058823529411</v>
      </c>
      <c r="O93">
        <v>50.3761918386882</v>
      </c>
      <c r="P93">
        <v>62.243063068600947</v>
      </c>
      <c r="Q93">
        <v>5.5399528079282678</v>
      </c>
      <c r="R93">
        <v>10.764759553289633</v>
      </c>
      <c r="S93">
        <v>6.7004505070202809</v>
      </c>
      <c r="T93">
        <v>0</v>
      </c>
      <c r="U93">
        <v>230.08933464421776</v>
      </c>
      <c r="V93">
        <v>3.6242774566473988</v>
      </c>
      <c r="W93">
        <v>11.785036956521738</v>
      </c>
      <c r="X93">
        <v>24.981283232154073</v>
      </c>
      <c r="Y93">
        <v>0</v>
      </c>
      <c r="Z93">
        <v>3.3293303999999999</v>
      </c>
      <c r="AA93">
        <v>10.70561232</v>
      </c>
      <c r="AB93">
        <v>10.035570480000001</v>
      </c>
      <c r="AC93">
        <v>7.3819532319999999</v>
      </c>
      <c r="AD93">
        <v>6.9616594319999994</v>
      </c>
      <c r="AE93">
        <v>12.556885223999998</v>
      </c>
      <c r="AF93">
        <v>0</v>
      </c>
      <c r="AG93">
        <v>0</v>
      </c>
      <c r="AH93">
        <v>29.706443</v>
      </c>
      <c r="AI93">
        <v>0</v>
      </c>
      <c r="AJ93">
        <v>0</v>
      </c>
      <c r="AK93">
        <v>13.2143</v>
      </c>
      <c r="AL93">
        <v>5.3118000000000016</v>
      </c>
      <c r="AM93">
        <v>4.0218514285714289</v>
      </c>
      <c r="AN93">
        <v>0</v>
      </c>
      <c r="AO93">
        <v>1.7529444240000001</v>
      </c>
      <c r="AP93">
        <v>0.94358459999999977</v>
      </c>
      <c r="AQ93">
        <v>0</v>
      </c>
      <c r="AR93">
        <v>12.61872</v>
      </c>
      <c r="AS93">
        <v>8.1019352819999977</v>
      </c>
      <c r="AT93">
        <v>0</v>
      </c>
      <c r="AU93">
        <v>0</v>
      </c>
      <c r="AV93">
        <v>0</v>
      </c>
      <c r="AW93">
        <v>0</v>
      </c>
      <c r="AX93">
        <v>3.3401000000000001</v>
      </c>
      <c r="AY93">
        <v>0</v>
      </c>
      <c r="AZ93">
        <v>0</v>
      </c>
      <c r="BA93">
        <v>22.650035661385772</v>
      </c>
      <c r="BB93">
        <f t="shared" si="1"/>
        <v>772.08805976590929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165.03308225317897</v>
      </c>
      <c r="L94">
        <v>63.620914462946878</v>
      </c>
      <c r="M94">
        <v>0</v>
      </c>
      <c r="N94">
        <v>29.997058823529411</v>
      </c>
      <c r="O94">
        <v>50.3761918386882</v>
      </c>
      <c r="P94">
        <v>62.243063068600947</v>
      </c>
      <c r="Q94">
        <v>5.5399528079282678</v>
      </c>
      <c r="R94">
        <v>10.764759553289633</v>
      </c>
      <c r="S94">
        <v>6.7004505070202809</v>
      </c>
      <c r="T94">
        <v>0</v>
      </c>
      <c r="U94">
        <v>230.08933464421776</v>
      </c>
      <c r="V94">
        <v>3.6242774566473988</v>
      </c>
      <c r="W94">
        <v>11.785036956521738</v>
      </c>
      <c r="X94">
        <v>24.981283232154073</v>
      </c>
      <c r="Y94">
        <v>0</v>
      </c>
      <c r="Z94">
        <v>3.3293303999999999</v>
      </c>
      <c r="AA94">
        <v>10.70561232</v>
      </c>
      <c r="AB94">
        <v>10.035570480000001</v>
      </c>
      <c r="AC94">
        <v>7.3819532319999999</v>
      </c>
      <c r="AD94">
        <v>6.9616594319999994</v>
      </c>
      <c r="AE94">
        <v>12.253163200000001</v>
      </c>
      <c r="AF94">
        <v>0</v>
      </c>
      <c r="AG94">
        <v>0</v>
      </c>
      <c r="AH94">
        <v>23.765154399999997</v>
      </c>
      <c r="AI94">
        <v>0</v>
      </c>
      <c r="AJ94">
        <v>0</v>
      </c>
      <c r="AK94">
        <v>13.2143</v>
      </c>
      <c r="AL94">
        <v>5.3118000000000016</v>
      </c>
      <c r="AM94">
        <v>4.0218514285714289</v>
      </c>
      <c r="AN94">
        <v>0</v>
      </c>
      <c r="AO94">
        <v>1.7919252959999998</v>
      </c>
      <c r="AP94">
        <v>0.94358459999999977</v>
      </c>
      <c r="AQ94">
        <v>0</v>
      </c>
      <c r="AR94">
        <v>12.61872</v>
      </c>
      <c r="AS94">
        <v>8.1019352819999977</v>
      </c>
      <c r="AT94">
        <v>0</v>
      </c>
      <c r="AU94">
        <v>0</v>
      </c>
      <c r="AV94">
        <v>0</v>
      </c>
      <c r="AW94">
        <v>0</v>
      </c>
      <c r="AX94">
        <v>3.3401000000000001</v>
      </c>
      <c r="AY94">
        <v>0</v>
      </c>
      <c r="AZ94">
        <v>0</v>
      </c>
      <c r="BA94">
        <v>22.473163777385771</v>
      </c>
      <c r="BB94">
        <f t="shared" si="1"/>
        <v>766.05890189790932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165.03308225317897</v>
      </c>
      <c r="L95">
        <v>63.620914462946878</v>
      </c>
      <c r="M95">
        <v>0</v>
      </c>
      <c r="N95">
        <v>29.997058823529411</v>
      </c>
      <c r="O95">
        <v>50.3761918386882</v>
      </c>
      <c r="P95">
        <v>62.243063068600947</v>
      </c>
      <c r="Q95">
        <v>5.5399528079282678</v>
      </c>
      <c r="R95">
        <v>10.764759553289633</v>
      </c>
      <c r="S95">
        <v>6.7004505070202809</v>
      </c>
      <c r="T95">
        <v>0</v>
      </c>
      <c r="U95">
        <v>230.08933464421776</v>
      </c>
      <c r="V95">
        <v>3.6242774566473988</v>
      </c>
      <c r="W95">
        <v>11.785036956521738</v>
      </c>
      <c r="X95">
        <v>24.981283232154073</v>
      </c>
      <c r="Y95">
        <v>0</v>
      </c>
      <c r="Z95">
        <v>3.3293303999999999</v>
      </c>
      <c r="AA95">
        <v>10.70561232</v>
      </c>
      <c r="AB95">
        <v>10.035570480000001</v>
      </c>
      <c r="AC95">
        <v>4.9163427199999994</v>
      </c>
      <c r="AD95">
        <v>6.9616594319999994</v>
      </c>
      <c r="AE95">
        <v>7.8211680000000001</v>
      </c>
      <c r="AF95">
        <v>0</v>
      </c>
      <c r="AG95">
        <v>0</v>
      </c>
      <c r="AH95">
        <v>17.8238658</v>
      </c>
      <c r="AI95">
        <v>0</v>
      </c>
      <c r="AJ95">
        <v>0</v>
      </c>
      <c r="AK95">
        <v>13.2143</v>
      </c>
      <c r="AL95">
        <v>5.3118000000000016</v>
      </c>
      <c r="AM95">
        <v>4.0218514285714289</v>
      </c>
      <c r="AN95">
        <v>0</v>
      </c>
      <c r="AO95">
        <v>1.800587712</v>
      </c>
      <c r="AP95">
        <v>0.94358459999999977</v>
      </c>
      <c r="AQ95">
        <v>0</v>
      </c>
      <c r="AR95">
        <v>12.61872</v>
      </c>
      <c r="AS95">
        <v>8.1019352819999977</v>
      </c>
      <c r="AT95">
        <v>0</v>
      </c>
      <c r="AU95">
        <v>0</v>
      </c>
      <c r="AV95">
        <v>0</v>
      </c>
      <c r="AW95">
        <v>0</v>
      </c>
      <c r="AX95">
        <v>3.3401000000000001</v>
      </c>
      <c r="AY95">
        <v>0</v>
      </c>
      <c r="AZ95">
        <v>0</v>
      </c>
      <c r="BA95">
        <v>22.107502075385774</v>
      </c>
      <c r="BB95">
        <f t="shared" si="1"/>
        <v>753.59433170390935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165.03308225317897</v>
      </c>
      <c r="L96">
        <v>63.620914462946878</v>
      </c>
      <c r="M96">
        <v>0</v>
      </c>
      <c r="N96">
        <v>29.997058823529411</v>
      </c>
      <c r="O96">
        <v>50.3761918386882</v>
      </c>
      <c r="P96">
        <v>62.243063068600947</v>
      </c>
      <c r="Q96">
        <v>5.5399528079282678</v>
      </c>
      <c r="R96">
        <v>10.764759553289633</v>
      </c>
      <c r="S96">
        <v>6.7004505070202809</v>
      </c>
      <c r="T96">
        <v>0</v>
      </c>
      <c r="U96">
        <v>230.08933464421776</v>
      </c>
      <c r="V96">
        <v>3.6242774566473988</v>
      </c>
      <c r="W96">
        <v>11.785036956521738</v>
      </c>
      <c r="X96">
        <v>24.981283232154073</v>
      </c>
      <c r="Y96">
        <v>0</v>
      </c>
      <c r="Z96">
        <v>3.3293303999999999</v>
      </c>
      <c r="AA96">
        <v>10.032999999999999</v>
      </c>
      <c r="AB96">
        <v>8.8031319999999997</v>
      </c>
      <c r="AC96">
        <v>4.9163427199999994</v>
      </c>
      <c r="AD96">
        <v>4.5297089999999995</v>
      </c>
      <c r="AE96">
        <v>7.8211680000000001</v>
      </c>
      <c r="AF96">
        <v>0</v>
      </c>
      <c r="AG96">
        <v>0</v>
      </c>
      <c r="AH96">
        <v>12.916890599999997</v>
      </c>
      <c r="AI96">
        <v>0</v>
      </c>
      <c r="AJ96">
        <v>0</v>
      </c>
      <c r="AK96">
        <v>13.2143</v>
      </c>
      <c r="AL96">
        <v>5.3118000000000016</v>
      </c>
      <c r="AM96">
        <v>4.0218514285714289</v>
      </c>
      <c r="AN96">
        <v>0</v>
      </c>
      <c r="AO96">
        <v>1.8056656799999999</v>
      </c>
      <c r="AP96">
        <v>0.94358459999999977</v>
      </c>
      <c r="AQ96">
        <v>0</v>
      </c>
      <c r="AR96">
        <v>12.61872</v>
      </c>
      <c r="AS96">
        <v>8.1019352819999977</v>
      </c>
      <c r="AT96">
        <v>0</v>
      </c>
      <c r="AU96">
        <v>0</v>
      </c>
      <c r="AV96">
        <v>0</v>
      </c>
      <c r="AW96">
        <v>0</v>
      </c>
      <c r="AX96">
        <v>3.3401000000000001</v>
      </c>
      <c r="AY96">
        <v>0</v>
      </c>
      <c r="AZ96">
        <v>0</v>
      </c>
      <c r="BA96">
        <v>21.844193737385766</v>
      </c>
      <c r="BB96">
        <f t="shared" si="1"/>
        <v>744.61874157790908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165.03308225317897</v>
      </c>
      <c r="L97">
        <v>63.620914462946878</v>
      </c>
      <c r="M97">
        <v>0</v>
      </c>
      <c r="N97">
        <v>29.997058823529411</v>
      </c>
      <c r="O97">
        <v>50.3761918386882</v>
      </c>
      <c r="P97">
        <v>62.243063068600947</v>
      </c>
      <c r="Q97">
        <v>5.5399528079282678</v>
      </c>
      <c r="R97">
        <v>10.764759553289633</v>
      </c>
      <c r="S97">
        <v>6.7004505070202809</v>
      </c>
      <c r="T97">
        <v>0</v>
      </c>
      <c r="U97">
        <v>230.08933464421776</v>
      </c>
      <c r="V97">
        <v>3.6242774566473988</v>
      </c>
      <c r="W97">
        <v>11.785036956521738</v>
      </c>
      <c r="X97">
        <v>24.981283232154073</v>
      </c>
      <c r="Y97">
        <v>0</v>
      </c>
      <c r="Z97">
        <v>3.3293303999999999</v>
      </c>
      <c r="AA97">
        <v>7.1370748800000001</v>
      </c>
      <c r="AB97">
        <v>6.4330579999999999</v>
      </c>
      <c r="AC97">
        <v>4.9163427199999994</v>
      </c>
      <c r="AD97">
        <v>2.3151845999999998</v>
      </c>
      <c r="AE97">
        <v>7.8211680000000001</v>
      </c>
      <c r="AF97">
        <v>0</v>
      </c>
      <c r="AG97">
        <v>0</v>
      </c>
      <c r="AH97">
        <v>11.882577199999998</v>
      </c>
      <c r="AI97">
        <v>0</v>
      </c>
      <c r="AJ97">
        <v>0</v>
      </c>
      <c r="AK97">
        <v>13.2143</v>
      </c>
      <c r="AL97">
        <v>5.3118000000000016</v>
      </c>
      <c r="AM97">
        <v>4.0218514285714289</v>
      </c>
      <c r="AN97">
        <v>0</v>
      </c>
      <c r="AO97">
        <v>1.1641988399999998</v>
      </c>
      <c r="AP97">
        <v>1.5943325999999998</v>
      </c>
      <c r="AQ97">
        <v>0</v>
      </c>
      <c r="AR97">
        <v>12.61872</v>
      </c>
      <c r="AS97">
        <v>8.1019352819999977</v>
      </c>
      <c r="AT97">
        <v>0</v>
      </c>
      <c r="AU97">
        <v>0</v>
      </c>
      <c r="AV97">
        <v>0</v>
      </c>
      <c r="AW97">
        <v>0</v>
      </c>
      <c r="AX97">
        <v>3.3401000000000001</v>
      </c>
      <c r="AY97">
        <v>0</v>
      </c>
      <c r="AZ97">
        <v>0</v>
      </c>
      <c r="BA97">
        <v>21.601785789385765</v>
      </c>
      <c r="BB97">
        <f t="shared" si="1"/>
        <v>736.35559376590913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165.03308225317897</v>
      </c>
      <c r="L98">
        <v>63.620914462946878</v>
      </c>
      <c r="M98">
        <v>0</v>
      </c>
      <c r="N98">
        <v>29.997058823529411</v>
      </c>
      <c r="O98">
        <v>50.3761918386882</v>
      </c>
      <c r="P98">
        <v>62.243063068600947</v>
      </c>
      <c r="Q98">
        <v>5.5399528079282678</v>
      </c>
      <c r="R98">
        <v>10.764759553289633</v>
      </c>
      <c r="S98">
        <v>6.7004505070202809</v>
      </c>
      <c r="T98">
        <v>0</v>
      </c>
      <c r="U98">
        <v>230.08933464421776</v>
      </c>
      <c r="V98">
        <v>3.6242774566473988</v>
      </c>
      <c r="W98">
        <v>11.785036956521738</v>
      </c>
      <c r="X98">
        <v>24.981283232154073</v>
      </c>
      <c r="Y98">
        <v>0</v>
      </c>
      <c r="Z98">
        <v>3.3293303999999999</v>
      </c>
      <c r="AA98">
        <v>7.1370748800000001</v>
      </c>
      <c r="AB98">
        <v>6.4330579999999999</v>
      </c>
      <c r="AC98">
        <v>4.9163427199999994</v>
      </c>
      <c r="AD98">
        <v>2.3151845999999998</v>
      </c>
      <c r="AE98">
        <v>7.8211680000000001</v>
      </c>
      <c r="AF98">
        <v>0</v>
      </c>
      <c r="AG98">
        <v>0</v>
      </c>
      <c r="AH98">
        <v>5.9412885999999991</v>
      </c>
      <c r="AI98">
        <v>0</v>
      </c>
      <c r="AJ98">
        <v>0</v>
      </c>
      <c r="AK98">
        <v>13.2143</v>
      </c>
      <c r="AL98">
        <v>5.3118000000000016</v>
      </c>
      <c r="AM98">
        <v>4.0218514285714289</v>
      </c>
      <c r="AN98">
        <v>0</v>
      </c>
      <c r="AO98">
        <v>1.1683806959999998</v>
      </c>
      <c r="AP98">
        <v>1.5943325999999998</v>
      </c>
      <c r="AQ98">
        <v>0</v>
      </c>
      <c r="AR98">
        <v>12.61872</v>
      </c>
      <c r="AS98">
        <v>8.1019352819999977</v>
      </c>
      <c r="AT98">
        <v>0</v>
      </c>
      <c r="AU98">
        <v>0</v>
      </c>
      <c r="AV98">
        <v>0</v>
      </c>
      <c r="AW98">
        <v>0</v>
      </c>
      <c r="AX98">
        <v>3.3401000000000001</v>
      </c>
      <c r="AY98">
        <v>0</v>
      </c>
      <c r="AZ98">
        <v>0</v>
      </c>
      <c r="BA98">
        <v>21.432578355385765</v>
      </c>
      <c r="BB98">
        <f t="shared" si="1"/>
        <v>730.58769445590906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1.215458616084551E-3</v>
      </c>
      <c r="J99">
        <f t="shared" si="2"/>
        <v>1.0949161179055775E-3</v>
      </c>
      <c r="K99">
        <f t="shared" si="2"/>
        <v>3.6491411950539492</v>
      </c>
      <c r="L99">
        <f t="shared" si="2"/>
        <v>1.5269177688215594</v>
      </c>
      <c r="M99">
        <f t="shared" si="2"/>
        <v>0</v>
      </c>
      <c r="N99">
        <f t="shared" si="2"/>
        <v>0.68082558756113587</v>
      </c>
      <c r="O99">
        <f t="shared" si="2"/>
        <v>1.1403592955171935</v>
      </c>
      <c r="P99">
        <f t="shared" si="2"/>
        <v>1.493833513646424</v>
      </c>
      <c r="Q99">
        <f t="shared" si="2"/>
        <v>0.13295758566872079</v>
      </c>
      <c r="R99">
        <f t="shared" si="2"/>
        <v>0.25835023673511659</v>
      </c>
      <c r="S99">
        <f t="shared" si="2"/>
        <v>0.16085536765189284</v>
      </c>
      <c r="T99">
        <f t="shared" si="2"/>
        <v>0</v>
      </c>
      <c r="U99">
        <f t="shared" si="2"/>
        <v>5.2437736594639013</v>
      </c>
      <c r="V99">
        <f t="shared" si="2"/>
        <v>8.6982658959537704E-2</v>
      </c>
      <c r="W99">
        <f t="shared" si="2"/>
        <v>0.28251910879051406</v>
      </c>
      <c r="X99">
        <f t="shared" si="2"/>
        <v>0.59955079757169749</v>
      </c>
      <c r="Y99">
        <f t="shared" si="2"/>
        <v>0</v>
      </c>
      <c r="Z99">
        <f t="shared" si="2"/>
        <v>7.9903929600000062E-2</v>
      </c>
      <c r="AA99">
        <f t="shared" si="2"/>
        <v>0.12641399406000001</v>
      </c>
      <c r="AB99">
        <f t="shared" si="2"/>
        <v>0.12815159408999985</v>
      </c>
      <c r="AC99">
        <f t="shared" si="2"/>
        <v>9.404923176399993E-2</v>
      </c>
      <c r="AD99">
        <f t="shared" si="2"/>
        <v>9.9001319904000004E-2</v>
      </c>
      <c r="AE99">
        <f t="shared" si="2"/>
        <v>0.18622950536599983</v>
      </c>
      <c r="AF99">
        <f t="shared" si="2"/>
        <v>0</v>
      </c>
      <c r="AG99">
        <f t="shared" si="2"/>
        <v>0</v>
      </c>
      <c r="AH99">
        <f t="shared" si="2"/>
        <v>0.29586174000000015</v>
      </c>
      <c r="AI99">
        <f t="shared" si="2"/>
        <v>3.3789238999999999E-2</v>
      </c>
      <c r="AJ99">
        <f t="shared" si="2"/>
        <v>0</v>
      </c>
      <c r="AK99">
        <f t="shared" si="2"/>
        <v>0.31714320000000013</v>
      </c>
      <c r="AL99">
        <f t="shared" si="2"/>
        <v>0.25374911249999949</v>
      </c>
      <c r="AM99">
        <f t="shared" si="2"/>
        <v>6.4349622857142866E-2</v>
      </c>
      <c r="AN99">
        <f t="shared" si="2"/>
        <v>0</v>
      </c>
      <c r="AO99">
        <f t="shared" si="2"/>
        <v>6.0857952960000003E-2</v>
      </c>
      <c r="AP99">
        <f t="shared" si="2"/>
        <v>1.6764895349999993E-2</v>
      </c>
      <c r="AQ99">
        <f t="shared" si="2"/>
        <v>0</v>
      </c>
      <c r="AR99">
        <f t="shared" si="2"/>
        <v>0.30537302400000027</v>
      </c>
      <c r="AS99">
        <f t="shared" si="2"/>
        <v>0.19515167548199996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2.9040971756119065E-2</v>
      </c>
      <c r="AY99">
        <f t="shared" si="2"/>
        <v>0</v>
      </c>
      <c r="AZ99">
        <f t="shared" si="2"/>
        <v>0</v>
      </c>
      <c r="BA99">
        <f t="shared" si="2"/>
        <v>0.50000993277351613</v>
      </c>
      <c r="BB99">
        <f t="shared" si="1"/>
        <v>17.044198226091378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3.0249999999999999</v>
      </c>
      <c r="K3">
        <v>4.7039213835616431</v>
      </c>
      <c r="L3">
        <v>578.48487613464442</v>
      </c>
      <c r="M3">
        <v>27.000116972745349</v>
      </c>
      <c r="N3">
        <v>36.245588235294115</v>
      </c>
      <c r="O3">
        <v>0</v>
      </c>
      <c r="P3">
        <v>38.527498770592572</v>
      </c>
      <c r="Q3">
        <v>6.6932515337423313</v>
      </c>
      <c r="R3">
        <v>13.00749144717372</v>
      </c>
      <c r="S3">
        <v>8.1002374024961004</v>
      </c>
      <c r="T3">
        <v>0</v>
      </c>
      <c r="U3">
        <v>107.07129015131405</v>
      </c>
      <c r="V3">
        <v>4.3656069364161851</v>
      </c>
      <c r="W3">
        <v>14.234677826086957</v>
      </c>
      <c r="X3">
        <v>30.168990998534646</v>
      </c>
      <c r="Y3">
        <v>0</v>
      </c>
      <c r="Z3">
        <v>4.0214116799999999</v>
      </c>
      <c r="AA3">
        <v>8.6042059999999996</v>
      </c>
      <c r="AB3">
        <v>4.0078511199999998</v>
      </c>
      <c r="AC3">
        <v>2.9691613119999998</v>
      </c>
      <c r="AD3">
        <v>5.592902640000001</v>
      </c>
      <c r="AE3">
        <v>9.4469856000000014</v>
      </c>
      <c r="AF3">
        <v>2.7224999999999997</v>
      </c>
      <c r="AG3">
        <v>12.516703680000003</v>
      </c>
      <c r="AH3">
        <v>14.352656239999998</v>
      </c>
      <c r="AI3">
        <v>0</v>
      </c>
      <c r="AJ3">
        <v>0</v>
      </c>
      <c r="AK3">
        <v>15.9613</v>
      </c>
      <c r="AL3">
        <v>0</v>
      </c>
      <c r="AM3">
        <v>3.2392661714285702</v>
      </c>
      <c r="AN3">
        <v>0.95650000000000002</v>
      </c>
      <c r="AO3">
        <v>1.9934023199999999</v>
      </c>
      <c r="AP3">
        <v>0.55021511999999995</v>
      </c>
      <c r="AQ3">
        <v>7.1520999999999981</v>
      </c>
      <c r="AR3">
        <v>15.241824000000001</v>
      </c>
      <c r="AS3">
        <v>9.7861171043999988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28.23619298960444</v>
      </c>
      <c r="BB3">
        <f>SUM(B3:AZ3)-BA3</f>
        <v>962.50745779082615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3.0249999999999999</v>
      </c>
      <c r="K4">
        <v>4.7039213835616431</v>
      </c>
      <c r="L4">
        <v>578.48487613464442</v>
      </c>
      <c r="M4">
        <v>27.000116972745349</v>
      </c>
      <c r="N4">
        <v>36.245588235294115</v>
      </c>
      <c r="O4">
        <v>0</v>
      </c>
      <c r="P4">
        <v>38.527498770592572</v>
      </c>
      <c r="Q4">
        <v>6.6932515337423313</v>
      </c>
      <c r="R4">
        <v>13.00749144717372</v>
      </c>
      <c r="S4">
        <v>8.1002374024961004</v>
      </c>
      <c r="T4">
        <v>0</v>
      </c>
      <c r="U4">
        <v>107.07129015131405</v>
      </c>
      <c r="V4">
        <v>4.3656069364161851</v>
      </c>
      <c r="W4">
        <v>14.234677826086957</v>
      </c>
      <c r="X4">
        <v>30.168990998534646</v>
      </c>
      <c r="Y4">
        <v>0</v>
      </c>
      <c r="Z4">
        <v>4.0214116799999999</v>
      </c>
      <c r="AA4">
        <v>8.6042059999999996</v>
      </c>
      <c r="AB4">
        <v>4.0078511199999998</v>
      </c>
      <c r="AC4">
        <v>2.9691613119999998</v>
      </c>
      <c r="AD4">
        <v>5.592902640000001</v>
      </c>
      <c r="AE4">
        <v>9.4469856000000014</v>
      </c>
      <c r="AF4">
        <v>2.7224999999999997</v>
      </c>
      <c r="AG4">
        <v>12.516703680000003</v>
      </c>
      <c r="AH4">
        <v>7.1763281199999982</v>
      </c>
      <c r="AI4">
        <v>0</v>
      </c>
      <c r="AJ4">
        <v>0</v>
      </c>
      <c r="AK4">
        <v>15.9613</v>
      </c>
      <c r="AL4">
        <v>0</v>
      </c>
      <c r="AM4">
        <v>3.2392661714285702</v>
      </c>
      <c r="AN4">
        <v>0.95650000000000002</v>
      </c>
      <c r="AO4">
        <v>1.9843823999999997</v>
      </c>
      <c r="AP4">
        <v>0.55021511999999995</v>
      </c>
      <c r="AQ4">
        <v>7.1520999999999981</v>
      </c>
      <c r="AR4">
        <v>15.241824000000001</v>
      </c>
      <c r="AS4">
        <v>9.7861171043999988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28.031410739204446</v>
      </c>
      <c r="BB4">
        <f t="shared" ref="BB4:BB67" si="0">SUM(B4:AZ4)-BA4</f>
        <v>955.52689200122609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2.7677721088435372</v>
      </c>
      <c r="K5">
        <v>4.7039213835616431</v>
      </c>
      <c r="L5">
        <v>578.48487613464442</v>
      </c>
      <c r="M5">
        <v>27.000116972745349</v>
      </c>
      <c r="N5">
        <v>36.245588235294115</v>
      </c>
      <c r="O5">
        <v>0</v>
      </c>
      <c r="P5">
        <v>38.527498770592572</v>
      </c>
      <c r="Q5">
        <v>6.6932515337423313</v>
      </c>
      <c r="R5">
        <v>13.00749144717372</v>
      </c>
      <c r="S5">
        <v>8.1002374024961004</v>
      </c>
      <c r="T5">
        <v>0</v>
      </c>
      <c r="U5">
        <v>107.07129015131405</v>
      </c>
      <c r="V5">
        <v>4.3656069364161851</v>
      </c>
      <c r="W5">
        <v>14.234677826086957</v>
      </c>
      <c r="X5">
        <v>30.168990998534646</v>
      </c>
      <c r="Y5">
        <v>0</v>
      </c>
      <c r="Z5">
        <v>4.0214116799999999</v>
      </c>
      <c r="AA5">
        <v>8.6042059999999996</v>
      </c>
      <c r="AB5">
        <v>4.0078511199999998</v>
      </c>
      <c r="AC5">
        <v>2.9691613119999998</v>
      </c>
      <c r="AD5">
        <v>5.592902640000001</v>
      </c>
      <c r="AE5">
        <v>9.4469856000000014</v>
      </c>
      <c r="AF5">
        <v>2.7224999999999997</v>
      </c>
      <c r="AG5">
        <v>12.516703680000003</v>
      </c>
      <c r="AH5">
        <v>7.1763281199999982</v>
      </c>
      <c r="AI5">
        <v>0</v>
      </c>
      <c r="AJ5">
        <v>0</v>
      </c>
      <c r="AK5">
        <v>15.9613</v>
      </c>
      <c r="AL5">
        <v>0</v>
      </c>
      <c r="AM5">
        <v>3.2392661714285702</v>
      </c>
      <c r="AN5">
        <v>0.93737000000000004</v>
      </c>
      <c r="AO5">
        <v>2.2549800000000002</v>
      </c>
      <c r="AP5">
        <v>0.55021511999999995</v>
      </c>
      <c r="AQ5">
        <v>7.1327699999999981</v>
      </c>
      <c r="AR5">
        <v>15.241824000000001</v>
      </c>
      <c r="AS5">
        <v>9.7861171043999988</v>
      </c>
      <c r="AT5">
        <v>0</v>
      </c>
      <c r="AU5">
        <v>0</v>
      </c>
      <c r="AV5">
        <v>0</v>
      </c>
      <c r="AW5">
        <v>0</v>
      </c>
      <c r="AX5">
        <v>0.33960900562851787</v>
      </c>
      <c r="AY5">
        <v>0</v>
      </c>
      <c r="AZ5">
        <v>0</v>
      </c>
      <c r="BA5">
        <v>28.040374911113858</v>
      </c>
      <c r="BB5">
        <f t="shared" si="0"/>
        <v>955.83244654378882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2.7677721088435372</v>
      </c>
      <c r="K6">
        <v>4.7039213835616431</v>
      </c>
      <c r="L6">
        <v>578.48487613464442</v>
      </c>
      <c r="M6">
        <v>27.000116972745349</v>
      </c>
      <c r="N6">
        <v>36.245588235294115</v>
      </c>
      <c r="O6">
        <v>0</v>
      </c>
      <c r="P6">
        <v>38.527498770592572</v>
      </c>
      <c r="Q6">
        <v>6.6932515337423313</v>
      </c>
      <c r="R6">
        <v>13.00749144717372</v>
      </c>
      <c r="S6">
        <v>8.1002374024961004</v>
      </c>
      <c r="T6">
        <v>0</v>
      </c>
      <c r="U6">
        <v>107.07129015131405</v>
      </c>
      <c r="V6">
        <v>4.3656069364161851</v>
      </c>
      <c r="W6">
        <v>14.234677826086957</v>
      </c>
      <c r="X6">
        <v>30.168990998534646</v>
      </c>
      <c r="Y6">
        <v>0</v>
      </c>
      <c r="Z6">
        <v>4.0214116799999999</v>
      </c>
      <c r="AA6">
        <v>4.2899844000000007</v>
      </c>
      <c r="AB6">
        <v>4.0078511199999998</v>
      </c>
      <c r="AC6">
        <v>2.9691613119999998</v>
      </c>
      <c r="AD6">
        <v>5.592902640000001</v>
      </c>
      <c r="AE6">
        <v>9.4469856000000014</v>
      </c>
      <c r="AF6">
        <v>2.7224999999999997</v>
      </c>
      <c r="AG6">
        <v>12.516703680000003</v>
      </c>
      <c r="AH6">
        <v>7.1763281199999982</v>
      </c>
      <c r="AI6">
        <v>0</v>
      </c>
      <c r="AJ6">
        <v>0</v>
      </c>
      <c r="AK6">
        <v>15.9613</v>
      </c>
      <c r="AL6">
        <v>0</v>
      </c>
      <c r="AM6">
        <v>3.2392661714285702</v>
      </c>
      <c r="AN6">
        <v>0.93737000000000004</v>
      </c>
      <c r="AO6">
        <v>2.2459600799999997</v>
      </c>
      <c r="AP6">
        <v>0.55021511999999995</v>
      </c>
      <c r="AQ6">
        <v>6.9587999999999992</v>
      </c>
      <c r="AR6">
        <v>15.241824000000001</v>
      </c>
      <c r="AS6">
        <v>9.7861171043999988</v>
      </c>
      <c r="AT6">
        <v>0</v>
      </c>
      <c r="AU6">
        <v>0</v>
      </c>
      <c r="AV6">
        <v>0</v>
      </c>
      <c r="AW6">
        <v>0</v>
      </c>
      <c r="AX6">
        <v>0.33960900562851787</v>
      </c>
      <c r="AY6">
        <v>0</v>
      </c>
      <c r="AZ6">
        <v>0</v>
      </c>
      <c r="BA6">
        <v>27.912204505501165</v>
      </c>
      <c r="BB6">
        <f t="shared" si="0"/>
        <v>951.46340542940152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2.7677721088435372</v>
      </c>
      <c r="K7">
        <v>4.7039213835616431</v>
      </c>
      <c r="L7">
        <v>578.48487613464442</v>
      </c>
      <c r="M7">
        <v>27.000116972745349</v>
      </c>
      <c r="N7">
        <v>36.245588235294115</v>
      </c>
      <c r="O7">
        <v>0</v>
      </c>
      <c r="P7">
        <v>38.527498770592572</v>
      </c>
      <c r="Q7">
        <v>6.6932515337423313</v>
      </c>
      <c r="R7">
        <v>13.0082754066521</v>
      </c>
      <c r="S7">
        <v>8.1002374024961004</v>
      </c>
      <c r="T7">
        <v>0</v>
      </c>
      <c r="U7">
        <v>107.07129015131405</v>
      </c>
      <c r="V7">
        <v>4.3656069364161851</v>
      </c>
      <c r="W7">
        <v>14.234677826086957</v>
      </c>
      <c r="X7">
        <v>30.168990998534646</v>
      </c>
      <c r="Y7">
        <v>0</v>
      </c>
      <c r="Z7">
        <v>4.0214116799999999</v>
      </c>
      <c r="AA7">
        <v>4.2899844000000007</v>
      </c>
      <c r="AB7">
        <v>4.0078511199999998</v>
      </c>
      <c r="AC7">
        <v>2.9691613119999998</v>
      </c>
      <c r="AD7">
        <v>5.592902640000001</v>
      </c>
      <c r="AE7">
        <v>9.4469856000000014</v>
      </c>
      <c r="AF7">
        <v>2.7224999999999997</v>
      </c>
      <c r="AG7">
        <v>12.516703680000003</v>
      </c>
      <c r="AH7">
        <v>7.1763281199999982</v>
      </c>
      <c r="AI7">
        <v>0</v>
      </c>
      <c r="AJ7">
        <v>0</v>
      </c>
      <c r="AK7">
        <v>15.9613</v>
      </c>
      <c r="AL7">
        <v>0</v>
      </c>
      <c r="AM7">
        <v>3.2392661714285702</v>
      </c>
      <c r="AN7">
        <v>0.93737000000000004</v>
      </c>
      <c r="AO7">
        <v>2.2639999199999998</v>
      </c>
      <c r="AP7">
        <v>0.55021511999999995</v>
      </c>
      <c r="AQ7">
        <v>6.9587999999999992</v>
      </c>
      <c r="AR7">
        <v>15.241824000000001</v>
      </c>
      <c r="AS7">
        <v>10.070059583999999</v>
      </c>
      <c r="AT7">
        <v>0</v>
      </c>
      <c r="AU7">
        <v>0</v>
      </c>
      <c r="AV7">
        <v>0</v>
      </c>
      <c r="AW7">
        <v>0</v>
      </c>
      <c r="AX7">
        <v>0.33960900562851787</v>
      </c>
      <c r="AY7">
        <v>0</v>
      </c>
      <c r="AZ7">
        <v>0</v>
      </c>
      <c r="BA7">
        <v>27.920833704406959</v>
      </c>
      <c r="BB7">
        <f t="shared" si="0"/>
        <v>951.75754250957391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2.7677721088435372</v>
      </c>
      <c r="K8">
        <v>4.7039213835616431</v>
      </c>
      <c r="L8">
        <v>578.48487613464442</v>
      </c>
      <c r="M8">
        <v>27.000116972745349</v>
      </c>
      <c r="N8">
        <v>36.245588235294115</v>
      </c>
      <c r="O8">
        <v>0</v>
      </c>
      <c r="P8">
        <v>38.527498770592572</v>
      </c>
      <c r="Q8">
        <v>6.6932515337423313</v>
      </c>
      <c r="R8">
        <v>13.0082754066521</v>
      </c>
      <c r="S8">
        <v>8.1002374024961004</v>
      </c>
      <c r="T8">
        <v>0</v>
      </c>
      <c r="U8">
        <v>107.07129015131405</v>
      </c>
      <c r="V8">
        <v>4.3656069364161851</v>
      </c>
      <c r="W8">
        <v>14.234677826086957</v>
      </c>
      <c r="X8">
        <v>30.168990998534646</v>
      </c>
      <c r="Y8">
        <v>0</v>
      </c>
      <c r="Z8">
        <v>4.0214116799999999</v>
      </c>
      <c r="AA8">
        <v>4.2899844000000007</v>
      </c>
      <c r="AB8">
        <v>4.0078511199999998</v>
      </c>
      <c r="AC8">
        <v>2.9691613119999998</v>
      </c>
      <c r="AD8">
        <v>5.592902640000001</v>
      </c>
      <c r="AE8">
        <v>9.4469856000000014</v>
      </c>
      <c r="AF8">
        <v>2.7224999999999997</v>
      </c>
      <c r="AG8">
        <v>12.516703680000003</v>
      </c>
      <c r="AH8">
        <v>7.1763281199999982</v>
      </c>
      <c r="AI8">
        <v>0</v>
      </c>
      <c r="AJ8">
        <v>0</v>
      </c>
      <c r="AK8">
        <v>15.9613</v>
      </c>
      <c r="AL8">
        <v>0</v>
      </c>
      <c r="AM8">
        <v>3.2392661714285702</v>
      </c>
      <c r="AN8">
        <v>0.93737000000000004</v>
      </c>
      <c r="AO8">
        <v>2.2459600799999997</v>
      </c>
      <c r="AP8">
        <v>0.55021511999999995</v>
      </c>
      <c r="AQ8">
        <v>6.9587999999999992</v>
      </c>
      <c r="AR8">
        <v>15.241824000000001</v>
      </c>
      <c r="AS8">
        <v>10.070059583999999</v>
      </c>
      <c r="AT8">
        <v>0</v>
      </c>
      <c r="AU8">
        <v>0</v>
      </c>
      <c r="AV8">
        <v>0</v>
      </c>
      <c r="AW8">
        <v>0</v>
      </c>
      <c r="AX8">
        <v>0.33960900562851787</v>
      </c>
      <c r="AY8">
        <v>0</v>
      </c>
      <c r="AZ8">
        <v>0</v>
      </c>
      <c r="BA8">
        <v>27.920319507606962</v>
      </c>
      <c r="BB8">
        <f t="shared" si="0"/>
        <v>951.74001686637394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2.7677721088435372</v>
      </c>
      <c r="K9">
        <v>4.7039213835616431</v>
      </c>
      <c r="L9">
        <v>578.48487613464442</v>
      </c>
      <c r="M9">
        <v>27.000116972745349</v>
      </c>
      <c r="N9">
        <v>36.245588235294115</v>
      </c>
      <c r="O9">
        <v>0</v>
      </c>
      <c r="P9">
        <v>38.527498770592572</v>
      </c>
      <c r="Q9">
        <v>6.6932515337423313</v>
      </c>
      <c r="R9">
        <v>13.0082754066521</v>
      </c>
      <c r="S9">
        <v>8.1002374024961004</v>
      </c>
      <c r="T9">
        <v>0</v>
      </c>
      <c r="U9">
        <v>107.07129015131405</v>
      </c>
      <c r="V9">
        <v>4.3656069364161851</v>
      </c>
      <c r="W9">
        <v>14.234677826086957</v>
      </c>
      <c r="X9">
        <v>30.168990998534646</v>
      </c>
      <c r="Y9">
        <v>0</v>
      </c>
      <c r="Z9">
        <v>4.0214116799999999</v>
      </c>
      <c r="AA9">
        <v>4.2899844000000007</v>
      </c>
      <c r="AB9">
        <v>4.0078511199999998</v>
      </c>
      <c r="AC9">
        <v>2.9691613119999998</v>
      </c>
      <c r="AD9">
        <v>5.592902640000001</v>
      </c>
      <c r="AE9">
        <v>9.4469856000000014</v>
      </c>
      <c r="AF9">
        <v>2.7224999999999997</v>
      </c>
      <c r="AG9">
        <v>12.516703680000003</v>
      </c>
      <c r="AH9">
        <v>7.1763281199999982</v>
      </c>
      <c r="AI9">
        <v>0</v>
      </c>
      <c r="AJ9">
        <v>0</v>
      </c>
      <c r="AK9">
        <v>15.9613</v>
      </c>
      <c r="AL9">
        <v>0</v>
      </c>
      <c r="AM9">
        <v>3.2392661714285702</v>
      </c>
      <c r="AN9">
        <v>0.93737000000000004</v>
      </c>
      <c r="AO9">
        <v>2.2639999199999998</v>
      </c>
      <c r="AP9">
        <v>0.55021511999999995</v>
      </c>
      <c r="AQ9">
        <v>6.9587999999999992</v>
      </c>
      <c r="AR9">
        <v>15.241824000000001</v>
      </c>
      <c r="AS9">
        <v>10.070059583999999</v>
      </c>
      <c r="AT9">
        <v>0</v>
      </c>
      <c r="AU9">
        <v>0</v>
      </c>
      <c r="AV9">
        <v>0</v>
      </c>
      <c r="AW9">
        <v>0</v>
      </c>
      <c r="AX9">
        <v>0.33960900562851787</v>
      </c>
      <c r="AY9">
        <v>0</v>
      </c>
      <c r="AZ9">
        <v>0</v>
      </c>
      <c r="BA9">
        <v>27.920833704406959</v>
      </c>
      <c r="BB9">
        <f t="shared" si="0"/>
        <v>951.75754250957391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2.7677721088435372</v>
      </c>
      <c r="K10">
        <v>4.7039213835616431</v>
      </c>
      <c r="L10">
        <v>578.48487613464442</v>
      </c>
      <c r="M10">
        <v>27.000116972745349</v>
      </c>
      <c r="N10">
        <v>36.245588235294115</v>
      </c>
      <c r="O10">
        <v>0</v>
      </c>
      <c r="P10">
        <v>38.527498770592572</v>
      </c>
      <c r="Q10">
        <v>6.6932515337423313</v>
      </c>
      <c r="R10">
        <v>13.0082754066521</v>
      </c>
      <c r="S10">
        <v>8.1002374024961004</v>
      </c>
      <c r="T10">
        <v>0</v>
      </c>
      <c r="U10">
        <v>107.07129015131405</v>
      </c>
      <c r="V10">
        <v>4.3656069364161851</v>
      </c>
      <c r="W10">
        <v>14.234677826086957</v>
      </c>
      <c r="X10">
        <v>30.168990998534646</v>
      </c>
      <c r="Y10">
        <v>0</v>
      </c>
      <c r="Z10">
        <v>4.0214116799999999</v>
      </c>
      <c r="AA10">
        <v>4.2899844000000007</v>
      </c>
      <c r="AB10">
        <v>4.0078511199999998</v>
      </c>
      <c r="AC10">
        <v>2.9691613119999998</v>
      </c>
      <c r="AD10">
        <v>5.592902640000001</v>
      </c>
      <c r="AE10">
        <v>9.4469856000000014</v>
      </c>
      <c r="AF10">
        <v>2.7224999999999997</v>
      </c>
      <c r="AG10">
        <v>12.516703680000003</v>
      </c>
      <c r="AH10">
        <v>7.1763281199999982</v>
      </c>
      <c r="AI10">
        <v>0</v>
      </c>
      <c r="AJ10">
        <v>0</v>
      </c>
      <c r="AK10">
        <v>15.9613</v>
      </c>
      <c r="AL10">
        <v>0</v>
      </c>
      <c r="AM10">
        <v>3.2392661714285702</v>
      </c>
      <c r="AN10">
        <v>0.93737000000000004</v>
      </c>
      <c r="AO10">
        <v>2.2639999199999998</v>
      </c>
      <c r="AP10">
        <v>0.55021511999999995</v>
      </c>
      <c r="AQ10">
        <v>3.2474399999999988</v>
      </c>
      <c r="AR10">
        <v>15.241824000000001</v>
      </c>
      <c r="AS10">
        <v>10.070059583999999</v>
      </c>
      <c r="AT10">
        <v>0</v>
      </c>
      <c r="AU10">
        <v>0</v>
      </c>
      <c r="AV10">
        <v>0</v>
      </c>
      <c r="AW10">
        <v>0</v>
      </c>
      <c r="AX10">
        <v>0.33960900562851787</v>
      </c>
      <c r="AY10">
        <v>0</v>
      </c>
      <c r="AZ10">
        <v>0</v>
      </c>
      <c r="BA10">
        <v>27.815059944406961</v>
      </c>
      <c r="BB10">
        <f t="shared" si="0"/>
        <v>948.15195626957393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2.7677721088435372</v>
      </c>
      <c r="K11">
        <v>5.3628075159850699</v>
      </c>
      <c r="L11">
        <v>578.48487613464442</v>
      </c>
      <c r="M11">
        <v>27.000116972745349</v>
      </c>
      <c r="N11">
        <v>36.245588235294115</v>
      </c>
      <c r="O11">
        <v>0</v>
      </c>
      <c r="P11">
        <v>38.527498770592572</v>
      </c>
      <c r="Q11">
        <v>6.6932515337423313</v>
      </c>
      <c r="R11">
        <v>13.0082754066521</v>
      </c>
      <c r="S11">
        <v>8.1002374024961004</v>
      </c>
      <c r="T11">
        <v>0</v>
      </c>
      <c r="U11">
        <v>107.07129015131405</v>
      </c>
      <c r="V11">
        <v>4.3656069364161851</v>
      </c>
      <c r="W11">
        <v>14.234677826086957</v>
      </c>
      <c r="X11">
        <v>30.168990998534646</v>
      </c>
      <c r="Y11">
        <v>0</v>
      </c>
      <c r="Z11">
        <v>4.0214116799999999</v>
      </c>
      <c r="AA11">
        <v>4.2899844000000007</v>
      </c>
      <c r="AB11">
        <v>4.0078511199999998</v>
      </c>
      <c r="AC11">
        <v>2.9691613119999998</v>
      </c>
      <c r="AD11">
        <v>5.592902640000001</v>
      </c>
      <c r="AE11">
        <v>9.4469856000000014</v>
      </c>
      <c r="AF11">
        <v>2.7224999999999997</v>
      </c>
      <c r="AG11">
        <v>12.516703680000003</v>
      </c>
      <c r="AH11">
        <v>5.8107920000000002</v>
      </c>
      <c r="AI11">
        <v>0</v>
      </c>
      <c r="AJ11">
        <v>0</v>
      </c>
      <c r="AK11">
        <v>15.9613</v>
      </c>
      <c r="AL11">
        <v>0</v>
      </c>
      <c r="AM11">
        <v>3.2392661714285702</v>
      </c>
      <c r="AN11">
        <v>0.93737000000000004</v>
      </c>
      <c r="AO11">
        <v>2.2730198400000003</v>
      </c>
      <c r="AP11">
        <v>0.55021511999999995</v>
      </c>
      <c r="AQ11">
        <v>3.2474399999999988</v>
      </c>
      <c r="AR11">
        <v>15.241824000000001</v>
      </c>
      <c r="AS11">
        <v>10.070059583999999</v>
      </c>
      <c r="AT11">
        <v>0</v>
      </c>
      <c r="AU11">
        <v>0</v>
      </c>
      <c r="AV11">
        <v>0</v>
      </c>
      <c r="AW11">
        <v>0</v>
      </c>
      <c r="AX11">
        <v>0.33960900562851787</v>
      </c>
      <c r="AY11">
        <v>0</v>
      </c>
      <c r="AZ11">
        <v>0</v>
      </c>
      <c r="BA11">
        <v>27.795177414131587</v>
      </c>
      <c r="BB11">
        <f t="shared" si="0"/>
        <v>947.4742087322727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2.7677721088435372</v>
      </c>
      <c r="K12">
        <v>5.7848985159004505</v>
      </c>
      <c r="L12">
        <v>578.48487613464442</v>
      </c>
      <c r="M12">
        <v>27.000116972745349</v>
      </c>
      <c r="N12">
        <v>36.245588235294115</v>
      </c>
      <c r="O12">
        <v>0</v>
      </c>
      <c r="P12">
        <v>38.527498770592572</v>
      </c>
      <c r="Q12">
        <v>6.6932515337423313</v>
      </c>
      <c r="R12">
        <v>13.0082754066521</v>
      </c>
      <c r="S12">
        <v>8.1002374024961004</v>
      </c>
      <c r="T12">
        <v>0</v>
      </c>
      <c r="U12">
        <v>107.07129015131405</v>
      </c>
      <c r="V12">
        <v>4.3656069364161851</v>
      </c>
      <c r="W12">
        <v>14.234677826086957</v>
      </c>
      <c r="X12">
        <v>30.168990998534646</v>
      </c>
      <c r="Y12">
        <v>0</v>
      </c>
      <c r="Z12">
        <v>4.0214116799999999</v>
      </c>
      <c r="AA12">
        <v>0</v>
      </c>
      <c r="AB12">
        <v>4.0078511199999998</v>
      </c>
      <c r="AC12">
        <v>2.9691613119999998</v>
      </c>
      <c r="AD12">
        <v>5.592902640000001</v>
      </c>
      <c r="AE12">
        <v>9.4469856000000014</v>
      </c>
      <c r="AF12">
        <v>2.7224999999999997</v>
      </c>
      <c r="AG12">
        <v>12.516703680000003</v>
      </c>
      <c r="AH12">
        <v>5.8107920000000002</v>
      </c>
      <c r="AI12">
        <v>0</v>
      </c>
      <c r="AJ12">
        <v>0</v>
      </c>
      <c r="AK12">
        <v>15.9613</v>
      </c>
      <c r="AL12">
        <v>0</v>
      </c>
      <c r="AM12">
        <v>3.2392661714285702</v>
      </c>
      <c r="AN12">
        <v>0.93737000000000004</v>
      </c>
      <c r="AO12">
        <v>2.29105968</v>
      </c>
      <c r="AP12">
        <v>0.55021511999999995</v>
      </c>
      <c r="AQ12">
        <v>3.2474399999999988</v>
      </c>
      <c r="AR12">
        <v>15.241824000000001</v>
      </c>
      <c r="AS12">
        <v>10.070059583999999</v>
      </c>
      <c r="AT12">
        <v>0</v>
      </c>
      <c r="AU12">
        <v>0</v>
      </c>
      <c r="AV12">
        <v>0</v>
      </c>
      <c r="AW12">
        <v>0</v>
      </c>
      <c r="AX12">
        <v>0.33960900562851787</v>
      </c>
      <c r="AY12">
        <v>0</v>
      </c>
      <c r="AZ12">
        <v>0</v>
      </c>
      <c r="BA12">
        <v>27.685456495627811</v>
      </c>
      <c r="BB12">
        <f t="shared" si="0"/>
        <v>943.73407609069193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2.6905999999999999</v>
      </c>
      <c r="K13">
        <v>5.6201519061269325</v>
      </c>
      <c r="L13">
        <v>578.48487613464442</v>
      </c>
      <c r="M13">
        <v>27.000116972745349</v>
      </c>
      <c r="N13">
        <v>36.245588235294115</v>
      </c>
      <c r="O13">
        <v>0</v>
      </c>
      <c r="P13">
        <v>38.527498770592572</v>
      </c>
      <c r="Q13">
        <v>6.6932515337423313</v>
      </c>
      <c r="R13">
        <v>13.0082754066521</v>
      </c>
      <c r="S13">
        <v>8.1002374024961004</v>
      </c>
      <c r="T13">
        <v>0</v>
      </c>
      <c r="U13">
        <v>107.07129015131405</v>
      </c>
      <c r="V13">
        <v>4.3656069364161851</v>
      </c>
      <c r="W13">
        <v>14.234677826086957</v>
      </c>
      <c r="X13">
        <v>30.168990998534646</v>
      </c>
      <c r="Y13">
        <v>0</v>
      </c>
      <c r="Z13">
        <v>4.0214116799999999</v>
      </c>
      <c r="AA13">
        <v>0</v>
      </c>
      <c r="AB13">
        <v>4.0078511199999998</v>
      </c>
      <c r="AC13">
        <v>2.9691613119999998</v>
      </c>
      <c r="AD13">
        <v>5.592902640000001</v>
      </c>
      <c r="AE13">
        <v>9.4469856000000014</v>
      </c>
      <c r="AF13">
        <v>2.7224999999999997</v>
      </c>
      <c r="AG13">
        <v>12.516703680000003</v>
      </c>
      <c r="AH13">
        <v>5.8107920000000002</v>
      </c>
      <c r="AI13">
        <v>0</v>
      </c>
      <c r="AJ13">
        <v>0</v>
      </c>
      <c r="AK13">
        <v>15.9613</v>
      </c>
      <c r="AL13">
        <v>0</v>
      </c>
      <c r="AM13">
        <v>3.2392661714285702</v>
      </c>
      <c r="AN13">
        <v>0.93737000000000004</v>
      </c>
      <c r="AO13">
        <v>4.2754420799999995</v>
      </c>
      <c r="AP13">
        <v>0.55021511999999995</v>
      </c>
      <c r="AQ13">
        <v>3.2474399999999988</v>
      </c>
      <c r="AR13">
        <v>15.241824000000001</v>
      </c>
      <c r="AS13">
        <v>10.070059583999999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27.725438227141574</v>
      </c>
      <c r="BB13">
        <f t="shared" si="0"/>
        <v>945.09694903493255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2.6905999999999999</v>
      </c>
      <c r="K14">
        <v>6.0317942746973836</v>
      </c>
      <c r="L14">
        <v>578.48487613464442</v>
      </c>
      <c r="M14">
        <v>27.000116972745349</v>
      </c>
      <c r="N14">
        <v>36.245588235294115</v>
      </c>
      <c r="O14">
        <v>0</v>
      </c>
      <c r="P14">
        <v>38.527498770592572</v>
      </c>
      <c r="Q14">
        <v>6.6932515337423313</v>
      </c>
      <c r="R14">
        <v>13.0082754066521</v>
      </c>
      <c r="S14">
        <v>8.1002374024961004</v>
      </c>
      <c r="T14">
        <v>0</v>
      </c>
      <c r="U14">
        <v>107.07129015131405</v>
      </c>
      <c r="V14">
        <v>4.3656069364161851</v>
      </c>
      <c r="W14">
        <v>14.234677826086957</v>
      </c>
      <c r="X14">
        <v>30.168990998534646</v>
      </c>
      <c r="Y14">
        <v>0</v>
      </c>
      <c r="Z14">
        <v>4.0214116799999999</v>
      </c>
      <c r="AA14">
        <v>0</v>
      </c>
      <c r="AB14">
        <v>4.0078511199999998</v>
      </c>
      <c r="AC14">
        <v>2.9691613119999998</v>
      </c>
      <c r="AD14">
        <v>5.592902640000001</v>
      </c>
      <c r="AE14">
        <v>9.4469856000000014</v>
      </c>
      <c r="AF14">
        <v>2.7224999999999997</v>
      </c>
      <c r="AG14">
        <v>12.516703680000003</v>
      </c>
      <c r="AH14">
        <v>5.8107920000000002</v>
      </c>
      <c r="AI14">
        <v>0</v>
      </c>
      <c r="AJ14">
        <v>0</v>
      </c>
      <c r="AK14">
        <v>15.9613</v>
      </c>
      <c r="AL14">
        <v>0</v>
      </c>
      <c r="AM14">
        <v>3.2392661714285702</v>
      </c>
      <c r="AN14">
        <v>0.93737000000000004</v>
      </c>
      <c r="AO14">
        <v>4.2754420799999995</v>
      </c>
      <c r="AP14">
        <v>0.55021511999999995</v>
      </c>
      <c r="AQ14">
        <v>3.2474399999999988</v>
      </c>
      <c r="AR14">
        <v>15.241824000000001</v>
      </c>
      <c r="AS14">
        <v>10.070059583999999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27.737170034629507</v>
      </c>
      <c r="BB14">
        <f t="shared" si="0"/>
        <v>945.49685959601516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2.6905999999999999</v>
      </c>
      <c r="K15">
        <v>6.0317175324195347</v>
      </c>
      <c r="L15">
        <v>578.48487613464442</v>
      </c>
      <c r="M15">
        <v>27.000116972745349</v>
      </c>
      <c r="N15">
        <v>36.245588235294115</v>
      </c>
      <c r="O15">
        <v>0</v>
      </c>
      <c r="P15">
        <v>38.527498770592572</v>
      </c>
      <c r="Q15">
        <v>6.6932515337423313</v>
      </c>
      <c r="R15">
        <v>13.0082754066521</v>
      </c>
      <c r="S15">
        <v>8.1002374024961004</v>
      </c>
      <c r="T15">
        <v>0</v>
      </c>
      <c r="U15">
        <v>107.07129015131405</v>
      </c>
      <c r="V15">
        <v>4.3656069364161851</v>
      </c>
      <c r="W15">
        <v>14.234677826086957</v>
      </c>
      <c r="X15">
        <v>30.168990998534646</v>
      </c>
      <c r="Y15">
        <v>0</v>
      </c>
      <c r="Z15">
        <v>4.0214116799999999</v>
      </c>
      <c r="AA15">
        <v>0</v>
      </c>
      <c r="AB15">
        <v>4.0078511199999998</v>
      </c>
      <c r="AC15">
        <v>2.9691613119999998</v>
      </c>
      <c r="AD15">
        <v>5.592902640000001</v>
      </c>
      <c r="AE15">
        <v>9.4469856000000014</v>
      </c>
      <c r="AF15">
        <v>2.7224999999999997</v>
      </c>
      <c r="AG15">
        <v>12.516703680000003</v>
      </c>
      <c r="AH15">
        <v>5.8107920000000002</v>
      </c>
      <c r="AI15">
        <v>0</v>
      </c>
      <c r="AJ15">
        <v>0</v>
      </c>
      <c r="AK15">
        <v>15.9613</v>
      </c>
      <c r="AL15">
        <v>0</v>
      </c>
      <c r="AM15">
        <v>3.2392661714285702</v>
      </c>
      <c r="AN15">
        <v>0.93737000000000004</v>
      </c>
      <c r="AO15">
        <v>4.2844620000000004</v>
      </c>
      <c r="AP15">
        <v>0.55021511999999995</v>
      </c>
      <c r="AQ15">
        <v>0</v>
      </c>
      <c r="AR15">
        <v>16.257945599999999</v>
      </c>
      <c r="AS15">
        <v>10.070059583999999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27.673832061375776</v>
      </c>
      <c r="BB15">
        <f t="shared" si="0"/>
        <v>943.33782234699106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2.6905999999999999</v>
      </c>
      <c r="K16">
        <v>6.443654478220858</v>
      </c>
      <c r="L16">
        <v>578.48487613464442</v>
      </c>
      <c r="M16">
        <v>27.000116972745349</v>
      </c>
      <c r="N16">
        <v>36.245588235294115</v>
      </c>
      <c r="O16">
        <v>0</v>
      </c>
      <c r="P16">
        <v>38.527498770592572</v>
      </c>
      <c r="Q16">
        <v>6.6932515337423313</v>
      </c>
      <c r="R16">
        <v>13.0082754066521</v>
      </c>
      <c r="S16">
        <v>8.1002374024961004</v>
      </c>
      <c r="T16">
        <v>0</v>
      </c>
      <c r="U16">
        <v>107.07129015131405</v>
      </c>
      <c r="V16">
        <v>4.3656069364161851</v>
      </c>
      <c r="W16">
        <v>14.234677826086957</v>
      </c>
      <c r="X16">
        <v>30.168990998534646</v>
      </c>
      <c r="Y16">
        <v>0</v>
      </c>
      <c r="Z16">
        <v>4.0214116799999999</v>
      </c>
      <c r="AA16">
        <v>0</v>
      </c>
      <c r="AB16">
        <v>4.0078511199999998</v>
      </c>
      <c r="AC16">
        <v>2.9691613119999998</v>
      </c>
      <c r="AD16">
        <v>5.592902640000001</v>
      </c>
      <c r="AE16">
        <v>9.4469856000000014</v>
      </c>
      <c r="AF16">
        <v>2.7224999999999997</v>
      </c>
      <c r="AG16">
        <v>12.516703680000003</v>
      </c>
      <c r="AH16">
        <v>6.8276805999999999</v>
      </c>
      <c r="AI16">
        <v>0</v>
      </c>
      <c r="AJ16">
        <v>0</v>
      </c>
      <c r="AK16">
        <v>15.9613</v>
      </c>
      <c r="AL16">
        <v>0</v>
      </c>
      <c r="AM16">
        <v>3.2392661714285702</v>
      </c>
      <c r="AN16">
        <v>0.93737000000000004</v>
      </c>
      <c r="AO16">
        <v>4.3205416800000007</v>
      </c>
      <c r="AP16">
        <v>0.55021511999999995</v>
      </c>
      <c r="AQ16">
        <v>0</v>
      </c>
      <c r="AR16">
        <v>16.257945599999999</v>
      </c>
      <c r="AS16">
        <v>10.070059583999999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27.715581906329398</v>
      </c>
      <c r="BB16">
        <f t="shared" si="0"/>
        <v>944.76097772783885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2.6905999999999999</v>
      </c>
      <c r="K17">
        <v>6.443654478220858</v>
      </c>
      <c r="L17">
        <v>578.48487613464442</v>
      </c>
      <c r="M17">
        <v>27.000116972745349</v>
      </c>
      <c r="N17">
        <v>36.245588235294115</v>
      </c>
      <c r="O17">
        <v>0</v>
      </c>
      <c r="P17">
        <v>38.527498770592572</v>
      </c>
      <c r="Q17">
        <v>6.6932515337423313</v>
      </c>
      <c r="R17">
        <v>13.0082754066521</v>
      </c>
      <c r="S17">
        <v>8.1002374024961004</v>
      </c>
      <c r="T17">
        <v>0</v>
      </c>
      <c r="U17">
        <v>107.07129015131405</v>
      </c>
      <c r="V17">
        <v>4.3656069364161851</v>
      </c>
      <c r="W17">
        <v>14.234677826086957</v>
      </c>
      <c r="X17">
        <v>30.168990998534646</v>
      </c>
      <c r="Y17">
        <v>0</v>
      </c>
      <c r="Z17">
        <v>4.0214116799999999</v>
      </c>
      <c r="AA17">
        <v>0</v>
      </c>
      <c r="AB17">
        <v>4.0078511199999998</v>
      </c>
      <c r="AC17">
        <v>2.9691613119999998</v>
      </c>
      <c r="AD17">
        <v>5.592902640000001</v>
      </c>
      <c r="AE17">
        <v>9.4469856000000014</v>
      </c>
      <c r="AF17">
        <v>2.7224999999999997</v>
      </c>
      <c r="AG17">
        <v>12.516703680000003</v>
      </c>
      <c r="AH17">
        <v>7.1763281199999982</v>
      </c>
      <c r="AI17">
        <v>0</v>
      </c>
      <c r="AJ17">
        <v>0</v>
      </c>
      <c r="AK17">
        <v>15.9613</v>
      </c>
      <c r="AL17">
        <v>0</v>
      </c>
      <c r="AM17">
        <v>3.2392661714285702</v>
      </c>
      <c r="AN17">
        <v>0.93737000000000004</v>
      </c>
      <c r="AO17">
        <v>4.3115217599999998</v>
      </c>
      <c r="AP17">
        <v>0.55021511999999995</v>
      </c>
      <c r="AQ17">
        <v>0</v>
      </c>
      <c r="AR17">
        <v>16.257945599999999</v>
      </c>
      <c r="AS17">
        <v>10.070059583999999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27.725261446329398</v>
      </c>
      <c r="BB17">
        <f t="shared" si="0"/>
        <v>945.09092578783884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2.6905999999999999</v>
      </c>
      <c r="K18">
        <v>6.8449931279620859</v>
      </c>
      <c r="L18">
        <v>578.48487613464442</v>
      </c>
      <c r="M18">
        <v>27.000116972745349</v>
      </c>
      <c r="N18">
        <v>36.245588235294115</v>
      </c>
      <c r="O18">
        <v>0</v>
      </c>
      <c r="P18">
        <v>38.527498770592572</v>
      </c>
      <c r="Q18">
        <v>6.6932515337423313</v>
      </c>
      <c r="R18">
        <v>13.0082754066521</v>
      </c>
      <c r="S18">
        <v>8.1002374024961004</v>
      </c>
      <c r="T18">
        <v>0</v>
      </c>
      <c r="U18">
        <v>107.07129015131405</v>
      </c>
      <c r="V18">
        <v>4.3656069364161851</v>
      </c>
      <c r="W18">
        <v>14.234677826086957</v>
      </c>
      <c r="X18">
        <v>30.168990998534646</v>
      </c>
      <c r="Y18">
        <v>0</v>
      </c>
      <c r="Z18">
        <v>4.0214116799999999</v>
      </c>
      <c r="AA18">
        <v>0</v>
      </c>
      <c r="AB18">
        <v>4.0078511199999998</v>
      </c>
      <c r="AC18">
        <v>2.9691613119999998</v>
      </c>
      <c r="AD18">
        <v>5.592902640000001</v>
      </c>
      <c r="AE18">
        <v>9.4469856000000014</v>
      </c>
      <c r="AF18">
        <v>2.7224999999999997</v>
      </c>
      <c r="AG18">
        <v>12.516703680000003</v>
      </c>
      <c r="AH18">
        <v>7.1763281199999982</v>
      </c>
      <c r="AI18">
        <v>0</v>
      </c>
      <c r="AJ18">
        <v>0</v>
      </c>
      <c r="AK18">
        <v>15.9613</v>
      </c>
      <c r="AL18">
        <v>0</v>
      </c>
      <c r="AM18">
        <v>3.2392661714285702</v>
      </c>
      <c r="AN18">
        <v>0.93737000000000004</v>
      </c>
      <c r="AO18">
        <v>4.3115217599999998</v>
      </c>
      <c r="AP18">
        <v>0.55021511999999995</v>
      </c>
      <c r="AQ18">
        <v>0</v>
      </c>
      <c r="AR18">
        <v>16.257945599999999</v>
      </c>
      <c r="AS18">
        <v>10.070059583999999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27.736699602487931</v>
      </c>
      <c r="BB18">
        <f t="shared" si="0"/>
        <v>945.48082628142151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2.6905999999999999</v>
      </c>
      <c r="K19">
        <v>7.2464668702230703</v>
      </c>
      <c r="L19">
        <v>578.49464504579259</v>
      </c>
      <c r="M19">
        <v>27.000116972745349</v>
      </c>
      <c r="N19">
        <v>36.245588235294115</v>
      </c>
      <c r="O19">
        <v>0</v>
      </c>
      <c r="P19">
        <v>38.527498770592572</v>
      </c>
      <c r="Q19">
        <v>6.6932515337423313</v>
      </c>
      <c r="R19">
        <v>13.0082754066521</v>
      </c>
      <c r="S19">
        <v>8.1002374024961004</v>
      </c>
      <c r="T19">
        <v>0</v>
      </c>
      <c r="U19">
        <v>107.07129015131405</v>
      </c>
      <c r="V19">
        <v>4.3656069364161851</v>
      </c>
      <c r="W19">
        <v>14.234677826086957</v>
      </c>
      <c r="X19">
        <v>30.168990998534646</v>
      </c>
      <c r="Y19">
        <v>0</v>
      </c>
      <c r="Z19">
        <v>4.0214116799999999</v>
      </c>
      <c r="AA19">
        <v>0</v>
      </c>
      <c r="AB19">
        <v>4.0078511199999998</v>
      </c>
      <c r="AC19">
        <v>2.9691613119999998</v>
      </c>
      <c r="AD19">
        <v>5.592902640000001</v>
      </c>
      <c r="AE19">
        <v>9.4469856000000014</v>
      </c>
      <c r="AF19">
        <v>2.7224999999999997</v>
      </c>
      <c r="AG19">
        <v>12.516703680000003</v>
      </c>
      <c r="AH19">
        <v>7.1763281199999982</v>
      </c>
      <c r="AI19">
        <v>0</v>
      </c>
      <c r="AJ19">
        <v>0</v>
      </c>
      <c r="AK19">
        <v>15.9613</v>
      </c>
      <c r="AL19">
        <v>0</v>
      </c>
      <c r="AM19">
        <v>3.2392661714285702</v>
      </c>
      <c r="AN19">
        <v>0.93737000000000004</v>
      </c>
      <c r="AO19">
        <v>4.2844620000000004</v>
      </c>
      <c r="AP19">
        <v>0.55021511999999995</v>
      </c>
      <c r="AQ19">
        <v>0</v>
      </c>
      <c r="AR19">
        <v>15.241824000000001</v>
      </c>
      <c r="AS19">
        <v>9.7861171043999988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27.710596522634226</v>
      </c>
      <c r="BB19">
        <f t="shared" si="0"/>
        <v>944.59104817508421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2.6905999999999999</v>
      </c>
      <c r="K20">
        <v>7.6583141744126095</v>
      </c>
      <c r="L20">
        <v>578.49218984594734</v>
      </c>
      <c r="M20">
        <v>27.000116972745349</v>
      </c>
      <c r="N20">
        <v>36.245588235294115</v>
      </c>
      <c r="O20">
        <v>0</v>
      </c>
      <c r="P20">
        <v>38.527498770592572</v>
      </c>
      <c r="Q20">
        <v>6.6932515337423313</v>
      </c>
      <c r="R20">
        <v>13.0082754066521</v>
      </c>
      <c r="S20">
        <v>8.1002374024961004</v>
      </c>
      <c r="T20">
        <v>0</v>
      </c>
      <c r="U20">
        <v>107.07129015131405</v>
      </c>
      <c r="V20">
        <v>4.3656069364161851</v>
      </c>
      <c r="W20">
        <v>14.234677826086957</v>
      </c>
      <c r="X20">
        <v>30.168990998534646</v>
      </c>
      <c r="Y20">
        <v>0</v>
      </c>
      <c r="Z20">
        <v>4.0214116799999999</v>
      </c>
      <c r="AA20">
        <v>0</v>
      </c>
      <c r="AB20">
        <v>4.0078511199999998</v>
      </c>
      <c r="AC20">
        <v>2.9691613119999998</v>
      </c>
      <c r="AD20">
        <v>5.592902640000001</v>
      </c>
      <c r="AE20">
        <v>9.4469856000000014</v>
      </c>
      <c r="AF20">
        <v>2.7224999999999997</v>
      </c>
      <c r="AG20">
        <v>12.516703680000003</v>
      </c>
      <c r="AH20">
        <v>7.1763281199999982</v>
      </c>
      <c r="AI20">
        <v>0</v>
      </c>
      <c r="AJ20">
        <v>0</v>
      </c>
      <c r="AK20">
        <v>15.9613</v>
      </c>
      <c r="AL20">
        <v>0</v>
      </c>
      <c r="AM20">
        <v>3.2392661714285702</v>
      </c>
      <c r="AN20">
        <v>0.93737000000000004</v>
      </c>
      <c r="AO20">
        <v>4.2574022399999993</v>
      </c>
      <c r="AP20">
        <v>0.55021511999999995</v>
      </c>
      <c r="AQ20">
        <v>0</v>
      </c>
      <c r="AR20">
        <v>15.241824000000001</v>
      </c>
      <c r="AS20">
        <v>9.7861171043999988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27.721493206209047</v>
      </c>
      <c r="BB20">
        <f t="shared" si="0"/>
        <v>944.96248383585373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2.4228198764307067</v>
      </c>
      <c r="K21">
        <v>8.0698278750327805</v>
      </c>
      <c r="L21">
        <v>578.48939232150292</v>
      </c>
      <c r="M21">
        <v>27.000116972745349</v>
      </c>
      <c r="N21">
        <v>36.245588235294115</v>
      </c>
      <c r="O21">
        <v>0</v>
      </c>
      <c r="P21">
        <v>38.527498770592572</v>
      </c>
      <c r="Q21">
        <v>6.6932515337423313</v>
      </c>
      <c r="R21">
        <v>13.0082754066521</v>
      </c>
      <c r="S21">
        <v>8.1002374024961004</v>
      </c>
      <c r="T21">
        <v>0</v>
      </c>
      <c r="U21">
        <v>107.07129015131405</v>
      </c>
      <c r="V21">
        <v>4.3656069364161851</v>
      </c>
      <c r="W21">
        <v>14.234677826086957</v>
      </c>
      <c r="X21">
        <v>30.168990998534646</v>
      </c>
      <c r="Y21">
        <v>0</v>
      </c>
      <c r="Z21">
        <v>4.0214116799999999</v>
      </c>
      <c r="AA21">
        <v>0</v>
      </c>
      <c r="AB21">
        <v>4.0078511199999998</v>
      </c>
      <c r="AC21">
        <v>2.9691613119999998</v>
      </c>
      <c r="AD21">
        <v>5.592902640000001</v>
      </c>
      <c r="AE21">
        <v>9.4469856000000014</v>
      </c>
      <c r="AF21">
        <v>2.7224999999999997</v>
      </c>
      <c r="AG21">
        <v>12.516703680000003</v>
      </c>
      <c r="AH21">
        <v>7.1763281199999982</v>
      </c>
      <c r="AI21">
        <v>0</v>
      </c>
      <c r="AJ21">
        <v>0</v>
      </c>
      <c r="AK21">
        <v>15.9613</v>
      </c>
      <c r="AL21">
        <v>0</v>
      </c>
      <c r="AM21">
        <v>3.2392661714285702</v>
      </c>
      <c r="AN21">
        <v>0.95650000000000002</v>
      </c>
      <c r="AO21">
        <v>4.2574022399999993</v>
      </c>
      <c r="AP21">
        <v>0.55021511999999995</v>
      </c>
      <c r="AQ21">
        <v>0</v>
      </c>
      <c r="AR21">
        <v>15.241824000000001</v>
      </c>
      <c r="AS21">
        <v>9.7861171043999988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27.726054892821423</v>
      </c>
      <c r="BB21">
        <f t="shared" si="0"/>
        <v>945.11798820184777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2.4228198764307067</v>
      </c>
      <c r="K22">
        <v>8.4714049083977585</v>
      </c>
      <c r="L22">
        <v>578.48939232150292</v>
      </c>
      <c r="M22">
        <v>27.000116972745349</v>
      </c>
      <c r="N22">
        <v>36.245588235294115</v>
      </c>
      <c r="O22">
        <v>0</v>
      </c>
      <c r="P22">
        <v>38.527498770592572</v>
      </c>
      <c r="Q22">
        <v>6.6932515337423313</v>
      </c>
      <c r="R22">
        <v>13.0082754066521</v>
      </c>
      <c r="S22">
        <v>8.1002374024961004</v>
      </c>
      <c r="T22">
        <v>0</v>
      </c>
      <c r="U22">
        <v>107.07129015131405</v>
      </c>
      <c r="V22">
        <v>4.3656069364161851</v>
      </c>
      <c r="W22">
        <v>14.234677826086957</v>
      </c>
      <c r="X22">
        <v>30.168990998534646</v>
      </c>
      <c r="Y22">
        <v>0</v>
      </c>
      <c r="Z22">
        <v>4.0214116799999999</v>
      </c>
      <c r="AA22">
        <v>0</v>
      </c>
      <c r="AB22">
        <v>4.0078511199999998</v>
      </c>
      <c r="AC22">
        <v>2.9691613119999998</v>
      </c>
      <c r="AD22">
        <v>5.592902640000001</v>
      </c>
      <c r="AE22">
        <v>9.4469856000000014</v>
      </c>
      <c r="AF22">
        <v>2.7224999999999997</v>
      </c>
      <c r="AG22">
        <v>12.516703680000003</v>
      </c>
      <c r="AH22">
        <v>14.352656239999998</v>
      </c>
      <c r="AI22">
        <v>0</v>
      </c>
      <c r="AJ22">
        <v>0</v>
      </c>
      <c r="AK22">
        <v>15.9613</v>
      </c>
      <c r="AL22">
        <v>0</v>
      </c>
      <c r="AM22">
        <v>3.2392661714285702</v>
      </c>
      <c r="AN22">
        <v>0.95650000000000002</v>
      </c>
      <c r="AO22">
        <v>4.2393623999999992</v>
      </c>
      <c r="AP22">
        <v>0.55021511999999995</v>
      </c>
      <c r="AQ22">
        <v>0</v>
      </c>
      <c r="AR22">
        <v>15.241824000000001</v>
      </c>
      <c r="AS22">
        <v>9.7861171043999988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27.941510790971982</v>
      </c>
      <c r="BB22">
        <f t="shared" si="0"/>
        <v>952.46239761706227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2.4228198764307067</v>
      </c>
      <c r="K23">
        <v>8.8832083317772703</v>
      </c>
      <c r="L23">
        <v>578.48939232150292</v>
      </c>
      <c r="M23">
        <v>27.000116972745349</v>
      </c>
      <c r="N23">
        <v>36.245588235294115</v>
      </c>
      <c r="O23">
        <v>0</v>
      </c>
      <c r="P23">
        <v>38.527498770592572</v>
      </c>
      <c r="Q23">
        <v>6.6932515337423313</v>
      </c>
      <c r="R23">
        <v>13.0082754066521</v>
      </c>
      <c r="S23">
        <v>8.1002374024961004</v>
      </c>
      <c r="T23">
        <v>0</v>
      </c>
      <c r="U23">
        <v>108.7184767404989</v>
      </c>
      <c r="V23">
        <v>4.3656069364161851</v>
      </c>
      <c r="W23">
        <v>14.234677826086957</v>
      </c>
      <c r="X23">
        <v>30.168990998534646</v>
      </c>
      <c r="Y23">
        <v>0</v>
      </c>
      <c r="Z23">
        <v>4.0214116799999999</v>
      </c>
      <c r="AA23">
        <v>0</v>
      </c>
      <c r="AB23">
        <v>4.0078511199999998</v>
      </c>
      <c r="AC23">
        <v>2.9691613119999998</v>
      </c>
      <c r="AD23">
        <v>5.592902640000001</v>
      </c>
      <c r="AE23">
        <v>9.4469856000000014</v>
      </c>
      <c r="AF23">
        <v>2.7224999999999997</v>
      </c>
      <c r="AG23">
        <v>12.516703680000003</v>
      </c>
      <c r="AH23">
        <v>14.352656239999998</v>
      </c>
      <c r="AI23">
        <v>0.78111279999999994</v>
      </c>
      <c r="AJ23">
        <v>0</v>
      </c>
      <c r="AK23">
        <v>15.9613</v>
      </c>
      <c r="AL23">
        <v>0</v>
      </c>
      <c r="AM23">
        <v>3.2392661714285702</v>
      </c>
      <c r="AN23">
        <v>0.95650000000000002</v>
      </c>
      <c r="AO23">
        <v>4.2393623999999992</v>
      </c>
      <c r="AP23">
        <v>0.55021511999999995</v>
      </c>
      <c r="AQ23">
        <v>0</v>
      </c>
      <c r="AR23">
        <v>16.257945599999999</v>
      </c>
      <c r="AS23">
        <v>9.7861171043999988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28.051413183743207</v>
      </c>
      <c r="BB23">
        <f t="shared" si="0"/>
        <v>956.20871963685534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2.4228198764307067</v>
      </c>
      <c r="K24">
        <v>9.4080698307668342</v>
      </c>
      <c r="L24">
        <v>578.48939232150292</v>
      </c>
      <c r="M24">
        <v>27.000116972745349</v>
      </c>
      <c r="N24">
        <v>36.245588235294115</v>
      </c>
      <c r="O24">
        <v>0</v>
      </c>
      <c r="P24">
        <v>38.527498770592572</v>
      </c>
      <c r="Q24">
        <v>6.6932515337423313</v>
      </c>
      <c r="R24">
        <v>13.0082754066521</v>
      </c>
      <c r="S24">
        <v>8.1002374024961004</v>
      </c>
      <c r="T24">
        <v>0</v>
      </c>
      <c r="U24">
        <v>108.7184767404989</v>
      </c>
      <c r="V24">
        <v>4.3656069364161851</v>
      </c>
      <c r="W24">
        <v>14.234677826086957</v>
      </c>
      <c r="X24">
        <v>30.168990998534646</v>
      </c>
      <c r="Y24">
        <v>0</v>
      </c>
      <c r="Z24">
        <v>4.0214116799999999</v>
      </c>
      <c r="AA24">
        <v>0</v>
      </c>
      <c r="AB24">
        <v>4.0078511199999998</v>
      </c>
      <c r="AC24">
        <v>2.9691613119999998</v>
      </c>
      <c r="AD24">
        <v>5.592902640000001</v>
      </c>
      <c r="AE24">
        <v>9.4469856000000014</v>
      </c>
      <c r="AF24">
        <v>2.7224999999999997</v>
      </c>
      <c r="AG24">
        <v>12.516703680000003</v>
      </c>
      <c r="AH24">
        <v>14.352656239999998</v>
      </c>
      <c r="AI24">
        <v>1.5622255999999999</v>
      </c>
      <c r="AJ24">
        <v>0</v>
      </c>
      <c r="AK24">
        <v>15.9613</v>
      </c>
      <c r="AL24">
        <v>0</v>
      </c>
      <c r="AM24">
        <v>3.2392661714285702</v>
      </c>
      <c r="AN24">
        <v>0.95650000000000002</v>
      </c>
      <c r="AO24">
        <v>4.1942627999999988</v>
      </c>
      <c r="AP24">
        <v>0.55021511999999995</v>
      </c>
      <c r="AQ24">
        <v>0</v>
      </c>
      <c r="AR24">
        <v>16.257945599999999</v>
      </c>
      <c r="AS24">
        <v>9.7861171043999988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28.087348276496499</v>
      </c>
      <c r="BB24">
        <f t="shared" si="0"/>
        <v>957.43365924309171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2.4228198764307067</v>
      </c>
      <c r="K25">
        <v>9.4080623052642292</v>
      </c>
      <c r="L25">
        <v>578.48939232150292</v>
      </c>
      <c r="M25">
        <v>27.000116972745349</v>
      </c>
      <c r="N25">
        <v>36.245588235294115</v>
      </c>
      <c r="O25">
        <v>0</v>
      </c>
      <c r="P25">
        <v>38.527498770592572</v>
      </c>
      <c r="Q25">
        <v>6.6932515337423313</v>
      </c>
      <c r="R25">
        <v>13.0082754066521</v>
      </c>
      <c r="S25">
        <v>8.1002374024961004</v>
      </c>
      <c r="T25">
        <v>0</v>
      </c>
      <c r="U25">
        <v>108.7184767404989</v>
      </c>
      <c r="V25">
        <v>4.3656069364161851</v>
      </c>
      <c r="W25">
        <v>14.234677826086957</v>
      </c>
      <c r="X25">
        <v>30.168990998534646</v>
      </c>
      <c r="Y25">
        <v>0</v>
      </c>
      <c r="Z25">
        <v>4.0214116799999999</v>
      </c>
      <c r="AA25">
        <v>2.1571107999999999</v>
      </c>
      <c r="AB25">
        <v>4.0078511199999998</v>
      </c>
      <c r="AC25">
        <v>2.9691613119999998</v>
      </c>
      <c r="AD25">
        <v>5.592902640000001</v>
      </c>
      <c r="AE25">
        <v>9.4469856000000014</v>
      </c>
      <c r="AF25">
        <v>2.7224999999999997</v>
      </c>
      <c r="AG25">
        <v>12.516703680000003</v>
      </c>
      <c r="AH25">
        <v>14.352656239999998</v>
      </c>
      <c r="AI25">
        <v>10.1544664</v>
      </c>
      <c r="AJ25">
        <v>0</v>
      </c>
      <c r="AK25">
        <v>15.9613</v>
      </c>
      <c r="AL25">
        <v>0</v>
      </c>
      <c r="AM25">
        <v>3.2392661714285702</v>
      </c>
      <c r="AN25">
        <v>0.95650000000000002</v>
      </c>
      <c r="AO25">
        <v>4.1581831200000003</v>
      </c>
      <c r="AP25">
        <v>0.55021511999999995</v>
      </c>
      <c r="AQ25">
        <v>3.5567199999999999</v>
      </c>
      <c r="AR25">
        <v>16.257945599999999</v>
      </c>
      <c r="AS25">
        <v>9.7861171043999988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28.494042862371522</v>
      </c>
      <c r="BB25">
        <f t="shared" si="0"/>
        <v>971.29694905171414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2.4228198764307067</v>
      </c>
      <c r="K26">
        <v>9.4081052729735912</v>
      </c>
      <c r="L26">
        <v>578.48939232150292</v>
      </c>
      <c r="M26">
        <v>27.000116972745349</v>
      </c>
      <c r="N26">
        <v>36.245588235294115</v>
      </c>
      <c r="O26">
        <v>0</v>
      </c>
      <c r="P26">
        <v>38.527498770592572</v>
      </c>
      <c r="Q26">
        <v>6.6932515337423313</v>
      </c>
      <c r="R26">
        <v>13.0082754066521</v>
      </c>
      <c r="S26">
        <v>8.1002374024961004</v>
      </c>
      <c r="T26">
        <v>0</v>
      </c>
      <c r="U26">
        <v>108.7184767404989</v>
      </c>
      <c r="V26">
        <v>4.3656069364161851</v>
      </c>
      <c r="W26">
        <v>14.234677826086957</v>
      </c>
      <c r="X26">
        <v>30.168990998534646</v>
      </c>
      <c r="Y26">
        <v>0</v>
      </c>
      <c r="Z26">
        <v>4.0214116799999999</v>
      </c>
      <c r="AA26">
        <v>6.4713323999999997</v>
      </c>
      <c r="AB26">
        <v>4.0078511199999998</v>
      </c>
      <c r="AC26">
        <v>2.9691613119999998</v>
      </c>
      <c r="AD26">
        <v>5.592902640000001</v>
      </c>
      <c r="AE26">
        <v>9.4469856000000014</v>
      </c>
      <c r="AF26">
        <v>2.7224999999999997</v>
      </c>
      <c r="AG26">
        <v>12.516703680000003</v>
      </c>
      <c r="AH26">
        <v>14.352656239999998</v>
      </c>
      <c r="AI26">
        <v>10.1544664</v>
      </c>
      <c r="AJ26">
        <v>0</v>
      </c>
      <c r="AK26">
        <v>15.9613</v>
      </c>
      <c r="AL26">
        <v>0</v>
      </c>
      <c r="AM26">
        <v>3.2392661714285702</v>
      </c>
      <c r="AN26">
        <v>0.95650000000000002</v>
      </c>
      <c r="AO26">
        <v>4.1040635999999999</v>
      </c>
      <c r="AP26">
        <v>0.55021511999999995</v>
      </c>
      <c r="AQ26">
        <v>7.1134399999999998</v>
      </c>
      <c r="AR26">
        <v>16.257945599999999</v>
      </c>
      <c r="AS26">
        <v>9.7861171043999988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28.71682302543676</v>
      </c>
      <c r="BB26">
        <f t="shared" si="0"/>
        <v>978.89103393635821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3.80401329787234</v>
      </c>
      <c r="K27">
        <v>9.408126409731695</v>
      </c>
      <c r="L27">
        <v>578.48939232150292</v>
      </c>
      <c r="M27">
        <v>27.000116972745349</v>
      </c>
      <c r="N27">
        <v>36.245588235294115</v>
      </c>
      <c r="O27">
        <v>0</v>
      </c>
      <c r="P27">
        <v>38.527498770592572</v>
      </c>
      <c r="Q27">
        <v>6.6932515337423313</v>
      </c>
      <c r="R27">
        <v>13.0082754066521</v>
      </c>
      <c r="S27">
        <v>8.1002374024961004</v>
      </c>
      <c r="T27">
        <v>0</v>
      </c>
      <c r="U27">
        <v>108.7184767404989</v>
      </c>
      <c r="V27">
        <v>4.3656069364161851</v>
      </c>
      <c r="W27">
        <v>14.234677826086957</v>
      </c>
      <c r="X27">
        <v>30.168990998534646</v>
      </c>
      <c r="Y27">
        <v>0</v>
      </c>
      <c r="Z27">
        <v>4.0214116799999999</v>
      </c>
      <c r="AA27">
        <v>8.6042059999999996</v>
      </c>
      <c r="AB27">
        <v>4.0078511199999998</v>
      </c>
      <c r="AC27">
        <v>2.9691613119999998</v>
      </c>
      <c r="AD27">
        <v>5.592902640000001</v>
      </c>
      <c r="AE27">
        <v>9.4469856000000014</v>
      </c>
      <c r="AF27">
        <v>2.7224999999999997</v>
      </c>
      <c r="AG27">
        <v>12.516703680000003</v>
      </c>
      <c r="AH27">
        <v>14.352656239999998</v>
      </c>
      <c r="AI27">
        <v>10.1544664</v>
      </c>
      <c r="AJ27">
        <v>0</v>
      </c>
      <c r="AK27">
        <v>15.9613</v>
      </c>
      <c r="AL27">
        <v>0</v>
      </c>
      <c r="AM27">
        <v>3.2392661714285702</v>
      </c>
      <c r="AN27">
        <v>0.95650000000000002</v>
      </c>
      <c r="AO27">
        <v>4.0228843200000002</v>
      </c>
      <c r="AP27">
        <v>0.55021511999999995</v>
      </c>
      <c r="AQ27">
        <v>9.3557199999999998</v>
      </c>
      <c r="AR27">
        <v>15.241824000000001</v>
      </c>
      <c r="AS27">
        <v>9.7861171043999988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28.849606120959479</v>
      </c>
      <c r="BB27">
        <f t="shared" si="0"/>
        <v>983.41731811903514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3.80401329787234</v>
      </c>
      <c r="K28">
        <v>9.4080822132234108</v>
      </c>
      <c r="L28">
        <v>578.48939232150292</v>
      </c>
      <c r="M28">
        <v>27.000116972745349</v>
      </c>
      <c r="N28">
        <v>36.245588235294115</v>
      </c>
      <c r="O28">
        <v>0</v>
      </c>
      <c r="P28">
        <v>38.527498770592572</v>
      </c>
      <c r="Q28">
        <v>6.6932515337423313</v>
      </c>
      <c r="R28">
        <v>13.0082754066521</v>
      </c>
      <c r="S28">
        <v>8.1002374024961004</v>
      </c>
      <c r="T28">
        <v>0</v>
      </c>
      <c r="U28">
        <v>108.7184767404989</v>
      </c>
      <c r="V28">
        <v>4.3656069364161851</v>
      </c>
      <c r="W28">
        <v>14.234677826086957</v>
      </c>
      <c r="X28">
        <v>30.168990998534646</v>
      </c>
      <c r="Y28">
        <v>0</v>
      </c>
      <c r="Z28">
        <v>4.0214116799999999</v>
      </c>
      <c r="AA28">
        <v>12.918427599999999</v>
      </c>
      <c r="AB28">
        <v>4.0078511199999998</v>
      </c>
      <c r="AC28">
        <v>5.9383226239999995</v>
      </c>
      <c r="AD28">
        <v>5.592902640000001</v>
      </c>
      <c r="AE28">
        <v>9.4469856000000014</v>
      </c>
      <c r="AF28">
        <v>2.7224999999999997</v>
      </c>
      <c r="AG28">
        <v>12.516703680000003</v>
      </c>
      <c r="AH28">
        <v>14.352656239999998</v>
      </c>
      <c r="AI28">
        <v>10.1544664</v>
      </c>
      <c r="AJ28">
        <v>0</v>
      </c>
      <c r="AK28">
        <v>15.9613</v>
      </c>
      <c r="AL28">
        <v>0</v>
      </c>
      <c r="AM28">
        <v>3.2392661714285702</v>
      </c>
      <c r="AN28">
        <v>0.95650000000000002</v>
      </c>
      <c r="AO28">
        <v>3.9687647999999993</v>
      </c>
      <c r="AP28">
        <v>0.55021511999999995</v>
      </c>
      <c r="AQ28">
        <v>10.554180000000001</v>
      </c>
      <c r="AR28">
        <v>15.241824000000001</v>
      </c>
      <c r="AS28">
        <v>9.7861171043999988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29.089795579250826</v>
      </c>
      <c r="BB28">
        <f t="shared" si="0"/>
        <v>991.60480785623554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3.80401329787234</v>
      </c>
      <c r="K29">
        <v>9.4081217228997058</v>
      </c>
      <c r="L29">
        <v>578.48939232150292</v>
      </c>
      <c r="M29">
        <v>27.000116972745349</v>
      </c>
      <c r="N29">
        <v>36.245588235294115</v>
      </c>
      <c r="O29">
        <v>0</v>
      </c>
      <c r="P29">
        <v>38.527498770592572</v>
      </c>
      <c r="Q29">
        <v>6.6932515337423313</v>
      </c>
      <c r="R29">
        <v>13.0082754066521</v>
      </c>
      <c r="S29">
        <v>8.1002374024961004</v>
      </c>
      <c r="T29">
        <v>0</v>
      </c>
      <c r="U29">
        <v>115.62532182542471</v>
      </c>
      <c r="V29">
        <v>4.3656069364161851</v>
      </c>
      <c r="W29">
        <v>14.234677826086957</v>
      </c>
      <c r="X29">
        <v>30.168990998534646</v>
      </c>
      <c r="Y29">
        <v>0</v>
      </c>
      <c r="Z29">
        <v>4.0214116799999999</v>
      </c>
      <c r="AA29">
        <v>12.918427599999999</v>
      </c>
      <c r="AB29">
        <v>8.0811365439999996</v>
      </c>
      <c r="AC29">
        <v>5.9383226239999995</v>
      </c>
      <c r="AD29">
        <v>5.592902640000001</v>
      </c>
      <c r="AE29">
        <v>9.4469856000000014</v>
      </c>
      <c r="AF29">
        <v>2.7224999999999997</v>
      </c>
      <c r="AG29">
        <v>12.516703680000003</v>
      </c>
      <c r="AH29">
        <v>14.352656239999998</v>
      </c>
      <c r="AI29">
        <v>10.1544664</v>
      </c>
      <c r="AJ29">
        <v>0</v>
      </c>
      <c r="AK29">
        <v>15.9613</v>
      </c>
      <c r="AL29">
        <v>0</v>
      </c>
      <c r="AM29">
        <v>3.2392661714285702</v>
      </c>
      <c r="AN29">
        <v>0.95650000000000002</v>
      </c>
      <c r="AO29">
        <v>3.9146452800000002</v>
      </c>
      <c r="AP29">
        <v>0.55021511999999995</v>
      </c>
      <c r="AQ29">
        <v>10.554180000000001</v>
      </c>
      <c r="AR29">
        <v>15.241824000000001</v>
      </c>
      <c r="AS29">
        <v>9.7861171043999988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29.401188024549967</v>
      </c>
      <c r="BB29">
        <f t="shared" si="0"/>
        <v>1002.2194659095384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3.80401329787234</v>
      </c>
      <c r="K30">
        <v>9.4081870665522018</v>
      </c>
      <c r="L30">
        <v>578.48939232150292</v>
      </c>
      <c r="M30">
        <v>27.000116972745349</v>
      </c>
      <c r="N30">
        <v>36.245588235294115</v>
      </c>
      <c r="O30">
        <v>0</v>
      </c>
      <c r="P30">
        <v>38.527498770592572</v>
      </c>
      <c r="Q30">
        <v>6.6932515337423313</v>
      </c>
      <c r="R30">
        <v>13.0082754066521</v>
      </c>
      <c r="S30">
        <v>8.1002374024961004</v>
      </c>
      <c r="T30">
        <v>0</v>
      </c>
      <c r="U30">
        <v>117.69428702686821</v>
      </c>
      <c r="V30">
        <v>4.3656069364161851</v>
      </c>
      <c r="W30">
        <v>14.234677826086957</v>
      </c>
      <c r="X30">
        <v>30.168990998534646</v>
      </c>
      <c r="Y30">
        <v>0</v>
      </c>
      <c r="Z30">
        <v>4.0214116799999999</v>
      </c>
      <c r="AA30">
        <v>12.918427599999999</v>
      </c>
      <c r="AB30">
        <v>8.0811365439999996</v>
      </c>
      <c r="AC30">
        <v>5.9383226239999995</v>
      </c>
      <c r="AD30">
        <v>5.592902640000001</v>
      </c>
      <c r="AE30">
        <v>9.4469856000000014</v>
      </c>
      <c r="AF30">
        <v>2.7224999999999997</v>
      </c>
      <c r="AG30">
        <v>12.516703680000003</v>
      </c>
      <c r="AH30">
        <v>14.352656239999998</v>
      </c>
      <c r="AI30">
        <v>10.1544664</v>
      </c>
      <c r="AJ30">
        <v>0</v>
      </c>
      <c r="AK30">
        <v>15.9613</v>
      </c>
      <c r="AL30">
        <v>0</v>
      </c>
      <c r="AM30">
        <v>3.2392661714285702</v>
      </c>
      <c r="AN30">
        <v>0.95650000000000002</v>
      </c>
      <c r="AO30">
        <v>3.8966054399999996</v>
      </c>
      <c r="AP30">
        <v>0.55021511999999995</v>
      </c>
      <c r="AQ30">
        <v>10.554180000000001</v>
      </c>
      <c r="AR30">
        <v>15.241824000000001</v>
      </c>
      <c r="AS30">
        <v>9.7861171043999988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29.459640891609098</v>
      </c>
      <c r="BB30">
        <f t="shared" si="0"/>
        <v>1004.2120037475754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3.80401329787234</v>
      </c>
      <c r="K31">
        <v>9.4082061266810388</v>
      </c>
      <c r="L31">
        <v>578.48939232150292</v>
      </c>
      <c r="M31">
        <v>27.000116972745349</v>
      </c>
      <c r="N31">
        <v>36.245588235294115</v>
      </c>
      <c r="O31">
        <v>0</v>
      </c>
      <c r="P31">
        <v>38.527498770592572</v>
      </c>
      <c r="Q31">
        <v>6.6932515337423313</v>
      </c>
      <c r="R31">
        <v>13.0082754066521</v>
      </c>
      <c r="S31">
        <v>8.1002374024961004</v>
      </c>
      <c r="T31">
        <v>0</v>
      </c>
      <c r="U31">
        <v>119.77017085904127</v>
      </c>
      <c r="V31">
        <v>4.3656069364161851</v>
      </c>
      <c r="W31">
        <v>14.234677826086957</v>
      </c>
      <c r="X31">
        <v>30.168990998534646</v>
      </c>
      <c r="Y31">
        <v>0</v>
      </c>
      <c r="Z31">
        <v>4.0214116799999999</v>
      </c>
      <c r="AA31">
        <v>12.918427599999999</v>
      </c>
      <c r="AB31">
        <v>8.0811365439999996</v>
      </c>
      <c r="AC31">
        <v>5.9383226239999995</v>
      </c>
      <c r="AD31">
        <v>5.592902640000001</v>
      </c>
      <c r="AE31">
        <v>9.4469856000000014</v>
      </c>
      <c r="AF31">
        <v>2.7224999999999997</v>
      </c>
      <c r="AG31">
        <v>12.516703680000003</v>
      </c>
      <c r="AH31">
        <v>14.352656239999998</v>
      </c>
      <c r="AI31">
        <v>1.5622255999999999</v>
      </c>
      <c r="AJ31">
        <v>0</v>
      </c>
      <c r="AK31">
        <v>15.9613</v>
      </c>
      <c r="AL31">
        <v>0</v>
      </c>
      <c r="AM31">
        <v>3.2392661714285702</v>
      </c>
      <c r="AN31">
        <v>0.95650000000000002</v>
      </c>
      <c r="AO31">
        <v>3.8605257599999994</v>
      </c>
      <c r="AP31">
        <v>2.5152691199999997</v>
      </c>
      <c r="AQ31">
        <v>10.554180000000001</v>
      </c>
      <c r="AR31">
        <v>15.241824000000001</v>
      </c>
      <c r="AS31">
        <v>9.7861171043999988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29.328901060297433</v>
      </c>
      <c r="BB31">
        <f t="shared" si="0"/>
        <v>999.75537999118876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3.80401329787234</v>
      </c>
      <c r="K32">
        <v>9.4080485948263597</v>
      </c>
      <c r="L32">
        <v>578.48939232150292</v>
      </c>
      <c r="M32">
        <v>27.000116972745349</v>
      </c>
      <c r="N32">
        <v>36.245588235294115</v>
      </c>
      <c r="O32">
        <v>0</v>
      </c>
      <c r="P32">
        <v>38.527498770592572</v>
      </c>
      <c r="Q32">
        <v>6.6932515337423313</v>
      </c>
      <c r="R32">
        <v>13.0082754066521</v>
      </c>
      <c r="S32">
        <v>8.1002374024961004</v>
      </c>
      <c r="T32">
        <v>0</v>
      </c>
      <c r="U32">
        <v>121.84154441305306</v>
      </c>
      <c r="V32">
        <v>4.3656069364161851</v>
      </c>
      <c r="W32">
        <v>14.234677826086957</v>
      </c>
      <c r="X32">
        <v>30.168990998534646</v>
      </c>
      <c r="Y32">
        <v>0</v>
      </c>
      <c r="Z32">
        <v>4.0214116799999999</v>
      </c>
      <c r="AA32">
        <v>12.918427599999999</v>
      </c>
      <c r="AB32">
        <v>8.0811365439999996</v>
      </c>
      <c r="AC32">
        <v>5.9383226239999995</v>
      </c>
      <c r="AD32">
        <v>5.592902640000001</v>
      </c>
      <c r="AE32">
        <v>9.4469856000000014</v>
      </c>
      <c r="AF32">
        <v>2.7224999999999997</v>
      </c>
      <c r="AG32">
        <v>12.516703680000003</v>
      </c>
      <c r="AH32">
        <v>14.352656239999998</v>
      </c>
      <c r="AI32">
        <v>0.78111279999999994</v>
      </c>
      <c r="AJ32">
        <v>0</v>
      </c>
      <c r="AK32">
        <v>15.9613</v>
      </c>
      <c r="AL32">
        <v>0</v>
      </c>
      <c r="AM32">
        <v>3.2392661714285702</v>
      </c>
      <c r="AN32">
        <v>0.95650000000000002</v>
      </c>
      <c r="AO32">
        <v>3.8424859199999992</v>
      </c>
      <c r="AP32">
        <v>2.5152691199999997</v>
      </c>
      <c r="AQ32">
        <v>7.1134399999999998</v>
      </c>
      <c r="AR32">
        <v>15.241824000000001</v>
      </c>
      <c r="AS32">
        <v>9.7861171043999988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29.267093408491462</v>
      </c>
      <c r="BB32">
        <f t="shared" si="0"/>
        <v>997.64851102515172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3.7</v>
      </c>
      <c r="K33">
        <v>9.4081697892604588</v>
      </c>
      <c r="L33">
        <v>578.48939232150292</v>
      </c>
      <c r="M33">
        <v>27.309391626185523</v>
      </c>
      <c r="N33">
        <v>36.245588235294115</v>
      </c>
      <c r="O33">
        <v>0</v>
      </c>
      <c r="P33">
        <v>38.527498770592572</v>
      </c>
      <c r="Q33">
        <v>6.6932515337423313</v>
      </c>
      <c r="R33">
        <v>13.0082754066521</v>
      </c>
      <c r="S33">
        <v>8.1002374024961004</v>
      </c>
      <c r="T33">
        <v>0</v>
      </c>
      <c r="U33">
        <v>123.91147725517575</v>
      </c>
      <c r="V33">
        <v>4.3656069364161851</v>
      </c>
      <c r="W33">
        <v>14.234677826086957</v>
      </c>
      <c r="X33">
        <v>30.168990998534646</v>
      </c>
      <c r="Y33">
        <v>0</v>
      </c>
      <c r="Z33">
        <v>4.0214116799999999</v>
      </c>
      <c r="AA33">
        <v>12.918427599999999</v>
      </c>
      <c r="AB33">
        <v>8.0811365439999996</v>
      </c>
      <c r="AC33">
        <v>5.9383226239999995</v>
      </c>
      <c r="AD33">
        <v>5.592902640000001</v>
      </c>
      <c r="AE33">
        <v>9.4469856000000014</v>
      </c>
      <c r="AF33">
        <v>2.7224999999999997</v>
      </c>
      <c r="AG33">
        <v>12.516703680000003</v>
      </c>
      <c r="AH33">
        <v>14.352656239999998</v>
      </c>
      <c r="AI33">
        <v>0</v>
      </c>
      <c r="AJ33">
        <v>0</v>
      </c>
      <c r="AK33">
        <v>15.9613</v>
      </c>
      <c r="AL33">
        <v>0</v>
      </c>
      <c r="AM33">
        <v>3.2392661714285702</v>
      </c>
      <c r="AN33">
        <v>0.95650000000000002</v>
      </c>
      <c r="AO33">
        <v>3.8064062400000007</v>
      </c>
      <c r="AP33">
        <v>2.5152691199999997</v>
      </c>
      <c r="AQ33">
        <v>3.5567199999999999</v>
      </c>
      <c r="AR33">
        <v>15.241824000000001</v>
      </c>
      <c r="AS33">
        <v>9.7861171043999988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29.207284324844096</v>
      </c>
      <c r="BB33">
        <f t="shared" si="0"/>
        <v>995.60972302092409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3.7</v>
      </c>
      <c r="K34">
        <v>9.4080791834220943</v>
      </c>
      <c r="L34">
        <v>578.48939232150292</v>
      </c>
      <c r="M34">
        <v>27.309391626185523</v>
      </c>
      <c r="N34">
        <v>36.245588235294115</v>
      </c>
      <c r="O34">
        <v>0</v>
      </c>
      <c r="P34">
        <v>38.527498770592572</v>
      </c>
      <c r="Q34">
        <v>6.6932515337423313</v>
      </c>
      <c r="R34">
        <v>13.0082754066521</v>
      </c>
      <c r="S34">
        <v>8.1002374024961004</v>
      </c>
      <c r="T34">
        <v>0</v>
      </c>
      <c r="U34">
        <v>125.30108064583261</v>
      </c>
      <c r="V34">
        <v>4.3656069364161851</v>
      </c>
      <c r="W34">
        <v>14.234677826086957</v>
      </c>
      <c r="X34">
        <v>30.168990998534646</v>
      </c>
      <c r="Y34">
        <v>0</v>
      </c>
      <c r="Z34">
        <v>4.0214116799999999</v>
      </c>
      <c r="AA34">
        <v>12.918427599999999</v>
      </c>
      <c r="AB34">
        <v>8.0811365439999996</v>
      </c>
      <c r="AC34">
        <v>5.9383226239999995</v>
      </c>
      <c r="AD34">
        <v>5.592902640000001</v>
      </c>
      <c r="AE34">
        <v>9.4469856000000014</v>
      </c>
      <c r="AF34">
        <v>2.7224999999999997</v>
      </c>
      <c r="AG34">
        <v>12.516703680000003</v>
      </c>
      <c r="AH34">
        <v>14.352656239999998</v>
      </c>
      <c r="AI34">
        <v>0</v>
      </c>
      <c r="AJ34">
        <v>0</v>
      </c>
      <c r="AK34">
        <v>15.9613</v>
      </c>
      <c r="AL34">
        <v>0</v>
      </c>
      <c r="AM34">
        <v>3.2392661714285702</v>
      </c>
      <c r="AN34">
        <v>0.95650000000000002</v>
      </c>
      <c r="AO34">
        <v>3.7973863200000002</v>
      </c>
      <c r="AP34">
        <v>2.5152691199999997</v>
      </c>
      <c r="AQ34">
        <v>0</v>
      </c>
      <c r="AR34">
        <v>15.241824000000001</v>
      </c>
      <c r="AS34">
        <v>9.7861171043999988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29.145261514881867</v>
      </c>
      <c r="BB34">
        <f t="shared" si="0"/>
        <v>993.4955186957045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3.7</v>
      </c>
      <c r="K35">
        <v>9.4082040961118398</v>
      </c>
      <c r="L35">
        <v>578.48939232150292</v>
      </c>
      <c r="M35">
        <v>27.309391626185523</v>
      </c>
      <c r="N35">
        <v>36.245588235294115</v>
      </c>
      <c r="O35">
        <v>0</v>
      </c>
      <c r="P35">
        <v>38.527498770592572</v>
      </c>
      <c r="Q35">
        <v>6.6932515337423313</v>
      </c>
      <c r="R35">
        <v>13.0082754066521</v>
      </c>
      <c r="S35">
        <v>8.1002374024961004</v>
      </c>
      <c r="T35">
        <v>0</v>
      </c>
      <c r="U35">
        <v>126.04786579820572</v>
      </c>
      <c r="V35">
        <v>4.3656069364161851</v>
      </c>
      <c r="W35">
        <v>14.234677826086957</v>
      </c>
      <c r="X35">
        <v>30.168990998534646</v>
      </c>
      <c r="Y35">
        <v>0</v>
      </c>
      <c r="Z35">
        <v>4.0214116799999999</v>
      </c>
      <c r="AA35">
        <v>8.6042059999999996</v>
      </c>
      <c r="AB35">
        <v>8.0811365439999996</v>
      </c>
      <c r="AC35">
        <v>5.9383226239999995</v>
      </c>
      <c r="AD35">
        <v>5.592902640000001</v>
      </c>
      <c r="AE35">
        <v>8.6597367999999992</v>
      </c>
      <c r="AF35">
        <v>2.7224999999999997</v>
      </c>
      <c r="AG35">
        <v>12.516703680000003</v>
      </c>
      <c r="AH35">
        <v>14.352656239999998</v>
      </c>
      <c r="AI35">
        <v>0</v>
      </c>
      <c r="AJ35">
        <v>0</v>
      </c>
      <c r="AK35">
        <v>15.9613</v>
      </c>
      <c r="AL35">
        <v>0</v>
      </c>
      <c r="AM35">
        <v>3.2392661714285702</v>
      </c>
      <c r="AN35">
        <v>0.95650000000000002</v>
      </c>
      <c r="AO35">
        <v>3.7883663999999997</v>
      </c>
      <c r="AP35">
        <v>2.5152691199999997</v>
      </c>
      <c r="AQ35">
        <v>0</v>
      </c>
      <c r="AR35">
        <v>15.241824000000001</v>
      </c>
      <c r="AS35">
        <v>9.7861171043999988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29.020899292622133</v>
      </c>
      <c r="BB35">
        <f t="shared" si="0"/>
        <v>989.25630066302722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3.7</v>
      </c>
      <c r="K36">
        <v>9.4081936000000006</v>
      </c>
      <c r="L36">
        <v>578.48939232150292</v>
      </c>
      <c r="M36">
        <v>27.309391626185523</v>
      </c>
      <c r="N36">
        <v>36.245588235294115</v>
      </c>
      <c r="O36">
        <v>0</v>
      </c>
      <c r="P36">
        <v>38.527498770592572</v>
      </c>
      <c r="Q36">
        <v>6.6932515337423313</v>
      </c>
      <c r="R36">
        <v>13.0082754066521</v>
      </c>
      <c r="S36">
        <v>8.1002374024961004</v>
      </c>
      <c r="T36">
        <v>0</v>
      </c>
      <c r="U36">
        <v>126.04786579820572</v>
      </c>
      <c r="V36">
        <v>4.3656069364161851</v>
      </c>
      <c r="W36">
        <v>14.234677826086957</v>
      </c>
      <c r="X36">
        <v>30.168990998534646</v>
      </c>
      <c r="Y36">
        <v>0</v>
      </c>
      <c r="Z36">
        <v>4.0214116799999999</v>
      </c>
      <c r="AA36">
        <v>8.6042059999999996</v>
      </c>
      <c r="AB36">
        <v>8.0811365439999996</v>
      </c>
      <c r="AC36">
        <v>5.9383226239999995</v>
      </c>
      <c r="AD36">
        <v>5.592902640000001</v>
      </c>
      <c r="AE36">
        <v>8.6597367999999992</v>
      </c>
      <c r="AF36">
        <v>2.7224999999999997</v>
      </c>
      <c r="AG36">
        <v>12.516703680000003</v>
      </c>
      <c r="AH36">
        <v>14.352656239999998</v>
      </c>
      <c r="AI36">
        <v>0</v>
      </c>
      <c r="AJ36">
        <v>0</v>
      </c>
      <c r="AK36">
        <v>15.9613</v>
      </c>
      <c r="AL36">
        <v>0</v>
      </c>
      <c r="AM36">
        <v>3.2392661714285702</v>
      </c>
      <c r="AN36">
        <v>0.95650000000000002</v>
      </c>
      <c r="AO36">
        <v>3.7883663999999997</v>
      </c>
      <c r="AP36">
        <v>0.74672052</v>
      </c>
      <c r="AQ36">
        <v>0</v>
      </c>
      <c r="AR36">
        <v>15.241824000000001</v>
      </c>
      <c r="AS36">
        <v>9.7861171043999988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28.970495435087145</v>
      </c>
      <c r="BB36">
        <f t="shared" si="0"/>
        <v>987.53814542445048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3.7</v>
      </c>
      <c r="K37">
        <v>9.4080760362491525</v>
      </c>
      <c r="L37">
        <v>578.48939232150292</v>
      </c>
      <c r="M37">
        <v>27.309391626185523</v>
      </c>
      <c r="N37">
        <v>36.245588235294115</v>
      </c>
      <c r="O37">
        <v>0</v>
      </c>
      <c r="P37">
        <v>38.527498770592572</v>
      </c>
      <c r="Q37">
        <v>6.6932515337423313</v>
      </c>
      <c r="R37">
        <v>13.0082754066521</v>
      </c>
      <c r="S37">
        <v>8.1002374024961004</v>
      </c>
      <c r="T37">
        <v>0</v>
      </c>
      <c r="U37">
        <v>126.04786579820572</v>
      </c>
      <c r="V37">
        <v>4.3656069364161851</v>
      </c>
      <c r="W37">
        <v>14.234677826086957</v>
      </c>
      <c r="X37">
        <v>30.168990998534646</v>
      </c>
      <c r="Y37">
        <v>0</v>
      </c>
      <c r="Z37">
        <v>4.0214116799999999</v>
      </c>
      <c r="AA37">
        <v>8.2406480000000002</v>
      </c>
      <c r="AB37">
        <v>8.0811365439999996</v>
      </c>
      <c r="AC37">
        <v>5.9383226239999995</v>
      </c>
      <c r="AD37">
        <v>5.592902640000001</v>
      </c>
      <c r="AE37">
        <v>8.6597367999999992</v>
      </c>
      <c r="AF37">
        <v>2.7224999999999997</v>
      </c>
      <c r="AG37">
        <v>12.516703680000003</v>
      </c>
      <c r="AH37">
        <v>7.4668677199999998</v>
      </c>
      <c r="AI37">
        <v>0</v>
      </c>
      <c r="AJ37">
        <v>0</v>
      </c>
      <c r="AK37">
        <v>15.9613</v>
      </c>
      <c r="AL37">
        <v>0</v>
      </c>
      <c r="AM37">
        <v>3.2392661714285702</v>
      </c>
      <c r="AN37">
        <v>0.95650000000000002</v>
      </c>
      <c r="AO37">
        <v>3.7793464800000001</v>
      </c>
      <c r="AP37">
        <v>0.55021511999999995</v>
      </c>
      <c r="AQ37">
        <v>0</v>
      </c>
      <c r="AR37">
        <v>15.241824000000001</v>
      </c>
      <c r="AS37">
        <v>9.7861171043999988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28.758028482504962</v>
      </c>
      <c r="BB37">
        <f t="shared" si="0"/>
        <v>980.29562297328164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3.7</v>
      </c>
      <c r="K38">
        <v>9.4081423718733603</v>
      </c>
      <c r="L38">
        <v>578.48939232150292</v>
      </c>
      <c r="M38">
        <v>27.309391626185523</v>
      </c>
      <c r="N38">
        <v>36.245588235294115</v>
      </c>
      <c r="O38">
        <v>0</v>
      </c>
      <c r="P38">
        <v>38.527498770592572</v>
      </c>
      <c r="Q38">
        <v>6.6932515337423313</v>
      </c>
      <c r="R38">
        <v>13.0082754066521</v>
      </c>
      <c r="S38">
        <v>8.1002374024961004</v>
      </c>
      <c r="T38">
        <v>0</v>
      </c>
      <c r="U38">
        <v>126.04786579820572</v>
      </c>
      <c r="V38">
        <v>4.3656069364161851</v>
      </c>
      <c r="W38">
        <v>14.234677826086957</v>
      </c>
      <c r="X38">
        <v>30.168990998534646</v>
      </c>
      <c r="Y38">
        <v>0</v>
      </c>
      <c r="Z38">
        <v>4.0214116799999999</v>
      </c>
      <c r="AA38">
        <v>3.6840543999999995</v>
      </c>
      <c r="AB38">
        <v>8.0811365439999996</v>
      </c>
      <c r="AC38">
        <v>5.9383226239999995</v>
      </c>
      <c r="AD38">
        <v>5.592902640000001</v>
      </c>
      <c r="AE38">
        <v>8.6597367999999992</v>
      </c>
      <c r="AF38">
        <v>2.7224999999999997</v>
      </c>
      <c r="AG38">
        <v>12.516703680000003</v>
      </c>
      <c r="AH38">
        <v>5.8107920000000002</v>
      </c>
      <c r="AI38">
        <v>0</v>
      </c>
      <c r="AJ38">
        <v>0</v>
      </c>
      <c r="AK38">
        <v>15.9613</v>
      </c>
      <c r="AL38">
        <v>0</v>
      </c>
      <c r="AM38">
        <v>3.2392661714285702</v>
      </c>
      <c r="AN38">
        <v>0.95650000000000002</v>
      </c>
      <c r="AO38">
        <v>3.7793464800000001</v>
      </c>
      <c r="AP38">
        <v>0.55021511999999995</v>
      </c>
      <c r="AQ38">
        <v>0</v>
      </c>
      <c r="AR38">
        <v>15.241824000000001</v>
      </c>
      <c r="AS38">
        <v>9.7861171043999988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28.580969343483645</v>
      </c>
      <c r="BB38">
        <f t="shared" si="0"/>
        <v>974.26007912792727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3.7</v>
      </c>
      <c r="K39">
        <v>9.4081103679278009</v>
      </c>
      <c r="L39">
        <v>578.48939232150292</v>
      </c>
      <c r="M39">
        <v>27.309391626185523</v>
      </c>
      <c r="N39">
        <v>36.245588235294115</v>
      </c>
      <c r="O39">
        <v>0</v>
      </c>
      <c r="P39">
        <v>38.527498770592572</v>
      </c>
      <c r="Q39">
        <v>6.6932515337423313</v>
      </c>
      <c r="R39">
        <v>13.0082754066521</v>
      </c>
      <c r="S39">
        <v>8.1002374024961004</v>
      </c>
      <c r="T39">
        <v>0</v>
      </c>
      <c r="U39">
        <v>126.04786579820572</v>
      </c>
      <c r="V39">
        <v>4.3656069364161851</v>
      </c>
      <c r="W39">
        <v>14.234677826086957</v>
      </c>
      <c r="X39">
        <v>30.168990998534646</v>
      </c>
      <c r="Y39">
        <v>0</v>
      </c>
      <c r="Z39">
        <v>4.0214116799999999</v>
      </c>
      <c r="AA39">
        <v>0</v>
      </c>
      <c r="AB39">
        <v>8.0811365439999996</v>
      </c>
      <c r="AC39">
        <v>5.9383226239999995</v>
      </c>
      <c r="AD39">
        <v>5.592902640000001</v>
      </c>
      <c r="AE39">
        <v>8.6597367999999992</v>
      </c>
      <c r="AF39">
        <v>2.7224999999999997</v>
      </c>
      <c r="AG39">
        <v>12.516703680000003</v>
      </c>
      <c r="AH39">
        <v>5.8107920000000002</v>
      </c>
      <c r="AI39">
        <v>0</v>
      </c>
      <c r="AJ39">
        <v>0</v>
      </c>
      <c r="AK39">
        <v>15.9613</v>
      </c>
      <c r="AL39">
        <v>0</v>
      </c>
      <c r="AM39">
        <v>3.2392661714285702</v>
      </c>
      <c r="AN39">
        <v>0.95650000000000002</v>
      </c>
      <c r="AO39">
        <v>3.7432668000000007</v>
      </c>
      <c r="AP39">
        <v>0.55021511999999995</v>
      </c>
      <c r="AQ39">
        <v>0</v>
      </c>
      <c r="AR39">
        <v>16.257945599999999</v>
      </c>
      <c r="AS39">
        <v>9.7861171043999988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28.503903952952463</v>
      </c>
      <c r="BB39">
        <f t="shared" si="0"/>
        <v>971.63310003451295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3.7</v>
      </c>
      <c r="K40">
        <v>9.4080986006051468</v>
      </c>
      <c r="L40">
        <v>578.48939232150292</v>
      </c>
      <c r="M40">
        <v>27.309391626185523</v>
      </c>
      <c r="N40">
        <v>36.245588235294115</v>
      </c>
      <c r="O40">
        <v>0</v>
      </c>
      <c r="P40">
        <v>38.527498770592572</v>
      </c>
      <c r="Q40">
        <v>6.6932515337423313</v>
      </c>
      <c r="R40">
        <v>13.0082754066521</v>
      </c>
      <c r="S40">
        <v>8.1002374024961004</v>
      </c>
      <c r="T40">
        <v>0</v>
      </c>
      <c r="U40">
        <v>126.04786579820572</v>
      </c>
      <c r="V40">
        <v>4.3656069364161851</v>
      </c>
      <c r="W40">
        <v>14.234677826086957</v>
      </c>
      <c r="X40">
        <v>30.168990998534646</v>
      </c>
      <c r="Y40">
        <v>0</v>
      </c>
      <c r="Z40">
        <v>4.0214116799999999</v>
      </c>
      <c r="AA40">
        <v>0</v>
      </c>
      <c r="AB40">
        <v>8.0811365439999996</v>
      </c>
      <c r="AC40">
        <v>5.9383226239999995</v>
      </c>
      <c r="AD40">
        <v>5.592902640000001</v>
      </c>
      <c r="AE40">
        <v>8.6597367999999992</v>
      </c>
      <c r="AF40">
        <v>2.7224999999999997</v>
      </c>
      <c r="AG40">
        <v>12.516703680000003</v>
      </c>
      <c r="AH40">
        <v>5.8107920000000002</v>
      </c>
      <c r="AI40">
        <v>0</v>
      </c>
      <c r="AJ40">
        <v>0</v>
      </c>
      <c r="AK40">
        <v>15.9613</v>
      </c>
      <c r="AL40">
        <v>0</v>
      </c>
      <c r="AM40">
        <v>3.2392661714285702</v>
      </c>
      <c r="AN40">
        <v>0.95650000000000002</v>
      </c>
      <c r="AO40">
        <v>3.7342468800000002</v>
      </c>
      <c r="AP40">
        <v>0.55021511999999995</v>
      </c>
      <c r="AQ40">
        <v>0</v>
      </c>
      <c r="AR40">
        <v>16.257945599999999</v>
      </c>
      <c r="AS40">
        <v>9.7861171043999988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28.503646825961361</v>
      </c>
      <c r="BB40">
        <f t="shared" si="0"/>
        <v>971.62432547418132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3.7</v>
      </c>
      <c r="K41">
        <v>9.4080963051601785</v>
      </c>
      <c r="L41">
        <v>578.48939232150292</v>
      </c>
      <c r="M41">
        <v>27.309391626185523</v>
      </c>
      <c r="N41">
        <v>36.245588235294115</v>
      </c>
      <c r="O41">
        <v>0</v>
      </c>
      <c r="P41">
        <v>38.527498770592572</v>
      </c>
      <c r="Q41">
        <v>6.6932515337423313</v>
      </c>
      <c r="R41">
        <v>13.0082754066521</v>
      </c>
      <c r="S41">
        <v>8.1002374024961004</v>
      </c>
      <c r="T41">
        <v>0</v>
      </c>
      <c r="U41">
        <v>126.04786579820572</v>
      </c>
      <c r="V41">
        <v>4.3656069364161851</v>
      </c>
      <c r="W41">
        <v>14.234677826086957</v>
      </c>
      <c r="X41">
        <v>30.168990998534646</v>
      </c>
      <c r="Y41">
        <v>0</v>
      </c>
      <c r="Z41">
        <v>4.0214116799999999</v>
      </c>
      <c r="AA41">
        <v>0</v>
      </c>
      <c r="AB41">
        <v>8.0811365439999996</v>
      </c>
      <c r="AC41">
        <v>5.9383226239999995</v>
      </c>
      <c r="AD41">
        <v>5.592902640000001</v>
      </c>
      <c r="AE41">
        <v>8.6597367999999992</v>
      </c>
      <c r="AF41">
        <v>2.7224999999999997</v>
      </c>
      <c r="AG41">
        <v>12.516703680000003</v>
      </c>
      <c r="AH41">
        <v>5.8107920000000002</v>
      </c>
      <c r="AI41">
        <v>0</v>
      </c>
      <c r="AJ41">
        <v>0</v>
      </c>
      <c r="AK41">
        <v>15.9613</v>
      </c>
      <c r="AL41">
        <v>0</v>
      </c>
      <c r="AM41">
        <v>3.2392661714285702</v>
      </c>
      <c r="AN41">
        <v>0.95650000000000002</v>
      </c>
      <c r="AO41">
        <v>3.7522867200000003</v>
      </c>
      <c r="AP41">
        <v>0.55021511999999995</v>
      </c>
      <c r="AQ41">
        <v>0</v>
      </c>
      <c r="AR41">
        <v>16.257945599999999</v>
      </c>
      <c r="AS41">
        <v>9.7861171043999988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28.504160651062399</v>
      </c>
      <c r="BB41">
        <f t="shared" si="0"/>
        <v>971.64184919363538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3.7</v>
      </c>
      <c r="K42">
        <v>9.4081055120431198</v>
      </c>
      <c r="L42">
        <v>578.48939232150292</v>
      </c>
      <c r="M42">
        <v>27.309391626185523</v>
      </c>
      <c r="N42">
        <v>36.245588235294115</v>
      </c>
      <c r="O42">
        <v>0</v>
      </c>
      <c r="P42">
        <v>38.527498770592572</v>
      </c>
      <c r="Q42">
        <v>6.6932515337423313</v>
      </c>
      <c r="R42">
        <v>13.0082754066521</v>
      </c>
      <c r="S42">
        <v>8.1002374024961004</v>
      </c>
      <c r="T42">
        <v>0</v>
      </c>
      <c r="U42">
        <v>126.04786579820572</v>
      </c>
      <c r="V42">
        <v>4.3656069364161851</v>
      </c>
      <c r="W42">
        <v>14.234677826086957</v>
      </c>
      <c r="X42">
        <v>30.168990998534646</v>
      </c>
      <c r="Y42">
        <v>0</v>
      </c>
      <c r="Z42">
        <v>4.0214116799999999</v>
      </c>
      <c r="AA42">
        <v>0</v>
      </c>
      <c r="AB42">
        <v>8.0811365439999996</v>
      </c>
      <c r="AC42">
        <v>5.9383226239999995</v>
      </c>
      <c r="AD42">
        <v>5.592902640000001</v>
      </c>
      <c r="AE42">
        <v>8.6597367999999992</v>
      </c>
      <c r="AF42">
        <v>2.7224999999999997</v>
      </c>
      <c r="AG42">
        <v>12.516703680000003</v>
      </c>
      <c r="AH42">
        <v>5.8107920000000002</v>
      </c>
      <c r="AI42">
        <v>0</v>
      </c>
      <c r="AJ42">
        <v>0</v>
      </c>
      <c r="AK42">
        <v>15.9613</v>
      </c>
      <c r="AL42">
        <v>0</v>
      </c>
      <c r="AM42">
        <v>3.2392661714285702</v>
      </c>
      <c r="AN42">
        <v>0.95650000000000002</v>
      </c>
      <c r="AO42">
        <v>3.7613066399999995</v>
      </c>
      <c r="AP42">
        <v>0.55021511999999995</v>
      </c>
      <c r="AQ42">
        <v>0</v>
      </c>
      <c r="AR42">
        <v>16.257945599999999</v>
      </c>
      <c r="AS42">
        <v>9.7861171043999988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28.504418011866932</v>
      </c>
      <c r="BB42">
        <f t="shared" si="0"/>
        <v>971.65062095971382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3.7</v>
      </c>
      <c r="K43">
        <v>9.4081114405673087</v>
      </c>
      <c r="L43">
        <v>578.48939232150292</v>
      </c>
      <c r="M43">
        <v>27.309391626185523</v>
      </c>
      <c r="N43">
        <v>36.245588235294115</v>
      </c>
      <c r="O43">
        <v>0</v>
      </c>
      <c r="P43">
        <v>38.527498770592572</v>
      </c>
      <c r="Q43">
        <v>6.6932515337423313</v>
      </c>
      <c r="R43">
        <v>13.0082754066521</v>
      </c>
      <c r="S43">
        <v>8.1002374024961004</v>
      </c>
      <c r="T43">
        <v>0</v>
      </c>
      <c r="U43">
        <v>126.04786579820572</v>
      </c>
      <c r="V43">
        <v>4.3656069364161851</v>
      </c>
      <c r="W43">
        <v>14.234677826086957</v>
      </c>
      <c r="X43">
        <v>30.168990998534646</v>
      </c>
      <c r="Y43">
        <v>0</v>
      </c>
      <c r="Z43">
        <v>4.0214116799999999</v>
      </c>
      <c r="AA43">
        <v>0</v>
      </c>
      <c r="AB43">
        <v>8.0811365439999996</v>
      </c>
      <c r="AC43">
        <v>5.9383226239999995</v>
      </c>
      <c r="AD43">
        <v>0</v>
      </c>
      <c r="AE43">
        <v>8.6597367999999992</v>
      </c>
      <c r="AF43">
        <v>2.7224999999999997</v>
      </c>
      <c r="AG43">
        <v>12.516703680000003</v>
      </c>
      <c r="AH43">
        <v>5.8107920000000002</v>
      </c>
      <c r="AI43">
        <v>0</v>
      </c>
      <c r="AJ43">
        <v>0</v>
      </c>
      <c r="AK43">
        <v>15.9613</v>
      </c>
      <c r="AL43">
        <v>0</v>
      </c>
      <c r="AM43">
        <v>3.2392661714285702</v>
      </c>
      <c r="AN43">
        <v>0.95650000000000002</v>
      </c>
      <c r="AO43">
        <v>3.8605257599999994</v>
      </c>
      <c r="AP43">
        <v>0.55021511999999995</v>
      </c>
      <c r="AQ43">
        <v>0</v>
      </c>
      <c r="AR43">
        <v>15.241824000000001</v>
      </c>
      <c r="AS43">
        <v>9.7861171043999988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28.318888857497484</v>
      </c>
      <c r="BB43">
        <f t="shared" si="0"/>
        <v>965.32635092260739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3.7</v>
      </c>
      <c r="K44">
        <v>9.4081003184462979</v>
      </c>
      <c r="L44">
        <v>578.48939232150292</v>
      </c>
      <c r="M44">
        <v>27.309391626185523</v>
      </c>
      <c r="N44">
        <v>36.245588235294115</v>
      </c>
      <c r="O44">
        <v>0</v>
      </c>
      <c r="P44">
        <v>38.527498770592572</v>
      </c>
      <c r="Q44">
        <v>6.6932515337423313</v>
      </c>
      <c r="R44">
        <v>13.0082754066521</v>
      </c>
      <c r="S44">
        <v>8.1002374024961004</v>
      </c>
      <c r="T44">
        <v>0</v>
      </c>
      <c r="U44">
        <v>126.04786579820572</v>
      </c>
      <c r="V44">
        <v>4.3656069364161851</v>
      </c>
      <c r="W44">
        <v>14.234677826086957</v>
      </c>
      <c r="X44">
        <v>30.168990998534646</v>
      </c>
      <c r="Y44">
        <v>0</v>
      </c>
      <c r="Z44">
        <v>4.0214116799999999</v>
      </c>
      <c r="AA44">
        <v>0</v>
      </c>
      <c r="AB44">
        <v>8.0811365439999996</v>
      </c>
      <c r="AC44">
        <v>5.9383226239999995</v>
      </c>
      <c r="AD44">
        <v>0</v>
      </c>
      <c r="AE44">
        <v>4.3298683999999996</v>
      </c>
      <c r="AF44">
        <v>2.7224999999999997</v>
      </c>
      <c r="AG44">
        <v>12.516703680000003</v>
      </c>
      <c r="AH44">
        <v>5.8107920000000002</v>
      </c>
      <c r="AI44">
        <v>0</v>
      </c>
      <c r="AJ44">
        <v>0</v>
      </c>
      <c r="AK44">
        <v>15.9613</v>
      </c>
      <c r="AL44">
        <v>0</v>
      </c>
      <c r="AM44">
        <v>3.2392661714285702</v>
      </c>
      <c r="AN44">
        <v>0.95650000000000002</v>
      </c>
      <c r="AO44">
        <v>3.8605257599999994</v>
      </c>
      <c r="AP44">
        <v>0.55021511999999995</v>
      </c>
      <c r="AQ44">
        <v>0</v>
      </c>
      <c r="AR44">
        <v>15.241824000000001</v>
      </c>
      <c r="AS44">
        <v>9.7861171043999988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28.195487137657864</v>
      </c>
      <c r="BB44">
        <f t="shared" si="0"/>
        <v>961.11987312032591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3.7</v>
      </c>
      <c r="K45">
        <v>9.4081005873272847</v>
      </c>
      <c r="L45">
        <v>578.48939232150292</v>
      </c>
      <c r="M45">
        <v>27.309391626185523</v>
      </c>
      <c r="N45">
        <v>36.245588235294115</v>
      </c>
      <c r="O45">
        <v>0</v>
      </c>
      <c r="P45">
        <v>38.527498770592572</v>
      </c>
      <c r="Q45">
        <v>6.6932515337423313</v>
      </c>
      <c r="R45">
        <v>13.0082754066521</v>
      </c>
      <c r="S45">
        <v>8.1002374024961004</v>
      </c>
      <c r="T45">
        <v>0</v>
      </c>
      <c r="U45">
        <v>126.04786579820572</v>
      </c>
      <c r="V45">
        <v>4.3656069364161851</v>
      </c>
      <c r="W45">
        <v>14.234677826086957</v>
      </c>
      <c r="X45">
        <v>30.168990998534646</v>
      </c>
      <c r="Y45">
        <v>0</v>
      </c>
      <c r="Z45">
        <v>4.0214116799999999</v>
      </c>
      <c r="AA45">
        <v>0</v>
      </c>
      <c r="AB45">
        <v>8.0565986799999987</v>
      </c>
      <c r="AC45">
        <v>5.9383226239999995</v>
      </c>
      <c r="AD45">
        <v>0</v>
      </c>
      <c r="AE45">
        <v>4.3298683999999996</v>
      </c>
      <c r="AF45">
        <v>2.7224999999999997</v>
      </c>
      <c r="AG45">
        <v>12.516703680000003</v>
      </c>
      <c r="AH45">
        <v>5.8107920000000002</v>
      </c>
      <c r="AI45">
        <v>0</v>
      </c>
      <c r="AJ45">
        <v>0</v>
      </c>
      <c r="AK45">
        <v>15.9613</v>
      </c>
      <c r="AL45">
        <v>0</v>
      </c>
      <c r="AM45">
        <v>0</v>
      </c>
      <c r="AN45">
        <v>0.95650000000000002</v>
      </c>
      <c r="AO45">
        <v>3.8515058400000002</v>
      </c>
      <c r="AP45">
        <v>0.55021511999999995</v>
      </c>
      <c r="AQ45">
        <v>0</v>
      </c>
      <c r="AR45">
        <v>15.241824000000001</v>
      </c>
      <c r="AS45">
        <v>9.7861171043999988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28.102211690083017</v>
      </c>
      <c r="BB45">
        <f t="shared" si="0"/>
        <v>957.94032488135326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3.7</v>
      </c>
      <c r="K46">
        <v>9.4081119362614345</v>
      </c>
      <c r="L46">
        <v>578.48939232150292</v>
      </c>
      <c r="M46">
        <v>27.309391626185523</v>
      </c>
      <c r="N46">
        <v>36.245588235294115</v>
      </c>
      <c r="O46">
        <v>0</v>
      </c>
      <c r="P46">
        <v>38.527498770592572</v>
      </c>
      <c r="Q46">
        <v>6.6932515337423313</v>
      </c>
      <c r="R46">
        <v>13.0082754066521</v>
      </c>
      <c r="S46">
        <v>8.1002374024961004</v>
      </c>
      <c r="T46">
        <v>0</v>
      </c>
      <c r="U46">
        <v>126.04786579820572</v>
      </c>
      <c r="V46">
        <v>4.3656069364161851</v>
      </c>
      <c r="W46">
        <v>14.234677826086957</v>
      </c>
      <c r="X46">
        <v>30.168990998534646</v>
      </c>
      <c r="Y46">
        <v>0</v>
      </c>
      <c r="Z46">
        <v>4.0214116799999999</v>
      </c>
      <c r="AA46">
        <v>0</v>
      </c>
      <c r="AB46">
        <v>8.0565986799999987</v>
      </c>
      <c r="AC46">
        <v>5.9383226239999995</v>
      </c>
      <c r="AD46">
        <v>0</v>
      </c>
      <c r="AE46">
        <v>4.3298683999999996</v>
      </c>
      <c r="AF46">
        <v>2.7224999999999997</v>
      </c>
      <c r="AG46">
        <v>12.516703680000003</v>
      </c>
      <c r="AH46">
        <v>5.8107920000000002</v>
      </c>
      <c r="AI46">
        <v>0</v>
      </c>
      <c r="AJ46">
        <v>0</v>
      </c>
      <c r="AK46">
        <v>15.9613</v>
      </c>
      <c r="AL46">
        <v>0</v>
      </c>
      <c r="AM46">
        <v>0</v>
      </c>
      <c r="AN46">
        <v>0.95650000000000002</v>
      </c>
      <c r="AO46">
        <v>3.833466</v>
      </c>
      <c r="AP46">
        <v>0.55021511999999995</v>
      </c>
      <c r="AQ46">
        <v>0</v>
      </c>
      <c r="AR46">
        <v>15.241824000000001</v>
      </c>
      <c r="AS46">
        <v>9.7861171043999988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28.101698123469468</v>
      </c>
      <c r="BB46">
        <f t="shared" si="0"/>
        <v>957.92280995690112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3.7</v>
      </c>
      <c r="K47">
        <v>9.408142413191694</v>
      </c>
      <c r="L47">
        <v>578.48939232150292</v>
      </c>
      <c r="M47">
        <v>27.309391626185523</v>
      </c>
      <c r="N47">
        <v>36.245588235294115</v>
      </c>
      <c r="O47">
        <v>0</v>
      </c>
      <c r="P47">
        <v>38.527498770592572</v>
      </c>
      <c r="Q47">
        <v>6.6928643966547181</v>
      </c>
      <c r="R47">
        <v>13.007265236051502</v>
      </c>
      <c r="S47">
        <v>8.3360563043478262</v>
      </c>
      <c r="T47">
        <v>0</v>
      </c>
      <c r="U47">
        <v>126.04786579820572</v>
      </c>
      <c r="V47">
        <v>4.3656069364161851</v>
      </c>
      <c r="W47">
        <v>14.234677826086957</v>
      </c>
      <c r="X47">
        <v>30.168990998534646</v>
      </c>
      <c r="Y47">
        <v>0</v>
      </c>
      <c r="Z47">
        <v>4.0214116799999999</v>
      </c>
      <c r="AA47">
        <v>0</v>
      </c>
      <c r="AB47">
        <v>8.0565986799999987</v>
      </c>
      <c r="AC47">
        <v>5.9383226239999995</v>
      </c>
      <c r="AD47">
        <v>0</v>
      </c>
      <c r="AE47">
        <v>4.3298683999999996</v>
      </c>
      <c r="AF47">
        <v>2.7224999999999997</v>
      </c>
      <c r="AG47">
        <v>12.516703680000003</v>
      </c>
      <c r="AH47">
        <v>5.8107920000000002</v>
      </c>
      <c r="AI47">
        <v>0</v>
      </c>
      <c r="AJ47">
        <v>0</v>
      </c>
      <c r="AK47">
        <v>15.9613</v>
      </c>
      <c r="AL47">
        <v>0</v>
      </c>
      <c r="AM47">
        <v>0</v>
      </c>
      <c r="AN47">
        <v>0.95650000000000002</v>
      </c>
      <c r="AO47">
        <v>3.8515058400000002</v>
      </c>
      <c r="AP47">
        <v>0.55021511999999995</v>
      </c>
      <c r="AQ47">
        <v>0</v>
      </c>
      <c r="AR47">
        <v>15.241824000000001</v>
      </c>
      <c r="AS47">
        <v>9.7861171043999988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28.108893735569509</v>
      </c>
      <c r="BB47">
        <f t="shared" si="0"/>
        <v>958.16810625589471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3.7</v>
      </c>
      <c r="K48">
        <v>9.408142413191694</v>
      </c>
      <c r="L48">
        <v>578.48939232150292</v>
      </c>
      <c r="M48">
        <v>27.309391626185523</v>
      </c>
      <c r="N48">
        <v>36.245588235294115</v>
      </c>
      <c r="O48">
        <v>0</v>
      </c>
      <c r="P48">
        <v>38.527498770592572</v>
      </c>
      <c r="Q48">
        <v>6.6928643966547181</v>
      </c>
      <c r="R48">
        <v>13.007265236051502</v>
      </c>
      <c r="S48">
        <v>8.0989008316008331</v>
      </c>
      <c r="T48">
        <v>0</v>
      </c>
      <c r="U48">
        <v>126.04786579820572</v>
      </c>
      <c r="V48">
        <v>4.3656069364161851</v>
      </c>
      <c r="W48">
        <v>14.234677826086957</v>
      </c>
      <c r="X48">
        <v>30.168990998534646</v>
      </c>
      <c r="Y48">
        <v>0</v>
      </c>
      <c r="Z48">
        <v>4.0214116799999999</v>
      </c>
      <c r="AA48">
        <v>0</v>
      </c>
      <c r="AB48">
        <v>8.0565986799999987</v>
      </c>
      <c r="AC48">
        <v>2.9691613119999998</v>
      </c>
      <c r="AD48">
        <v>0</v>
      </c>
      <c r="AE48">
        <v>4.3298683999999996</v>
      </c>
      <c r="AF48">
        <v>2.7224999999999997</v>
      </c>
      <c r="AG48">
        <v>12.516703680000003</v>
      </c>
      <c r="AH48">
        <v>5.8107920000000002</v>
      </c>
      <c r="AI48">
        <v>0</v>
      </c>
      <c r="AJ48">
        <v>0</v>
      </c>
      <c r="AK48">
        <v>15.9613</v>
      </c>
      <c r="AL48">
        <v>0</v>
      </c>
      <c r="AM48">
        <v>0</v>
      </c>
      <c r="AN48">
        <v>0.95650000000000002</v>
      </c>
      <c r="AO48">
        <v>3.8244460800000004</v>
      </c>
      <c r="AP48">
        <v>0.55021511999999995</v>
      </c>
      <c r="AQ48">
        <v>0</v>
      </c>
      <c r="AR48">
        <v>15.241824000000001</v>
      </c>
      <c r="AS48">
        <v>9.7861171043999988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28.016742619635416</v>
      </c>
      <c r="BB48">
        <f t="shared" si="0"/>
        <v>955.02688082708187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3.7</v>
      </c>
      <c r="K49">
        <v>9.408142413191694</v>
      </c>
      <c r="L49">
        <v>578.48939232150292</v>
      </c>
      <c r="M49">
        <v>27.309391626185523</v>
      </c>
      <c r="N49">
        <v>36.245588235294115</v>
      </c>
      <c r="O49">
        <v>0</v>
      </c>
      <c r="P49">
        <v>38.527498770592572</v>
      </c>
      <c r="Q49">
        <v>6.6928643966547181</v>
      </c>
      <c r="R49">
        <v>13.007265236051502</v>
      </c>
      <c r="S49">
        <v>8.0989008316008331</v>
      </c>
      <c r="T49">
        <v>0</v>
      </c>
      <c r="U49">
        <v>126.04786579820572</v>
      </c>
      <c r="V49">
        <v>4.3656069364161851</v>
      </c>
      <c r="W49">
        <v>14.234677826086957</v>
      </c>
      <c r="X49">
        <v>30.168990998534646</v>
      </c>
      <c r="Y49">
        <v>0</v>
      </c>
      <c r="Z49">
        <v>4.0214116799999999</v>
      </c>
      <c r="AA49">
        <v>0</v>
      </c>
      <c r="AB49">
        <v>4.0078511199999998</v>
      </c>
      <c r="AC49">
        <v>2.9691613119999998</v>
      </c>
      <c r="AD49">
        <v>0</v>
      </c>
      <c r="AE49">
        <v>4.3298683999999996</v>
      </c>
      <c r="AF49">
        <v>2.7224999999999997</v>
      </c>
      <c r="AG49">
        <v>12.516703680000003</v>
      </c>
      <c r="AH49">
        <v>5.8107920000000002</v>
      </c>
      <c r="AI49">
        <v>0</v>
      </c>
      <c r="AJ49">
        <v>0</v>
      </c>
      <c r="AK49">
        <v>15.9613</v>
      </c>
      <c r="AL49">
        <v>0</v>
      </c>
      <c r="AM49">
        <v>0</v>
      </c>
      <c r="AN49">
        <v>0.95650000000000002</v>
      </c>
      <c r="AO49">
        <v>3.8154261599999995</v>
      </c>
      <c r="AP49">
        <v>0.55021511999999995</v>
      </c>
      <c r="AQ49">
        <v>0</v>
      </c>
      <c r="AR49">
        <v>15.241824000000001</v>
      </c>
      <c r="AS49">
        <v>9.7861171043999988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27.901096200435418</v>
      </c>
      <c r="BB49">
        <f t="shared" si="0"/>
        <v>951.08475976628199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3.7</v>
      </c>
      <c r="K50">
        <v>9.408142413191694</v>
      </c>
      <c r="L50">
        <v>578.48939232150292</v>
      </c>
      <c r="M50">
        <v>27.309391626185523</v>
      </c>
      <c r="N50">
        <v>36.245588235294115</v>
      </c>
      <c r="O50">
        <v>0</v>
      </c>
      <c r="P50">
        <v>38.527498770592572</v>
      </c>
      <c r="Q50">
        <v>6.6928643966547181</v>
      </c>
      <c r="R50">
        <v>13.007265236051502</v>
      </c>
      <c r="S50">
        <v>8.0989008316008331</v>
      </c>
      <c r="T50">
        <v>0</v>
      </c>
      <c r="U50">
        <v>126.04786579820572</v>
      </c>
      <c r="V50">
        <v>4.3656069364161851</v>
      </c>
      <c r="W50">
        <v>14.234677826086957</v>
      </c>
      <c r="X50">
        <v>30.168990998534646</v>
      </c>
      <c r="Y50">
        <v>0</v>
      </c>
      <c r="Z50">
        <v>4.0214116799999999</v>
      </c>
      <c r="AA50">
        <v>0</v>
      </c>
      <c r="AB50">
        <v>4.0078511199999998</v>
      </c>
      <c r="AC50">
        <v>2.9691613119999998</v>
      </c>
      <c r="AD50">
        <v>0</v>
      </c>
      <c r="AE50">
        <v>4.3298683999999996</v>
      </c>
      <c r="AF50">
        <v>2.7224999999999997</v>
      </c>
      <c r="AG50">
        <v>12.516703680000003</v>
      </c>
      <c r="AH50">
        <v>5.8107920000000002</v>
      </c>
      <c r="AI50">
        <v>0</v>
      </c>
      <c r="AJ50">
        <v>0</v>
      </c>
      <c r="AK50">
        <v>15.9613</v>
      </c>
      <c r="AL50">
        <v>0</v>
      </c>
      <c r="AM50">
        <v>0</v>
      </c>
      <c r="AN50">
        <v>0.95650000000000002</v>
      </c>
      <c r="AO50">
        <v>3.8064062400000007</v>
      </c>
      <c r="AP50">
        <v>0.55021511999999995</v>
      </c>
      <c r="AQ50">
        <v>0</v>
      </c>
      <c r="AR50">
        <v>15.241824000000001</v>
      </c>
      <c r="AS50">
        <v>9.7861171043999988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27.90083910203542</v>
      </c>
      <c r="BB50">
        <f t="shared" si="0"/>
        <v>951.07599694468195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3.7</v>
      </c>
      <c r="K51">
        <v>9.408142413191694</v>
      </c>
      <c r="L51">
        <v>578.48939232150292</v>
      </c>
      <c r="M51">
        <v>27.309391626185523</v>
      </c>
      <c r="N51">
        <v>32.662603693319149</v>
      </c>
      <c r="O51">
        <v>0</v>
      </c>
      <c r="P51">
        <v>38.527498770592572</v>
      </c>
      <c r="Q51">
        <v>6.6928643966547181</v>
      </c>
      <c r="R51">
        <v>13.007265236051502</v>
      </c>
      <c r="S51">
        <v>8.0989008316008331</v>
      </c>
      <c r="T51">
        <v>0</v>
      </c>
      <c r="U51">
        <v>126.04786579820572</v>
      </c>
      <c r="V51">
        <v>4.3656069364161851</v>
      </c>
      <c r="W51">
        <v>14.234677826086957</v>
      </c>
      <c r="X51">
        <v>30.168990998534646</v>
      </c>
      <c r="Y51">
        <v>0</v>
      </c>
      <c r="Z51">
        <v>4.0214116799999999</v>
      </c>
      <c r="AA51">
        <v>0</v>
      </c>
      <c r="AB51">
        <v>4.0078511199999998</v>
      </c>
      <c r="AC51">
        <v>2.9691613119999998</v>
      </c>
      <c r="AD51">
        <v>0</v>
      </c>
      <c r="AE51">
        <v>4.3298683999999996</v>
      </c>
      <c r="AF51">
        <v>2.7224999999999997</v>
      </c>
      <c r="AG51">
        <v>12.516703680000003</v>
      </c>
      <c r="AH51">
        <v>5.8107920000000002</v>
      </c>
      <c r="AI51">
        <v>0</v>
      </c>
      <c r="AJ51">
        <v>0</v>
      </c>
      <c r="AK51">
        <v>15.9613</v>
      </c>
      <c r="AL51">
        <v>0</v>
      </c>
      <c r="AM51">
        <v>0</v>
      </c>
      <c r="AN51">
        <v>0.95650000000000002</v>
      </c>
      <c r="AO51">
        <v>3.833466</v>
      </c>
      <c r="AP51">
        <v>0.55021511999999995</v>
      </c>
      <c r="AQ51">
        <v>0</v>
      </c>
      <c r="AR51">
        <v>15.241824000000001</v>
      </c>
      <c r="AS51">
        <v>9.7861171043999988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27.799495491209619</v>
      </c>
      <c r="BB51">
        <f t="shared" si="0"/>
        <v>947.62141577353282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3.7</v>
      </c>
      <c r="K52">
        <v>9.408142413191694</v>
      </c>
      <c r="L52">
        <v>578.48939232150292</v>
      </c>
      <c r="M52">
        <v>27.309391626185523</v>
      </c>
      <c r="N52">
        <v>29.37751693002258</v>
      </c>
      <c r="O52">
        <v>0</v>
      </c>
      <c r="P52">
        <v>38.527498770592572</v>
      </c>
      <c r="Q52">
        <v>6.6928643966547181</v>
      </c>
      <c r="R52">
        <v>13.007265236051502</v>
      </c>
      <c r="S52">
        <v>8.0989008316008331</v>
      </c>
      <c r="T52">
        <v>0</v>
      </c>
      <c r="U52">
        <v>126.04786579820572</v>
      </c>
      <c r="V52">
        <v>4.3656069364161851</v>
      </c>
      <c r="W52">
        <v>14.234677826086957</v>
      </c>
      <c r="X52">
        <v>30.168990998534646</v>
      </c>
      <c r="Y52">
        <v>0</v>
      </c>
      <c r="Z52">
        <v>4.0214116799999999</v>
      </c>
      <c r="AA52">
        <v>0</v>
      </c>
      <c r="AB52">
        <v>4.0078511199999998</v>
      </c>
      <c r="AC52">
        <v>2.9691613119999998</v>
      </c>
      <c r="AD52">
        <v>0</v>
      </c>
      <c r="AE52">
        <v>4.3298683999999996</v>
      </c>
      <c r="AF52">
        <v>2.7224999999999997</v>
      </c>
      <c r="AG52">
        <v>12.516703680000003</v>
      </c>
      <c r="AH52">
        <v>5.8107920000000002</v>
      </c>
      <c r="AI52">
        <v>0</v>
      </c>
      <c r="AJ52">
        <v>0</v>
      </c>
      <c r="AK52">
        <v>15.9613</v>
      </c>
      <c r="AL52">
        <v>0</v>
      </c>
      <c r="AM52">
        <v>0</v>
      </c>
      <c r="AN52">
        <v>0.95650000000000002</v>
      </c>
      <c r="AO52">
        <v>3.833466</v>
      </c>
      <c r="AP52">
        <v>0.55021511999999995</v>
      </c>
      <c r="AQ52">
        <v>0</v>
      </c>
      <c r="AR52">
        <v>15.241824000000001</v>
      </c>
      <c r="AS52">
        <v>9.7861171043999988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27.705870518455676</v>
      </c>
      <c r="BB52">
        <f t="shared" si="0"/>
        <v>944.42995398299024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3.7</v>
      </c>
      <c r="K53">
        <v>9.408142413191694</v>
      </c>
      <c r="L53">
        <v>578.48939232150292</v>
      </c>
      <c r="M53">
        <v>27.309391626185523</v>
      </c>
      <c r="N53">
        <v>28.609248095395824</v>
      </c>
      <c r="O53">
        <v>0</v>
      </c>
      <c r="P53">
        <v>38.527498770592572</v>
      </c>
      <c r="Q53">
        <v>6.6928643966547181</v>
      </c>
      <c r="R53">
        <v>13.007265236051502</v>
      </c>
      <c r="S53">
        <v>8.0989008316008331</v>
      </c>
      <c r="T53">
        <v>0</v>
      </c>
      <c r="U53">
        <v>126.04786579820572</v>
      </c>
      <c r="V53">
        <v>4.3656069364161851</v>
      </c>
      <c r="W53">
        <v>14.234677826086957</v>
      </c>
      <c r="X53">
        <v>30.168990998534646</v>
      </c>
      <c r="Y53">
        <v>0</v>
      </c>
      <c r="Z53">
        <v>4.0214116799999999</v>
      </c>
      <c r="AA53">
        <v>0</v>
      </c>
      <c r="AB53">
        <v>4.0078511199999998</v>
      </c>
      <c r="AC53">
        <v>2.9691613119999998</v>
      </c>
      <c r="AD53">
        <v>0</v>
      </c>
      <c r="AE53">
        <v>4.3298683999999996</v>
      </c>
      <c r="AF53">
        <v>2.7224999999999997</v>
      </c>
      <c r="AG53">
        <v>12.516703680000003</v>
      </c>
      <c r="AH53">
        <v>5.8107920000000002</v>
      </c>
      <c r="AI53">
        <v>0</v>
      </c>
      <c r="AJ53">
        <v>0</v>
      </c>
      <c r="AK53">
        <v>15.9613</v>
      </c>
      <c r="AL53">
        <v>0</v>
      </c>
      <c r="AM53">
        <v>0</v>
      </c>
      <c r="AN53">
        <v>0.93737000000000004</v>
      </c>
      <c r="AO53">
        <v>3.8605257599999994</v>
      </c>
      <c r="AP53">
        <v>0.55021511999999995</v>
      </c>
      <c r="AQ53">
        <v>0</v>
      </c>
      <c r="AR53">
        <v>15.241824000000001</v>
      </c>
      <c r="AS53">
        <v>9.7861171043999988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27.684200845068794</v>
      </c>
      <c r="BB53">
        <f t="shared" si="0"/>
        <v>943.69128458175032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3.7</v>
      </c>
      <c r="K54">
        <v>9.408142413191694</v>
      </c>
      <c r="L54">
        <v>578.48939232150292</v>
      </c>
      <c r="M54">
        <v>27.309391626185523</v>
      </c>
      <c r="N54">
        <v>28.609248095395824</v>
      </c>
      <c r="O54">
        <v>0</v>
      </c>
      <c r="P54">
        <v>38.527498770592572</v>
      </c>
      <c r="Q54">
        <v>6.6928643966547181</v>
      </c>
      <c r="R54">
        <v>13.007265236051502</v>
      </c>
      <c r="S54">
        <v>8.0989008316008331</v>
      </c>
      <c r="T54">
        <v>0</v>
      </c>
      <c r="U54">
        <v>126.04786579820572</v>
      </c>
      <c r="V54">
        <v>4.3656069364161851</v>
      </c>
      <c r="W54">
        <v>14.234677826086957</v>
      </c>
      <c r="X54">
        <v>30.168990998534646</v>
      </c>
      <c r="Y54">
        <v>0</v>
      </c>
      <c r="Z54">
        <v>4.0214116799999999</v>
      </c>
      <c r="AA54">
        <v>0</v>
      </c>
      <c r="AB54">
        <v>4.0078511199999998</v>
      </c>
      <c r="AC54">
        <v>2.9691613119999998</v>
      </c>
      <c r="AD54">
        <v>0</v>
      </c>
      <c r="AE54">
        <v>8.6597367999999992</v>
      </c>
      <c r="AF54">
        <v>2.7224999999999997</v>
      </c>
      <c r="AG54">
        <v>12.516703680000003</v>
      </c>
      <c r="AH54">
        <v>5.8107920000000002</v>
      </c>
      <c r="AI54">
        <v>0</v>
      </c>
      <c r="AJ54">
        <v>0</v>
      </c>
      <c r="AK54">
        <v>15.9613</v>
      </c>
      <c r="AL54">
        <v>0</v>
      </c>
      <c r="AM54">
        <v>0</v>
      </c>
      <c r="AN54">
        <v>0.93737000000000004</v>
      </c>
      <c r="AO54">
        <v>3.8966054399999996</v>
      </c>
      <c r="AP54">
        <v>0.55021511999999995</v>
      </c>
      <c r="AQ54">
        <v>0</v>
      </c>
      <c r="AR54">
        <v>15.241824000000001</v>
      </c>
      <c r="AS54">
        <v>9.7861171043999988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27.808630641468795</v>
      </c>
      <c r="BB54">
        <f t="shared" si="0"/>
        <v>947.93280286535037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3.4611713844570255</v>
      </c>
      <c r="K55">
        <v>9.408142413191694</v>
      </c>
      <c r="L55">
        <v>578.48939232150292</v>
      </c>
      <c r="M55">
        <v>27.309391626185523</v>
      </c>
      <c r="N55">
        <v>28.609248095395824</v>
      </c>
      <c r="O55">
        <v>0</v>
      </c>
      <c r="P55">
        <v>38.527498770592572</v>
      </c>
      <c r="Q55">
        <v>6.6928643966547181</v>
      </c>
      <c r="R55">
        <v>13.007265236051502</v>
      </c>
      <c r="S55">
        <v>8.0989008316008331</v>
      </c>
      <c r="T55">
        <v>0</v>
      </c>
      <c r="U55">
        <v>126.04786579820572</v>
      </c>
      <c r="V55">
        <v>4.3656069364161851</v>
      </c>
      <c r="W55">
        <v>14.234677826086957</v>
      </c>
      <c r="X55">
        <v>30.168990998534646</v>
      </c>
      <c r="Y55">
        <v>0</v>
      </c>
      <c r="Z55">
        <v>4.0214116799999999</v>
      </c>
      <c r="AA55">
        <v>0</v>
      </c>
      <c r="AB55">
        <v>4.0078511199999998</v>
      </c>
      <c r="AC55">
        <v>2.9691613119999998</v>
      </c>
      <c r="AD55">
        <v>0</v>
      </c>
      <c r="AE55">
        <v>8.6597367999999992</v>
      </c>
      <c r="AF55">
        <v>2.7224999999999997</v>
      </c>
      <c r="AG55">
        <v>12.516703680000003</v>
      </c>
      <c r="AH55">
        <v>5.8107920000000002</v>
      </c>
      <c r="AI55">
        <v>0</v>
      </c>
      <c r="AJ55">
        <v>0</v>
      </c>
      <c r="AK55">
        <v>15.9613</v>
      </c>
      <c r="AL55">
        <v>0</v>
      </c>
      <c r="AM55">
        <v>0</v>
      </c>
      <c r="AN55">
        <v>0.93737000000000004</v>
      </c>
      <c r="AO55">
        <v>3.9146452800000002</v>
      </c>
      <c r="AP55">
        <v>0.55021511999999995</v>
      </c>
      <c r="AQ55">
        <v>0</v>
      </c>
      <c r="AR55">
        <v>15.241824000000001</v>
      </c>
      <c r="AS55">
        <v>9.7861171043999988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27.802338222725822</v>
      </c>
      <c r="BB55">
        <f t="shared" si="0"/>
        <v>947.71830650855031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3.4611713844570255</v>
      </c>
      <c r="K56">
        <v>9.408142413191694</v>
      </c>
      <c r="L56">
        <v>578.48939232150292</v>
      </c>
      <c r="M56">
        <v>27.309391626185523</v>
      </c>
      <c r="N56">
        <v>28.609248095395824</v>
      </c>
      <c r="O56">
        <v>0</v>
      </c>
      <c r="P56">
        <v>38.527498770592572</v>
      </c>
      <c r="Q56">
        <v>6.6928643966547181</v>
      </c>
      <c r="R56">
        <v>13.007265236051502</v>
      </c>
      <c r="S56">
        <v>8.0989008316008331</v>
      </c>
      <c r="T56">
        <v>0</v>
      </c>
      <c r="U56">
        <v>126.04786579820572</v>
      </c>
      <c r="V56">
        <v>4.3656069364161851</v>
      </c>
      <c r="W56">
        <v>14.234677826086957</v>
      </c>
      <c r="X56">
        <v>30.168990998534646</v>
      </c>
      <c r="Y56">
        <v>0</v>
      </c>
      <c r="Z56">
        <v>4.0214116799999999</v>
      </c>
      <c r="AA56">
        <v>0</v>
      </c>
      <c r="AB56">
        <v>4.0078511199999998</v>
      </c>
      <c r="AC56">
        <v>2.9691613119999998</v>
      </c>
      <c r="AD56">
        <v>2.6343381999999997</v>
      </c>
      <c r="AE56">
        <v>8.6597367999999992</v>
      </c>
      <c r="AF56">
        <v>2.7224999999999997</v>
      </c>
      <c r="AG56">
        <v>12.516703680000003</v>
      </c>
      <c r="AH56">
        <v>5.8107920000000002</v>
      </c>
      <c r="AI56">
        <v>0</v>
      </c>
      <c r="AJ56">
        <v>0</v>
      </c>
      <c r="AK56">
        <v>15.9613</v>
      </c>
      <c r="AL56">
        <v>0</v>
      </c>
      <c r="AM56">
        <v>1.6196330857142851</v>
      </c>
      <c r="AN56">
        <v>0.93737000000000004</v>
      </c>
      <c r="AO56">
        <v>3.9236651999999999</v>
      </c>
      <c r="AP56">
        <v>0.55021511999999995</v>
      </c>
      <c r="AQ56">
        <v>2.7061999999999991</v>
      </c>
      <c r="AR56">
        <v>15.241824000000001</v>
      </c>
      <c r="AS56">
        <v>9.7861171043999988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28.000959702675033</v>
      </c>
      <c r="BB56">
        <f t="shared" si="0"/>
        <v>954.4888762343154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3.4611713844570255</v>
      </c>
      <c r="K57">
        <v>9.408142413191694</v>
      </c>
      <c r="L57">
        <v>578.48939232150292</v>
      </c>
      <c r="M57">
        <v>27.309391626185523</v>
      </c>
      <c r="N57">
        <v>28.609248095395824</v>
      </c>
      <c r="O57">
        <v>0</v>
      </c>
      <c r="P57">
        <v>38.527498770592572</v>
      </c>
      <c r="Q57">
        <v>6.6928643966547181</v>
      </c>
      <c r="R57">
        <v>13.007265236051502</v>
      </c>
      <c r="S57">
        <v>8.0989008316008331</v>
      </c>
      <c r="T57">
        <v>0</v>
      </c>
      <c r="U57">
        <v>126.04786579820572</v>
      </c>
      <c r="V57">
        <v>4.3656069364161851</v>
      </c>
      <c r="W57">
        <v>14.234677826086957</v>
      </c>
      <c r="X57">
        <v>30.168990998534646</v>
      </c>
      <c r="Y57">
        <v>0</v>
      </c>
      <c r="Z57">
        <v>4.0214116799999999</v>
      </c>
      <c r="AA57">
        <v>0</v>
      </c>
      <c r="AB57">
        <v>4.0078511199999998</v>
      </c>
      <c r="AC57">
        <v>2.9691613119999998</v>
      </c>
      <c r="AD57">
        <v>2.7964513200000001</v>
      </c>
      <c r="AE57">
        <v>8.6597367999999992</v>
      </c>
      <c r="AF57">
        <v>2.7224999999999997</v>
      </c>
      <c r="AG57">
        <v>12.516703680000003</v>
      </c>
      <c r="AH57">
        <v>5.8107920000000002</v>
      </c>
      <c r="AI57">
        <v>0</v>
      </c>
      <c r="AJ57">
        <v>0</v>
      </c>
      <c r="AK57">
        <v>15.9613</v>
      </c>
      <c r="AL57">
        <v>0</v>
      </c>
      <c r="AM57">
        <v>3.2392661714285702</v>
      </c>
      <c r="AN57">
        <v>0.93737000000000004</v>
      </c>
      <c r="AO57">
        <v>3.7468747680000001</v>
      </c>
      <c r="AP57">
        <v>0.55021511999999995</v>
      </c>
      <c r="AQ57">
        <v>3.5180599999999993</v>
      </c>
      <c r="AR57">
        <v>15.241824000000001</v>
      </c>
      <c r="AS57">
        <v>9.7861171043999988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28.069839584249628</v>
      </c>
      <c r="BB57">
        <f t="shared" si="0"/>
        <v>956.83681212645502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3.4611713844570255</v>
      </c>
      <c r="K58">
        <v>9.408142413191694</v>
      </c>
      <c r="L58">
        <v>578.48939232150292</v>
      </c>
      <c r="M58">
        <v>27.309391626185523</v>
      </c>
      <c r="N58">
        <v>28.609248095395824</v>
      </c>
      <c r="O58">
        <v>0</v>
      </c>
      <c r="P58">
        <v>38.527498770592572</v>
      </c>
      <c r="Q58">
        <v>6.6928643966547181</v>
      </c>
      <c r="R58">
        <v>13.007265236051502</v>
      </c>
      <c r="S58">
        <v>8.0989008316008331</v>
      </c>
      <c r="T58">
        <v>0</v>
      </c>
      <c r="U58">
        <v>126.04786579820572</v>
      </c>
      <c r="V58">
        <v>4.3656069364161851</v>
      </c>
      <c r="W58">
        <v>14.234677826086957</v>
      </c>
      <c r="X58">
        <v>30.168990998534646</v>
      </c>
      <c r="Y58">
        <v>0</v>
      </c>
      <c r="Z58">
        <v>4.0214116799999999</v>
      </c>
      <c r="AA58">
        <v>0</v>
      </c>
      <c r="AB58">
        <v>4.0078511199999998</v>
      </c>
      <c r="AC58">
        <v>2.9691613119999998</v>
      </c>
      <c r="AD58">
        <v>2.7964513200000001</v>
      </c>
      <c r="AE58">
        <v>8.6597367999999992</v>
      </c>
      <c r="AF58">
        <v>2.7224999999999997</v>
      </c>
      <c r="AG58">
        <v>12.516703680000003</v>
      </c>
      <c r="AH58">
        <v>5.8107920000000002</v>
      </c>
      <c r="AI58">
        <v>0</v>
      </c>
      <c r="AJ58">
        <v>0</v>
      </c>
      <c r="AK58">
        <v>15.9613</v>
      </c>
      <c r="AL58">
        <v>0</v>
      </c>
      <c r="AM58">
        <v>3.2392661714285702</v>
      </c>
      <c r="AN58">
        <v>0.93737000000000004</v>
      </c>
      <c r="AO58">
        <v>3.7558946880000006</v>
      </c>
      <c r="AP58">
        <v>0.55021511999999995</v>
      </c>
      <c r="AQ58">
        <v>3.5180599999999993</v>
      </c>
      <c r="AR58">
        <v>15.241824000000001</v>
      </c>
      <c r="AS58">
        <v>9.7861171043999988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28.070096682649634</v>
      </c>
      <c r="BB58">
        <f t="shared" si="0"/>
        <v>956.84557494805506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3.4611713844570255</v>
      </c>
      <c r="K59">
        <v>9.408142413191694</v>
      </c>
      <c r="L59">
        <v>578.48939232150292</v>
      </c>
      <c r="M59">
        <v>27.309391626185523</v>
      </c>
      <c r="N59">
        <v>28.609248095395824</v>
      </c>
      <c r="O59">
        <v>0</v>
      </c>
      <c r="P59">
        <v>38.527498770592572</v>
      </c>
      <c r="Q59">
        <v>6.6928643966547181</v>
      </c>
      <c r="R59">
        <v>13.007265236051502</v>
      </c>
      <c r="S59">
        <v>8.0989008316008331</v>
      </c>
      <c r="T59">
        <v>0</v>
      </c>
      <c r="U59">
        <v>126.04786579820572</v>
      </c>
      <c r="V59">
        <v>4.3656069364161851</v>
      </c>
      <c r="W59">
        <v>14.234677826086957</v>
      </c>
      <c r="X59">
        <v>30.168990998534646</v>
      </c>
      <c r="Y59">
        <v>0</v>
      </c>
      <c r="Z59">
        <v>4.0214116799999999</v>
      </c>
      <c r="AA59">
        <v>4.2899844000000007</v>
      </c>
      <c r="AB59">
        <v>4.0078511199999998</v>
      </c>
      <c r="AC59">
        <v>2.9691613119999998</v>
      </c>
      <c r="AD59">
        <v>2.7964513200000001</v>
      </c>
      <c r="AE59">
        <v>8.6597367999999992</v>
      </c>
      <c r="AF59">
        <v>2.7224999999999997</v>
      </c>
      <c r="AG59">
        <v>12.516703680000003</v>
      </c>
      <c r="AH59">
        <v>7.1763281199999982</v>
      </c>
      <c r="AI59">
        <v>0</v>
      </c>
      <c r="AJ59">
        <v>0</v>
      </c>
      <c r="AK59">
        <v>15.9613</v>
      </c>
      <c r="AL59">
        <v>0</v>
      </c>
      <c r="AM59">
        <v>3.2392661714285702</v>
      </c>
      <c r="AN59">
        <v>0.93737000000000004</v>
      </c>
      <c r="AO59">
        <v>3.7649146079999998</v>
      </c>
      <c r="AP59">
        <v>1.9257529199999999</v>
      </c>
      <c r="AQ59">
        <v>5.3350799999999996</v>
      </c>
      <c r="AR59">
        <v>15.241824000000001</v>
      </c>
      <c r="AS59">
        <v>9.7861171043999988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28.322524043849633</v>
      </c>
      <c r="BB59">
        <f t="shared" si="0"/>
        <v>965.45024582685505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3.4611713844570255</v>
      </c>
      <c r="K60">
        <v>9.408142413191694</v>
      </c>
      <c r="L60">
        <v>578.48939232150292</v>
      </c>
      <c r="M60">
        <v>27.309391626185523</v>
      </c>
      <c r="N60">
        <v>28.609248095395824</v>
      </c>
      <c r="O60">
        <v>0</v>
      </c>
      <c r="P60">
        <v>38.527498770592572</v>
      </c>
      <c r="Q60">
        <v>6.6928643966547181</v>
      </c>
      <c r="R60">
        <v>13.007265236051502</v>
      </c>
      <c r="S60">
        <v>8.0989008316008331</v>
      </c>
      <c r="T60">
        <v>0</v>
      </c>
      <c r="U60">
        <v>126.04786579820572</v>
      </c>
      <c r="V60">
        <v>4.3656069364161851</v>
      </c>
      <c r="W60">
        <v>14.234677826086957</v>
      </c>
      <c r="X60">
        <v>30.168990998534646</v>
      </c>
      <c r="Y60">
        <v>0</v>
      </c>
      <c r="Z60">
        <v>4.0214116799999999</v>
      </c>
      <c r="AA60">
        <v>8.6042059999999996</v>
      </c>
      <c r="AB60">
        <v>4.0078511199999998</v>
      </c>
      <c r="AC60">
        <v>2.9691613119999998</v>
      </c>
      <c r="AD60">
        <v>2.7964513200000001</v>
      </c>
      <c r="AE60">
        <v>8.6597367999999992</v>
      </c>
      <c r="AF60">
        <v>2.7224999999999997</v>
      </c>
      <c r="AG60">
        <v>12.516703680000003</v>
      </c>
      <c r="AH60">
        <v>13.9459008</v>
      </c>
      <c r="AI60">
        <v>0</v>
      </c>
      <c r="AJ60">
        <v>0</v>
      </c>
      <c r="AK60">
        <v>15.9613</v>
      </c>
      <c r="AL60">
        <v>0</v>
      </c>
      <c r="AM60">
        <v>3.2392661714285702</v>
      </c>
      <c r="AN60">
        <v>0.93737000000000004</v>
      </c>
      <c r="AO60">
        <v>3.7829544480000004</v>
      </c>
      <c r="AP60">
        <v>1.9257529199999999</v>
      </c>
      <c r="AQ60">
        <v>10.438199999999998</v>
      </c>
      <c r="AR60">
        <v>15.241824000000001</v>
      </c>
      <c r="AS60">
        <v>9.7861171043999988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28.784364883449626</v>
      </c>
      <c r="BB60">
        <f t="shared" si="0"/>
        <v>981.19335910725522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3.4611713844570255</v>
      </c>
      <c r="K61">
        <v>9.408142413191694</v>
      </c>
      <c r="L61">
        <v>578.48939232150292</v>
      </c>
      <c r="M61">
        <v>27.309391626185523</v>
      </c>
      <c r="N61">
        <v>28.609248095395824</v>
      </c>
      <c r="O61">
        <v>0</v>
      </c>
      <c r="P61">
        <v>38.527498770592572</v>
      </c>
      <c r="Q61">
        <v>6.6928643966547181</v>
      </c>
      <c r="R61">
        <v>13.007265236051502</v>
      </c>
      <c r="S61">
        <v>8.0989008316008331</v>
      </c>
      <c r="T61">
        <v>0</v>
      </c>
      <c r="U61">
        <v>126.04786579820572</v>
      </c>
      <c r="V61">
        <v>4.3656069364161851</v>
      </c>
      <c r="W61">
        <v>14.234677826086957</v>
      </c>
      <c r="X61">
        <v>30.168990998534646</v>
      </c>
      <c r="Y61">
        <v>0</v>
      </c>
      <c r="Z61">
        <v>4.0214116799999999</v>
      </c>
      <c r="AA61">
        <v>12.918427599999999</v>
      </c>
      <c r="AB61">
        <v>4.0078511199999998</v>
      </c>
      <c r="AC61">
        <v>2.9691613119999998</v>
      </c>
      <c r="AD61">
        <v>2.7964513200000001</v>
      </c>
      <c r="AE61">
        <v>8.6597367999999992</v>
      </c>
      <c r="AF61">
        <v>2.7224999999999997</v>
      </c>
      <c r="AG61">
        <v>12.516703680000003</v>
      </c>
      <c r="AH61">
        <v>14.352656239999998</v>
      </c>
      <c r="AI61">
        <v>0</v>
      </c>
      <c r="AJ61">
        <v>0</v>
      </c>
      <c r="AK61">
        <v>15.9613</v>
      </c>
      <c r="AL61">
        <v>0</v>
      </c>
      <c r="AM61">
        <v>3.2392661714285702</v>
      </c>
      <c r="AN61">
        <v>0.93737000000000004</v>
      </c>
      <c r="AO61">
        <v>3.7829544480000004</v>
      </c>
      <c r="AP61">
        <v>1.9257529199999999</v>
      </c>
      <c r="AQ61">
        <v>10.438199999999998</v>
      </c>
      <c r="AR61">
        <v>15.241824000000001</v>
      </c>
      <c r="AS61">
        <v>9.7861171043999988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28.918912943849627</v>
      </c>
      <c r="BB61">
        <f t="shared" si="0"/>
        <v>985.77978808685521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3.4611713844570255</v>
      </c>
      <c r="K62">
        <v>9.408142413191694</v>
      </c>
      <c r="L62">
        <v>578.48939232150292</v>
      </c>
      <c r="M62">
        <v>27.309391626185523</v>
      </c>
      <c r="N62">
        <v>28.609248095395824</v>
      </c>
      <c r="O62">
        <v>0</v>
      </c>
      <c r="P62">
        <v>38.527498770592572</v>
      </c>
      <c r="Q62">
        <v>6.6928643966547181</v>
      </c>
      <c r="R62">
        <v>13.007265236051502</v>
      </c>
      <c r="S62">
        <v>8.0989008316008331</v>
      </c>
      <c r="T62">
        <v>0</v>
      </c>
      <c r="U62">
        <v>126.04786579820572</v>
      </c>
      <c r="V62">
        <v>4.3656069364161851</v>
      </c>
      <c r="W62">
        <v>14.234677826086957</v>
      </c>
      <c r="X62">
        <v>30.168990998534646</v>
      </c>
      <c r="Y62">
        <v>0</v>
      </c>
      <c r="Z62">
        <v>4.0214116799999999</v>
      </c>
      <c r="AA62">
        <v>12.918427599999999</v>
      </c>
      <c r="AB62">
        <v>4.0078511199999998</v>
      </c>
      <c r="AC62">
        <v>2.9691613119999998</v>
      </c>
      <c r="AD62">
        <v>2.7964513200000001</v>
      </c>
      <c r="AE62">
        <v>8.6597367999999992</v>
      </c>
      <c r="AF62">
        <v>2.7224999999999997</v>
      </c>
      <c r="AG62">
        <v>12.516703680000003</v>
      </c>
      <c r="AH62">
        <v>14.352656239999998</v>
      </c>
      <c r="AI62">
        <v>0</v>
      </c>
      <c r="AJ62">
        <v>0</v>
      </c>
      <c r="AK62">
        <v>15.9613</v>
      </c>
      <c r="AL62">
        <v>0</v>
      </c>
      <c r="AM62">
        <v>3.2392661714285702</v>
      </c>
      <c r="AN62">
        <v>0.93737000000000004</v>
      </c>
      <c r="AO62">
        <v>3.7649146079999998</v>
      </c>
      <c r="AP62">
        <v>1.9257529199999999</v>
      </c>
      <c r="AQ62">
        <v>10.438199999999998</v>
      </c>
      <c r="AR62">
        <v>15.241824000000001</v>
      </c>
      <c r="AS62">
        <v>9.7861171043999988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28.918398747049629</v>
      </c>
      <c r="BB62">
        <f t="shared" si="0"/>
        <v>985.76226244365512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3.3624999999999998</v>
      </c>
      <c r="K63">
        <v>9.4081051745248363</v>
      </c>
      <c r="L63">
        <v>578.48610817772862</v>
      </c>
      <c r="M63">
        <v>27.309391626185523</v>
      </c>
      <c r="N63">
        <v>28.609248095395824</v>
      </c>
      <c r="O63">
        <v>0</v>
      </c>
      <c r="P63">
        <v>38.527498770592572</v>
      </c>
      <c r="Q63">
        <v>6.6932515337423313</v>
      </c>
      <c r="R63">
        <v>13.0082754066521</v>
      </c>
      <c r="S63">
        <v>8.1002374024961004</v>
      </c>
      <c r="T63">
        <v>0</v>
      </c>
      <c r="U63">
        <v>126.04786579820572</v>
      </c>
      <c r="V63">
        <v>4.3656069364161851</v>
      </c>
      <c r="W63">
        <v>14.234677826086957</v>
      </c>
      <c r="X63">
        <v>30.168990998534646</v>
      </c>
      <c r="Y63">
        <v>0</v>
      </c>
      <c r="Z63">
        <v>4.0214116799999999</v>
      </c>
      <c r="AA63">
        <v>12.918427599999999</v>
      </c>
      <c r="AB63">
        <v>4.0078511199999998</v>
      </c>
      <c r="AC63">
        <v>2.9691613119999998</v>
      </c>
      <c r="AD63">
        <v>2.7964513200000001</v>
      </c>
      <c r="AE63">
        <v>8.6597367999999992</v>
      </c>
      <c r="AF63">
        <v>2.7224999999999997</v>
      </c>
      <c r="AG63">
        <v>12.516703680000003</v>
      </c>
      <c r="AH63">
        <v>14.352656239999998</v>
      </c>
      <c r="AI63">
        <v>0</v>
      </c>
      <c r="AJ63">
        <v>0</v>
      </c>
      <c r="AK63">
        <v>15.9613</v>
      </c>
      <c r="AL63">
        <v>0</v>
      </c>
      <c r="AM63">
        <v>3.2392661714285702</v>
      </c>
      <c r="AN63">
        <v>0.93737000000000004</v>
      </c>
      <c r="AO63">
        <v>3.5771198735999996</v>
      </c>
      <c r="AP63">
        <v>0.55021511999999995</v>
      </c>
      <c r="AQ63">
        <v>10.438199999999998</v>
      </c>
      <c r="AR63">
        <v>15.241824000000001</v>
      </c>
      <c r="AS63">
        <v>9.7861171043999988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28.871014682225614</v>
      </c>
      <c r="BB63">
        <f t="shared" si="0"/>
        <v>984.14705508576435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3.3624999999999998</v>
      </c>
      <c r="K64">
        <v>9.4081826849853503</v>
      </c>
      <c r="L64">
        <v>578.48610817772862</v>
      </c>
      <c r="M64">
        <v>27.309391626185523</v>
      </c>
      <c r="N64">
        <v>28.609248095395824</v>
      </c>
      <c r="O64">
        <v>0</v>
      </c>
      <c r="P64">
        <v>38.527498770592572</v>
      </c>
      <c r="Q64">
        <v>6.6932515337423313</v>
      </c>
      <c r="R64">
        <v>13.0082754066521</v>
      </c>
      <c r="S64">
        <v>8.1002374024961004</v>
      </c>
      <c r="T64">
        <v>0</v>
      </c>
      <c r="U64">
        <v>126.04786579820572</v>
      </c>
      <c r="V64">
        <v>4.3656069364161851</v>
      </c>
      <c r="W64">
        <v>14.234677826086957</v>
      </c>
      <c r="X64">
        <v>30.168990998534646</v>
      </c>
      <c r="Y64">
        <v>0</v>
      </c>
      <c r="Z64">
        <v>4.0214116799999999</v>
      </c>
      <c r="AA64">
        <v>12.918427599999999</v>
      </c>
      <c r="AB64">
        <v>4.0078511199999998</v>
      </c>
      <c r="AC64">
        <v>2.9691613119999998</v>
      </c>
      <c r="AD64">
        <v>2.7964513200000001</v>
      </c>
      <c r="AE64">
        <v>8.6597367999999992</v>
      </c>
      <c r="AF64">
        <v>2.7224999999999997</v>
      </c>
      <c r="AG64">
        <v>12.516703680000003</v>
      </c>
      <c r="AH64">
        <v>14.352656239999998</v>
      </c>
      <c r="AI64">
        <v>0</v>
      </c>
      <c r="AJ64">
        <v>0</v>
      </c>
      <c r="AK64">
        <v>15.9613</v>
      </c>
      <c r="AL64">
        <v>0</v>
      </c>
      <c r="AM64">
        <v>3.2392661714285702</v>
      </c>
      <c r="AN64">
        <v>0.93737000000000004</v>
      </c>
      <c r="AO64">
        <v>3.5756766864</v>
      </c>
      <c r="AP64">
        <v>0.55021511999999995</v>
      </c>
      <c r="AQ64">
        <v>10.438199999999998</v>
      </c>
      <c r="AR64">
        <v>15.241824000000001</v>
      </c>
      <c r="AS64">
        <v>9.7861171043999988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28.870975779896824</v>
      </c>
      <c r="BB64">
        <f t="shared" si="0"/>
        <v>984.14572831135354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3.3624999999999998</v>
      </c>
      <c r="K65">
        <v>9.408193224851555</v>
      </c>
      <c r="L65">
        <v>578.48610817772862</v>
      </c>
      <c r="M65">
        <v>27.309391626185523</v>
      </c>
      <c r="N65">
        <v>28.609248095395824</v>
      </c>
      <c r="O65">
        <v>0</v>
      </c>
      <c r="P65">
        <v>38.527498770592572</v>
      </c>
      <c r="Q65">
        <v>6.6932515337423313</v>
      </c>
      <c r="R65">
        <v>13.0082754066521</v>
      </c>
      <c r="S65">
        <v>8.1002374024961004</v>
      </c>
      <c r="T65">
        <v>0</v>
      </c>
      <c r="U65">
        <v>126.04786579820572</v>
      </c>
      <c r="V65">
        <v>4.3656069364161851</v>
      </c>
      <c r="W65">
        <v>14.234677826086957</v>
      </c>
      <c r="X65">
        <v>30.168990998534646</v>
      </c>
      <c r="Y65">
        <v>0</v>
      </c>
      <c r="Z65">
        <v>4.0214116799999999</v>
      </c>
      <c r="AA65">
        <v>12.918427599999999</v>
      </c>
      <c r="AB65">
        <v>4.0078511199999998</v>
      </c>
      <c r="AC65">
        <v>2.9691613119999998</v>
      </c>
      <c r="AD65">
        <v>2.7964513200000001</v>
      </c>
      <c r="AE65">
        <v>8.6597367999999992</v>
      </c>
      <c r="AF65">
        <v>2.7224999999999997</v>
      </c>
      <c r="AG65">
        <v>12.516703680000003</v>
      </c>
      <c r="AH65">
        <v>14.352656239999998</v>
      </c>
      <c r="AI65">
        <v>0</v>
      </c>
      <c r="AJ65">
        <v>0</v>
      </c>
      <c r="AK65">
        <v>15.9613</v>
      </c>
      <c r="AL65">
        <v>0</v>
      </c>
      <c r="AM65">
        <v>3.2392661714285702</v>
      </c>
      <c r="AN65">
        <v>0.93737000000000004</v>
      </c>
      <c r="AO65">
        <v>3.5484365279999994</v>
      </c>
      <c r="AP65">
        <v>0.55021511999999995</v>
      </c>
      <c r="AQ65">
        <v>10.438199999999998</v>
      </c>
      <c r="AR65">
        <v>15.241824000000001</v>
      </c>
      <c r="AS65">
        <v>9.7861171043999988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28.870199876278797</v>
      </c>
      <c r="BB65">
        <f t="shared" si="0"/>
        <v>984.11927459643789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3.3624999999999998</v>
      </c>
      <c r="K66">
        <v>9.4081779793655258</v>
      </c>
      <c r="L66">
        <v>578.48610817772862</v>
      </c>
      <c r="M66">
        <v>27.309391626185523</v>
      </c>
      <c r="N66">
        <v>28.609248095395824</v>
      </c>
      <c r="O66">
        <v>0</v>
      </c>
      <c r="P66">
        <v>38.527498770592572</v>
      </c>
      <c r="Q66">
        <v>6.6932515337423313</v>
      </c>
      <c r="R66">
        <v>13.0082754066521</v>
      </c>
      <c r="S66">
        <v>8.1002374024961004</v>
      </c>
      <c r="T66">
        <v>0</v>
      </c>
      <c r="U66">
        <v>126.04786579820572</v>
      </c>
      <c r="V66">
        <v>4.3656069364161851</v>
      </c>
      <c r="W66">
        <v>14.234677826086957</v>
      </c>
      <c r="X66">
        <v>30.168990998534646</v>
      </c>
      <c r="Y66">
        <v>0</v>
      </c>
      <c r="Z66">
        <v>4.0214116799999999</v>
      </c>
      <c r="AA66">
        <v>8.6042059999999996</v>
      </c>
      <c r="AB66">
        <v>4.0078511199999998</v>
      </c>
      <c r="AC66">
        <v>2.9691613119999998</v>
      </c>
      <c r="AD66">
        <v>2.7964513200000001</v>
      </c>
      <c r="AE66">
        <v>8.6597367999999992</v>
      </c>
      <c r="AF66">
        <v>2.7224999999999997</v>
      </c>
      <c r="AG66">
        <v>12.516703680000003</v>
      </c>
      <c r="AH66">
        <v>14.352656239999998</v>
      </c>
      <c r="AI66">
        <v>0</v>
      </c>
      <c r="AJ66">
        <v>0</v>
      </c>
      <c r="AK66">
        <v>15.9613</v>
      </c>
      <c r="AL66">
        <v>0</v>
      </c>
      <c r="AM66">
        <v>3.2392661714285702</v>
      </c>
      <c r="AN66">
        <v>0.93737000000000004</v>
      </c>
      <c r="AO66">
        <v>3.5385146160000005</v>
      </c>
      <c r="AP66">
        <v>0.55021511999999995</v>
      </c>
      <c r="AQ66">
        <v>7.0361199999999986</v>
      </c>
      <c r="AR66">
        <v>15.241824000000001</v>
      </c>
      <c r="AS66">
        <v>9.7861171043999988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28.650001669786612</v>
      </c>
      <c r="BB66">
        <f t="shared" si="0"/>
        <v>976.61323404544385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3.3624999999999998</v>
      </c>
      <c r="K67">
        <v>9.4081403764052922</v>
      </c>
      <c r="L67">
        <v>578.48610817772862</v>
      </c>
      <c r="M67">
        <v>27.309391626185523</v>
      </c>
      <c r="N67">
        <v>28.609248095395824</v>
      </c>
      <c r="O67">
        <v>0</v>
      </c>
      <c r="P67">
        <v>38.527498770592572</v>
      </c>
      <c r="Q67">
        <v>6.6932515337423313</v>
      </c>
      <c r="R67">
        <v>13.0082754066521</v>
      </c>
      <c r="S67">
        <v>8.1002374024961004</v>
      </c>
      <c r="T67">
        <v>0</v>
      </c>
      <c r="U67">
        <v>126.04786579820572</v>
      </c>
      <c r="V67">
        <v>4.3656069364161851</v>
      </c>
      <c r="W67">
        <v>14.234677826086957</v>
      </c>
      <c r="X67">
        <v>30.168990998534646</v>
      </c>
      <c r="Y67">
        <v>0</v>
      </c>
      <c r="Z67">
        <v>4.0214116799999999</v>
      </c>
      <c r="AA67">
        <v>6.4713323999999997</v>
      </c>
      <c r="AB67">
        <v>4.0078511199999998</v>
      </c>
      <c r="AC67">
        <v>2.9691613119999998</v>
      </c>
      <c r="AD67">
        <v>2.7964513200000001</v>
      </c>
      <c r="AE67">
        <v>8.6597367999999992</v>
      </c>
      <c r="AF67">
        <v>2.7224999999999997</v>
      </c>
      <c r="AG67">
        <v>12.516703680000003</v>
      </c>
      <c r="AH67">
        <v>14.352656239999998</v>
      </c>
      <c r="AI67">
        <v>0</v>
      </c>
      <c r="AJ67">
        <v>0</v>
      </c>
      <c r="AK67">
        <v>15.9613</v>
      </c>
      <c r="AL67">
        <v>0</v>
      </c>
      <c r="AM67">
        <v>3.2392661714285702</v>
      </c>
      <c r="AN67">
        <v>0.93737000000000004</v>
      </c>
      <c r="AO67">
        <v>3.5091096767999996</v>
      </c>
      <c r="AP67">
        <v>0.55021511999999995</v>
      </c>
      <c r="AQ67">
        <v>7.0361199999999986</v>
      </c>
      <c r="AR67">
        <v>15.241824000000001</v>
      </c>
      <c r="AS67">
        <v>9.7861171043999988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28.588375829735455</v>
      </c>
      <c r="BB67">
        <f t="shared" si="0"/>
        <v>974.51254374333485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3.3624999999999998</v>
      </c>
      <c r="K68">
        <v>9.4081551715617042</v>
      </c>
      <c r="L68">
        <v>578.48610817772862</v>
      </c>
      <c r="M68">
        <v>27.309391626185523</v>
      </c>
      <c r="N68">
        <v>28.609248095395824</v>
      </c>
      <c r="O68">
        <v>0</v>
      </c>
      <c r="P68">
        <v>38.527498770592572</v>
      </c>
      <c r="Q68">
        <v>6.6932515337423313</v>
      </c>
      <c r="R68">
        <v>13.0082754066521</v>
      </c>
      <c r="S68">
        <v>8.1002374024961004</v>
      </c>
      <c r="T68">
        <v>0</v>
      </c>
      <c r="U68">
        <v>126.04786579820572</v>
      </c>
      <c r="V68">
        <v>4.3656069364161851</v>
      </c>
      <c r="W68">
        <v>14.234677826086957</v>
      </c>
      <c r="X68">
        <v>30.168990998534646</v>
      </c>
      <c r="Y68">
        <v>0</v>
      </c>
      <c r="Z68">
        <v>4.0214116799999999</v>
      </c>
      <c r="AA68">
        <v>4.2899844000000007</v>
      </c>
      <c r="AB68">
        <v>4.0078511199999998</v>
      </c>
      <c r="AC68">
        <v>2.9691613119999998</v>
      </c>
      <c r="AD68">
        <v>2.7964513200000001</v>
      </c>
      <c r="AE68">
        <v>8.6597367999999992</v>
      </c>
      <c r="AF68">
        <v>2.7224999999999997</v>
      </c>
      <c r="AG68">
        <v>12.516703680000003</v>
      </c>
      <c r="AH68">
        <v>7.1763281199999982</v>
      </c>
      <c r="AI68">
        <v>0</v>
      </c>
      <c r="AJ68">
        <v>0</v>
      </c>
      <c r="AK68">
        <v>15.9613</v>
      </c>
      <c r="AL68">
        <v>0</v>
      </c>
      <c r="AM68">
        <v>3.2392661714285702</v>
      </c>
      <c r="AN68">
        <v>0.93737000000000004</v>
      </c>
      <c r="AO68">
        <v>3.5132588399999993</v>
      </c>
      <c r="AP68">
        <v>0.55021511999999995</v>
      </c>
      <c r="AQ68">
        <v>6.4948799999999975</v>
      </c>
      <c r="AR68">
        <v>15.241824000000001</v>
      </c>
      <c r="AS68">
        <v>9.7861171043999988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28.306375766178476</v>
      </c>
      <c r="BB68">
        <f t="shared" ref="BB68:BB99" si="1">SUM(B68:AZ68)-BA68</f>
        <v>964.89979164524823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3.3624999999999998</v>
      </c>
      <c r="K69">
        <v>9.4080600946290236</v>
      </c>
      <c r="L69">
        <v>578.48610817772862</v>
      </c>
      <c r="M69">
        <v>27.309391626185523</v>
      </c>
      <c r="N69">
        <v>27.638442641681902</v>
      </c>
      <c r="O69">
        <v>0</v>
      </c>
      <c r="P69">
        <v>38.527498770592572</v>
      </c>
      <c r="Q69">
        <v>6.6932515337423313</v>
      </c>
      <c r="R69">
        <v>13.0082754066521</v>
      </c>
      <c r="S69">
        <v>8.1002374024961004</v>
      </c>
      <c r="T69">
        <v>0</v>
      </c>
      <c r="U69">
        <v>126.04786579820572</v>
      </c>
      <c r="V69">
        <v>4.3656069364161851</v>
      </c>
      <c r="W69">
        <v>14.234677826086957</v>
      </c>
      <c r="X69">
        <v>30.168990998534646</v>
      </c>
      <c r="Y69">
        <v>0</v>
      </c>
      <c r="Z69">
        <v>4.0214116799999999</v>
      </c>
      <c r="AA69">
        <v>4.3103436479999999</v>
      </c>
      <c r="AB69">
        <v>4.0078511199999998</v>
      </c>
      <c r="AC69">
        <v>2.9691613119999998</v>
      </c>
      <c r="AD69">
        <v>2.7964513200000001</v>
      </c>
      <c r="AE69">
        <v>8.6597367999999992</v>
      </c>
      <c r="AF69">
        <v>2.7224999999999997</v>
      </c>
      <c r="AG69">
        <v>12.516703680000003</v>
      </c>
      <c r="AH69">
        <v>5.8107920000000002</v>
      </c>
      <c r="AI69">
        <v>0</v>
      </c>
      <c r="AJ69">
        <v>0</v>
      </c>
      <c r="AK69">
        <v>15.9613</v>
      </c>
      <c r="AL69">
        <v>0</v>
      </c>
      <c r="AM69">
        <v>3.2392661714285702</v>
      </c>
      <c r="AN69">
        <v>0.93737000000000004</v>
      </c>
      <c r="AO69">
        <v>1.9899747504000003</v>
      </c>
      <c r="AP69">
        <v>0.55021511999999995</v>
      </c>
      <c r="AQ69">
        <v>6.4948799999999975</v>
      </c>
      <c r="AR69">
        <v>15.241824000000001</v>
      </c>
      <c r="AS69">
        <v>9.7861171043999988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28.196953639011312</v>
      </c>
      <c r="BB69">
        <f t="shared" si="1"/>
        <v>961.1698522801687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3.3624999999999998</v>
      </c>
      <c r="K70">
        <v>9.4080639068106695</v>
      </c>
      <c r="L70">
        <v>578.48610817772862</v>
      </c>
      <c r="M70">
        <v>27.309391626185523</v>
      </c>
      <c r="N70">
        <v>27.638442641681902</v>
      </c>
      <c r="O70">
        <v>0</v>
      </c>
      <c r="P70">
        <v>38.527498770592572</v>
      </c>
      <c r="Q70">
        <v>6.6932515337423313</v>
      </c>
      <c r="R70">
        <v>13.0082754066521</v>
      </c>
      <c r="S70">
        <v>8.1002374024961004</v>
      </c>
      <c r="T70">
        <v>0</v>
      </c>
      <c r="U70">
        <v>126.04786579820572</v>
      </c>
      <c r="V70">
        <v>4.3656069364161851</v>
      </c>
      <c r="W70">
        <v>14.234677826086957</v>
      </c>
      <c r="X70">
        <v>30.168990998534646</v>
      </c>
      <c r="Y70">
        <v>0</v>
      </c>
      <c r="Z70">
        <v>4.0214116799999999</v>
      </c>
      <c r="AA70">
        <v>4.3103436479999999</v>
      </c>
      <c r="AB70">
        <v>4.0078511199999998</v>
      </c>
      <c r="AC70">
        <v>2.9691613119999998</v>
      </c>
      <c r="AD70">
        <v>2.7964513200000001</v>
      </c>
      <c r="AE70">
        <v>8.6597367999999992</v>
      </c>
      <c r="AF70">
        <v>2.7224999999999997</v>
      </c>
      <c r="AG70">
        <v>12.516703680000003</v>
      </c>
      <c r="AH70">
        <v>5.8107920000000002</v>
      </c>
      <c r="AI70">
        <v>0</v>
      </c>
      <c r="AJ70">
        <v>0</v>
      </c>
      <c r="AK70">
        <v>15.9613</v>
      </c>
      <c r="AL70">
        <v>0</v>
      </c>
      <c r="AM70">
        <v>3.2392661714285702</v>
      </c>
      <c r="AN70">
        <v>0.93737000000000004</v>
      </c>
      <c r="AO70">
        <v>1.9778880575999997</v>
      </c>
      <c r="AP70">
        <v>0.55021511999999995</v>
      </c>
      <c r="AQ70">
        <v>6.4948799999999975</v>
      </c>
      <c r="AR70">
        <v>15.241824000000001</v>
      </c>
      <c r="AS70">
        <v>9.7861171043999988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28.196609518105781</v>
      </c>
      <c r="BB70">
        <f t="shared" si="1"/>
        <v>961.15811352045591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2.7660932721712537</v>
      </c>
      <c r="K71">
        <v>9.4081256024424817</v>
      </c>
      <c r="L71">
        <v>578.48610817772862</v>
      </c>
      <c r="M71">
        <v>25.773312094106114</v>
      </c>
      <c r="N71">
        <v>27.638442641681902</v>
      </c>
      <c r="O71">
        <v>0</v>
      </c>
      <c r="P71">
        <v>38.527498770592572</v>
      </c>
      <c r="Q71">
        <v>6.6932515337423313</v>
      </c>
      <c r="R71">
        <v>13.0082754066521</v>
      </c>
      <c r="S71">
        <v>8.1002374024961004</v>
      </c>
      <c r="T71">
        <v>0</v>
      </c>
      <c r="U71">
        <v>126.04786579820572</v>
      </c>
      <c r="V71">
        <v>4.3656069364161851</v>
      </c>
      <c r="W71">
        <v>14.234677826086957</v>
      </c>
      <c r="X71">
        <v>30.168990998534646</v>
      </c>
      <c r="Y71">
        <v>0</v>
      </c>
      <c r="Z71">
        <v>4.0214116799999999</v>
      </c>
      <c r="AA71">
        <v>4.3103436479999999</v>
      </c>
      <c r="AB71">
        <v>4.0078511199999998</v>
      </c>
      <c r="AC71">
        <v>2.9691613119999998</v>
      </c>
      <c r="AD71">
        <v>2.7964513200000001</v>
      </c>
      <c r="AE71">
        <v>8.6597367999999992</v>
      </c>
      <c r="AF71">
        <v>2.7224999999999997</v>
      </c>
      <c r="AG71">
        <v>12.516703680000003</v>
      </c>
      <c r="AH71">
        <v>5.8107920000000002</v>
      </c>
      <c r="AI71">
        <v>0</v>
      </c>
      <c r="AJ71">
        <v>0</v>
      </c>
      <c r="AK71">
        <v>15.9613</v>
      </c>
      <c r="AL71">
        <v>0</v>
      </c>
      <c r="AM71">
        <v>3.2392661714285702</v>
      </c>
      <c r="AN71">
        <v>0.93737000000000004</v>
      </c>
      <c r="AO71">
        <v>1.8503463887999996</v>
      </c>
      <c r="AP71">
        <v>0.55021511999999995</v>
      </c>
      <c r="AQ71">
        <v>6.4948799999999975</v>
      </c>
      <c r="AR71">
        <v>15.241824000000001</v>
      </c>
      <c r="AS71">
        <v>9.7861171043999988</v>
      </c>
      <c r="AT71">
        <v>0</v>
      </c>
      <c r="AU71">
        <v>0</v>
      </c>
      <c r="AV71">
        <v>0</v>
      </c>
      <c r="AW71">
        <v>0</v>
      </c>
      <c r="AX71">
        <v>2.6653896713615026</v>
      </c>
      <c r="AY71">
        <v>0</v>
      </c>
      <c r="AZ71">
        <v>0</v>
      </c>
      <c r="BA71">
        <v>28.208164101668352</v>
      </c>
      <c r="BB71">
        <f t="shared" si="1"/>
        <v>961.55198237517845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2.7660932721712537</v>
      </c>
      <c r="K72">
        <v>9.4081216995614039</v>
      </c>
      <c r="L72">
        <v>578.48610817772862</v>
      </c>
      <c r="M72">
        <v>25.773312094106114</v>
      </c>
      <c r="N72">
        <v>27.638442641681902</v>
      </c>
      <c r="O72">
        <v>0</v>
      </c>
      <c r="P72">
        <v>38.527498770592572</v>
      </c>
      <c r="Q72">
        <v>6.6932515337423313</v>
      </c>
      <c r="R72">
        <v>13.0082754066521</v>
      </c>
      <c r="S72">
        <v>8.1002374024961004</v>
      </c>
      <c r="T72">
        <v>0</v>
      </c>
      <c r="U72">
        <v>126.04786579820572</v>
      </c>
      <c r="V72">
        <v>4.3656069364161851</v>
      </c>
      <c r="W72">
        <v>14.234677826086957</v>
      </c>
      <c r="X72">
        <v>30.168990998534646</v>
      </c>
      <c r="Y72">
        <v>0</v>
      </c>
      <c r="Z72">
        <v>4.0214116799999999</v>
      </c>
      <c r="AA72">
        <v>4.3103436479999999</v>
      </c>
      <c r="AB72">
        <v>4.0078511199999998</v>
      </c>
      <c r="AC72">
        <v>2.9691613119999998</v>
      </c>
      <c r="AD72">
        <v>2.7964513200000001</v>
      </c>
      <c r="AE72">
        <v>8.6597367999999992</v>
      </c>
      <c r="AF72">
        <v>2.7224999999999997</v>
      </c>
      <c r="AG72">
        <v>12.516703680000003</v>
      </c>
      <c r="AH72">
        <v>5.8107920000000002</v>
      </c>
      <c r="AI72">
        <v>0</v>
      </c>
      <c r="AJ72">
        <v>0</v>
      </c>
      <c r="AK72">
        <v>15.9613</v>
      </c>
      <c r="AL72">
        <v>0</v>
      </c>
      <c r="AM72">
        <v>3.2392661714285702</v>
      </c>
      <c r="AN72">
        <v>0.93737000000000004</v>
      </c>
      <c r="AO72">
        <v>1.8106587407999997</v>
      </c>
      <c r="AP72">
        <v>0.55021511999999995</v>
      </c>
      <c r="AQ72">
        <v>6.4948799999999975</v>
      </c>
      <c r="AR72">
        <v>15.241824000000001</v>
      </c>
      <c r="AS72">
        <v>9.7861171043999988</v>
      </c>
      <c r="AT72">
        <v>0</v>
      </c>
      <c r="AU72">
        <v>0</v>
      </c>
      <c r="AV72">
        <v>0</v>
      </c>
      <c r="AW72">
        <v>0</v>
      </c>
      <c r="AX72">
        <v>2.6653896713615026</v>
      </c>
      <c r="AY72">
        <v>0</v>
      </c>
      <c r="AZ72">
        <v>0</v>
      </c>
      <c r="BA72">
        <v>28.207032818850173</v>
      </c>
      <c r="BB72">
        <f t="shared" si="1"/>
        <v>961.51342210711562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1.46267405920566</v>
      </c>
      <c r="J73">
        <v>2.7660932721712537</v>
      </c>
      <c r="K73">
        <v>9.4081784155640875</v>
      </c>
      <c r="L73">
        <v>578.48610817772862</v>
      </c>
      <c r="M73">
        <v>25.773312094106114</v>
      </c>
      <c r="N73">
        <v>27.638442641681902</v>
      </c>
      <c r="O73">
        <v>0</v>
      </c>
      <c r="P73">
        <v>38.527498770592572</v>
      </c>
      <c r="Q73">
        <v>6.6932515337423313</v>
      </c>
      <c r="R73">
        <v>13.0082754066521</v>
      </c>
      <c r="S73">
        <v>8.1002374024961004</v>
      </c>
      <c r="T73">
        <v>0</v>
      </c>
      <c r="U73">
        <v>126.04786579820572</v>
      </c>
      <c r="V73">
        <v>4.3656069364161851</v>
      </c>
      <c r="W73">
        <v>14.234677826086957</v>
      </c>
      <c r="X73">
        <v>30.168990998534646</v>
      </c>
      <c r="Y73">
        <v>0</v>
      </c>
      <c r="Z73">
        <v>4.0214116799999999</v>
      </c>
      <c r="AA73">
        <v>4.3103436479999999</v>
      </c>
      <c r="AB73">
        <v>4.0078511199999998</v>
      </c>
      <c r="AC73">
        <v>2.9691613119999998</v>
      </c>
      <c r="AD73">
        <v>2.7964513200000001</v>
      </c>
      <c r="AE73">
        <v>8.6597367999999992</v>
      </c>
      <c r="AF73">
        <v>2.7224999999999997</v>
      </c>
      <c r="AG73">
        <v>12.516703680000003</v>
      </c>
      <c r="AH73">
        <v>7.1763281199999982</v>
      </c>
      <c r="AI73">
        <v>0</v>
      </c>
      <c r="AJ73">
        <v>0</v>
      </c>
      <c r="AK73">
        <v>15.9613</v>
      </c>
      <c r="AL73">
        <v>0</v>
      </c>
      <c r="AM73">
        <v>3.2392661714285702</v>
      </c>
      <c r="AN73">
        <v>0.93737000000000004</v>
      </c>
      <c r="AO73">
        <v>1.7576216111999998</v>
      </c>
      <c r="AP73">
        <v>0.55021511999999995</v>
      </c>
      <c r="AQ73">
        <v>6.4948799999999975</v>
      </c>
      <c r="AR73">
        <v>15.241824000000001</v>
      </c>
      <c r="AS73">
        <v>9.7861171043999988</v>
      </c>
      <c r="AT73">
        <v>0</v>
      </c>
      <c r="AU73">
        <v>0</v>
      </c>
      <c r="AV73">
        <v>0</v>
      </c>
      <c r="AW73">
        <v>0</v>
      </c>
      <c r="AX73">
        <v>2.6653896713615026</v>
      </c>
      <c r="AY73">
        <v>0</v>
      </c>
      <c r="AZ73">
        <v>0</v>
      </c>
      <c r="BA73">
        <v>28.286126871265154</v>
      </c>
      <c r="BB73">
        <f t="shared" si="1"/>
        <v>964.20955782030887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1.46267405920566</v>
      </c>
      <c r="J74">
        <v>2.7660932721712537</v>
      </c>
      <c r="K74">
        <v>9.4081121906996579</v>
      </c>
      <c r="L74">
        <v>578.48610817772862</v>
      </c>
      <c r="M74">
        <v>25.773312094106114</v>
      </c>
      <c r="N74">
        <v>29.576895225889135</v>
      </c>
      <c r="O74">
        <v>0</v>
      </c>
      <c r="P74">
        <v>38.527498770592572</v>
      </c>
      <c r="Q74">
        <v>6.6932515337423313</v>
      </c>
      <c r="R74">
        <v>13.0082754066521</v>
      </c>
      <c r="S74">
        <v>8.1002374024961004</v>
      </c>
      <c r="T74">
        <v>0</v>
      </c>
      <c r="U74">
        <v>126.04786579820572</v>
      </c>
      <c r="V74">
        <v>4.3656069364161851</v>
      </c>
      <c r="W74">
        <v>14.234677826086957</v>
      </c>
      <c r="X74">
        <v>30.168990998534646</v>
      </c>
      <c r="Y74">
        <v>0</v>
      </c>
      <c r="Z74">
        <v>4.0214116799999999</v>
      </c>
      <c r="AA74">
        <v>7.416583199999998</v>
      </c>
      <c r="AB74">
        <v>4.0078511199999998</v>
      </c>
      <c r="AC74">
        <v>2.9691613119999998</v>
      </c>
      <c r="AD74">
        <v>2.7964513200000001</v>
      </c>
      <c r="AE74">
        <v>8.6597367999999992</v>
      </c>
      <c r="AF74">
        <v>2.7224999999999997</v>
      </c>
      <c r="AG74">
        <v>12.516703680000003</v>
      </c>
      <c r="AH74">
        <v>5.8107920000000002</v>
      </c>
      <c r="AI74">
        <v>0</v>
      </c>
      <c r="AJ74">
        <v>0</v>
      </c>
      <c r="AK74">
        <v>15.9613</v>
      </c>
      <c r="AL74">
        <v>0</v>
      </c>
      <c r="AM74">
        <v>3.2392661714285702</v>
      </c>
      <c r="AN74">
        <v>0.93737000000000004</v>
      </c>
      <c r="AO74">
        <v>1.6771639247999999</v>
      </c>
      <c r="AP74">
        <v>0.55021511999999995</v>
      </c>
      <c r="AQ74">
        <v>6.4948799999999975</v>
      </c>
      <c r="AR74">
        <v>15.241824000000001</v>
      </c>
      <c r="AS74">
        <v>9.7861171043999988</v>
      </c>
      <c r="AT74">
        <v>0</v>
      </c>
      <c r="AU74">
        <v>0</v>
      </c>
      <c r="AV74">
        <v>0</v>
      </c>
      <c r="AW74">
        <v>0</v>
      </c>
      <c r="AX74">
        <v>2.6653896713615026</v>
      </c>
      <c r="AY74">
        <v>0</v>
      </c>
      <c r="AZ74">
        <v>0</v>
      </c>
      <c r="BA74">
        <v>28.388687726048353</v>
      </c>
      <c r="BB74">
        <f t="shared" si="1"/>
        <v>967.7056290704686</v>
      </c>
    </row>
    <row r="75" spans="1:54">
      <c r="A75" t="s">
        <v>117</v>
      </c>
      <c r="B75">
        <v>0</v>
      </c>
      <c r="C75">
        <v>11.6</v>
      </c>
      <c r="D75">
        <v>0</v>
      </c>
      <c r="E75">
        <v>0</v>
      </c>
      <c r="F75">
        <v>0</v>
      </c>
      <c r="G75">
        <v>0</v>
      </c>
      <c r="H75">
        <v>0</v>
      </c>
      <c r="I75">
        <v>1.46267405920566</v>
      </c>
      <c r="J75">
        <v>2.7660932721712537</v>
      </c>
      <c r="K75">
        <v>9.4081928547282256</v>
      </c>
      <c r="L75">
        <v>578.48610817772862</v>
      </c>
      <c r="M75">
        <v>25.773312094106114</v>
      </c>
      <c r="N75">
        <v>31.702092050209203</v>
      </c>
      <c r="O75">
        <v>0</v>
      </c>
      <c r="P75">
        <v>38.527498770592572</v>
      </c>
      <c r="Q75">
        <v>6.6932515337423313</v>
      </c>
      <c r="R75">
        <v>13.0082754066521</v>
      </c>
      <c r="S75">
        <v>8.1002374024961004</v>
      </c>
      <c r="T75">
        <v>0</v>
      </c>
      <c r="U75">
        <v>126.04786579820572</v>
      </c>
      <c r="V75">
        <v>4.3656069364161851</v>
      </c>
      <c r="W75">
        <v>14.234677826086957</v>
      </c>
      <c r="X75">
        <v>30.168990998534646</v>
      </c>
      <c r="Y75">
        <v>0</v>
      </c>
      <c r="Z75">
        <v>4.0214116799999999</v>
      </c>
      <c r="AA75">
        <v>8.6206872959999998</v>
      </c>
      <c r="AB75">
        <v>4.0078511199999998</v>
      </c>
      <c r="AC75">
        <v>5.9383226239999995</v>
      </c>
      <c r="AD75">
        <v>2.7964513200000001</v>
      </c>
      <c r="AE75">
        <v>8.6597367999999992</v>
      </c>
      <c r="AF75">
        <v>2.7224999999999997</v>
      </c>
      <c r="AG75">
        <v>12.516703680000003</v>
      </c>
      <c r="AH75">
        <v>11.621584</v>
      </c>
      <c r="AI75">
        <v>0</v>
      </c>
      <c r="AJ75">
        <v>0</v>
      </c>
      <c r="AK75">
        <v>15.9613</v>
      </c>
      <c r="AL75">
        <v>0</v>
      </c>
      <c r="AM75">
        <v>3.2392661714285702</v>
      </c>
      <c r="AN75">
        <v>0.93737000000000004</v>
      </c>
      <c r="AO75">
        <v>1.4882868</v>
      </c>
      <c r="AP75">
        <v>0.55021511999999995</v>
      </c>
      <c r="AQ75">
        <v>6.9394699999999991</v>
      </c>
      <c r="AR75">
        <v>15.241824000000001</v>
      </c>
      <c r="AS75">
        <v>9.7861171043999988</v>
      </c>
      <c r="AT75">
        <v>0</v>
      </c>
      <c r="AU75">
        <v>0</v>
      </c>
      <c r="AV75">
        <v>0</v>
      </c>
      <c r="AW75">
        <v>0</v>
      </c>
      <c r="AX75">
        <v>2.6653896713615026</v>
      </c>
      <c r="AY75">
        <v>0</v>
      </c>
      <c r="AZ75">
        <v>0</v>
      </c>
      <c r="BA75">
        <v>29.071691945255807</v>
      </c>
      <c r="BB75">
        <f t="shared" si="1"/>
        <v>990.9876726228099</v>
      </c>
    </row>
    <row r="76" spans="1:54">
      <c r="A76" t="s">
        <v>118</v>
      </c>
      <c r="B76">
        <v>0</v>
      </c>
      <c r="C76">
        <v>11.919999999999998</v>
      </c>
      <c r="D76">
        <v>0</v>
      </c>
      <c r="E76">
        <v>0</v>
      </c>
      <c r="F76">
        <v>0</v>
      </c>
      <c r="G76">
        <v>0</v>
      </c>
      <c r="H76">
        <v>0</v>
      </c>
      <c r="I76">
        <v>1.46267405920566</v>
      </c>
      <c r="J76">
        <v>2.7660932721712537</v>
      </c>
      <c r="K76">
        <v>9.4081563009103988</v>
      </c>
      <c r="L76">
        <v>578.48610817772862</v>
      </c>
      <c r="M76">
        <v>25.773312094106114</v>
      </c>
      <c r="N76">
        <v>34.019532120311915</v>
      </c>
      <c r="O76">
        <v>0</v>
      </c>
      <c r="P76">
        <v>38.527498770592572</v>
      </c>
      <c r="Q76">
        <v>6.6932515337423313</v>
      </c>
      <c r="R76">
        <v>13.0082754066521</v>
      </c>
      <c r="S76">
        <v>8.1002374024961004</v>
      </c>
      <c r="T76">
        <v>0</v>
      </c>
      <c r="U76">
        <v>126.04786579820572</v>
      </c>
      <c r="V76">
        <v>4.3656069364161851</v>
      </c>
      <c r="W76">
        <v>14.234677826086957</v>
      </c>
      <c r="X76">
        <v>30.168990998534646</v>
      </c>
      <c r="Y76">
        <v>0</v>
      </c>
      <c r="Z76">
        <v>4.0214116799999999</v>
      </c>
      <c r="AA76">
        <v>12.931030944000002</v>
      </c>
      <c r="AB76">
        <v>7.7703236000000002</v>
      </c>
      <c r="AC76">
        <v>5.9383226239999995</v>
      </c>
      <c r="AD76">
        <v>2.7964513200000001</v>
      </c>
      <c r="AE76">
        <v>8.6597367999999992</v>
      </c>
      <c r="AF76">
        <v>2.7224999999999997</v>
      </c>
      <c r="AG76">
        <v>12.516703680000003</v>
      </c>
      <c r="AH76">
        <v>18.158724999999997</v>
      </c>
      <c r="AI76">
        <v>0</v>
      </c>
      <c r="AJ76">
        <v>0</v>
      </c>
      <c r="AK76">
        <v>15.9613</v>
      </c>
      <c r="AL76">
        <v>0</v>
      </c>
      <c r="AM76">
        <v>4.8588992571428564</v>
      </c>
      <c r="AN76">
        <v>0.93737000000000004</v>
      </c>
      <c r="AO76">
        <v>1.4603250480000003</v>
      </c>
      <c r="AP76">
        <v>0.55021511999999995</v>
      </c>
      <c r="AQ76">
        <v>7.0361199999999986</v>
      </c>
      <c r="AR76">
        <v>15.241824000000001</v>
      </c>
      <c r="AS76">
        <v>9.7861171043999988</v>
      </c>
      <c r="AT76">
        <v>0</v>
      </c>
      <c r="AU76">
        <v>0</v>
      </c>
      <c r="AV76">
        <v>0</v>
      </c>
      <c r="AW76">
        <v>0</v>
      </c>
      <c r="AX76">
        <v>2.6653896713615026</v>
      </c>
      <c r="AY76">
        <v>0</v>
      </c>
      <c r="AZ76">
        <v>0</v>
      </c>
      <c r="BA76">
        <v>29.611358728225603</v>
      </c>
      <c r="BB76">
        <f t="shared" si="1"/>
        <v>1009.3836878178394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2.0771406727828743</v>
      </c>
      <c r="K77">
        <v>9.4080942579151667</v>
      </c>
      <c r="L77">
        <v>578.48610817772862</v>
      </c>
      <c r="M77">
        <v>25.773312094106114</v>
      </c>
      <c r="N77">
        <v>36.245588235294115</v>
      </c>
      <c r="O77">
        <v>0</v>
      </c>
      <c r="P77">
        <v>38.527498770592572</v>
      </c>
      <c r="Q77">
        <v>6.6932515337423313</v>
      </c>
      <c r="R77">
        <v>13.0082754066521</v>
      </c>
      <c r="S77">
        <v>8.1002374024961004</v>
      </c>
      <c r="T77">
        <v>0</v>
      </c>
      <c r="U77">
        <v>126.04786579820572</v>
      </c>
      <c r="V77">
        <v>4.3656069364161851</v>
      </c>
      <c r="W77">
        <v>14.234677826086957</v>
      </c>
      <c r="X77">
        <v>30.168990998534646</v>
      </c>
      <c r="Y77">
        <v>0</v>
      </c>
      <c r="Z77">
        <v>4.0214116799999999</v>
      </c>
      <c r="AA77">
        <v>12.931030944000002</v>
      </c>
      <c r="AB77">
        <v>9.2016989999999996</v>
      </c>
      <c r="AC77">
        <v>5.9383226239999995</v>
      </c>
      <c r="AD77">
        <v>5.592902640000001</v>
      </c>
      <c r="AE77">
        <v>8.6597367999999992</v>
      </c>
      <c r="AF77">
        <v>2.7224999999999997</v>
      </c>
      <c r="AG77">
        <v>12.516703680000003</v>
      </c>
      <c r="AH77">
        <v>25.422215000000001</v>
      </c>
      <c r="AI77">
        <v>0.78111279999999994</v>
      </c>
      <c r="AJ77">
        <v>0</v>
      </c>
      <c r="AK77">
        <v>15.9613</v>
      </c>
      <c r="AL77">
        <v>0</v>
      </c>
      <c r="AM77">
        <v>4.8588992571428564</v>
      </c>
      <c r="AN77">
        <v>0.93737000000000004</v>
      </c>
      <c r="AO77">
        <v>1.4832356447999999</v>
      </c>
      <c r="AP77">
        <v>0.55021511999999995</v>
      </c>
      <c r="AQ77">
        <v>7.0361199999999986</v>
      </c>
      <c r="AR77">
        <v>15.241824000000001</v>
      </c>
      <c r="AS77">
        <v>9.7861171043999988</v>
      </c>
      <c r="AT77">
        <v>0</v>
      </c>
      <c r="AU77">
        <v>0</v>
      </c>
      <c r="AV77">
        <v>0</v>
      </c>
      <c r="AW77">
        <v>0</v>
      </c>
      <c r="AX77">
        <v>3.9929389671361499</v>
      </c>
      <c r="AY77">
        <v>0</v>
      </c>
      <c r="AZ77">
        <v>0</v>
      </c>
      <c r="BA77">
        <v>29.662009838860993</v>
      </c>
      <c r="BB77">
        <f t="shared" si="1"/>
        <v>1011.1102935331714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2.0771406727828743</v>
      </c>
      <c r="K78">
        <v>9.4081870917520067</v>
      </c>
      <c r="L78">
        <v>578.48610817772862</v>
      </c>
      <c r="M78">
        <v>25.773312094106114</v>
      </c>
      <c r="N78">
        <v>36.245588235294115</v>
      </c>
      <c r="O78">
        <v>0</v>
      </c>
      <c r="P78">
        <v>38.527498770592572</v>
      </c>
      <c r="Q78">
        <v>6.6932515337423313</v>
      </c>
      <c r="R78">
        <v>13.0082754066521</v>
      </c>
      <c r="S78">
        <v>8.1002374024961004</v>
      </c>
      <c r="T78">
        <v>0</v>
      </c>
      <c r="U78">
        <v>126.04786579820572</v>
      </c>
      <c r="V78">
        <v>4.3656069364161851</v>
      </c>
      <c r="W78">
        <v>14.234677826086957</v>
      </c>
      <c r="X78">
        <v>30.168990998534646</v>
      </c>
      <c r="Y78">
        <v>0</v>
      </c>
      <c r="Z78">
        <v>4.0214116799999999</v>
      </c>
      <c r="AA78">
        <v>12.931030944000002</v>
      </c>
      <c r="AB78">
        <v>12.105346240000001</v>
      </c>
      <c r="AC78">
        <v>8.9164694944000011</v>
      </c>
      <c r="AD78">
        <v>8.4088075343999993</v>
      </c>
      <c r="AE78">
        <v>8.6597367999999992</v>
      </c>
      <c r="AF78">
        <v>2.7224999999999997</v>
      </c>
      <c r="AG78">
        <v>12.516703680000003</v>
      </c>
      <c r="AH78">
        <v>37.944471759999992</v>
      </c>
      <c r="AI78">
        <v>2.3433383999999999</v>
      </c>
      <c r="AJ78">
        <v>0</v>
      </c>
      <c r="AK78">
        <v>15.9613</v>
      </c>
      <c r="AL78">
        <v>0</v>
      </c>
      <c r="AM78">
        <v>4.8588992571428564</v>
      </c>
      <c r="AN78">
        <v>0.93737000000000004</v>
      </c>
      <c r="AO78">
        <v>1.5146249664</v>
      </c>
      <c r="AP78">
        <v>0.55021511999999995</v>
      </c>
      <c r="AQ78">
        <v>7.0361199999999986</v>
      </c>
      <c r="AR78">
        <v>15.241824000000001</v>
      </c>
      <c r="AS78">
        <v>9.7861171043999988</v>
      </c>
      <c r="AT78">
        <v>0</v>
      </c>
      <c r="AU78">
        <v>0</v>
      </c>
      <c r="AV78">
        <v>0</v>
      </c>
      <c r="AW78">
        <v>0</v>
      </c>
      <c r="AX78">
        <v>3.9929389671361499</v>
      </c>
      <c r="AY78">
        <v>0</v>
      </c>
      <c r="AZ78">
        <v>0</v>
      </c>
      <c r="BA78">
        <v>30.312199611810673</v>
      </c>
      <c r="BB78">
        <f t="shared" si="1"/>
        <v>1033.2737672804587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2.0186999999999999</v>
      </c>
      <c r="K79">
        <v>9.4081105956094042</v>
      </c>
      <c r="L79">
        <v>578.48610817772862</v>
      </c>
      <c r="M79">
        <v>25.773312094106114</v>
      </c>
      <c r="N79">
        <v>36.245588235294115</v>
      </c>
      <c r="O79">
        <v>0</v>
      </c>
      <c r="P79">
        <v>38.527498770592572</v>
      </c>
      <c r="Q79">
        <v>6.6932515337423313</v>
      </c>
      <c r="R79">
        <v>13.0082754066521</v>
      </c>
      <c r="S79">
        <v>8.1002374024961004</v>
      </c>
      <c r="T79">
        <v>0</v>
      </c>
      <c r="U79">
        <v>126.04786579820572</v>
      </c>
      <c r="V79">
        <v>4.3656069364161851</v>
      </c>
      <c r="W79">
        <v>14.234677826086957</v>
      </c>
      <c r="X79">
        <v>30.168990998534646</v>
      </c>
      <c r="Y79">
        <v>0</v>
      </c>
      <c r="Z79">
        <v>4.0214116799999999</v>
      </c>
      <c r="AA79">
        <v>12.931030944000002</v>
      </c>
      <c r="AB79">
        <v>12.121704816000001</v>
      </c>
      <c r="AC79">
        <v>8.9164694944000011</v>
      </c>
      <c r="AD79">
        <v>11.2117433792</v>
      </c>
      <c r="AE79">
        <v>15.1671353808</v>
      </c>
      <c r="AF79">
        <v>9.0749999999999975</v>
      </c>
      <c r="AG79">
        <v>12.516703680000003</v>
      </c>
      <c r="AH79">
        <v>43.057968719999998</v>
      </c>
      <c r="AI79">
        <v>15.231699599999999</v>
      </c>
      <c r="AJ79">
        <v>0</v>
      </c>
      <c r="AK79">
        <v>15.9613</v>
      </c>
      <c r="AL79">
        <v>0</v>
      </c>
      <c r="AM79">
        <v>4.8588992571428564</v>
      </c>
      <c r="AN79">
        <v>0.93737000000000004</v>
      </c>
      <c r="AO79">
        <v>1.5223820976</v>
      </c>
      <c r="AP79">
        <v>1.8864518400000001</v>
      </c>
      <c r="AQ79">
        <v>10.554180000000001</v>
      </c>
      <c r="AR79">
        <v>15.241824000000001</v>
      </c>
      <c r="AS79">
        <v>9.7861171043999988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31.295211905251385</v>
      </c>
      <c r="BB79">
        <f t="shared" si="1"/>
        <v>1066.7824038637566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2.0186999999999999</v>
      </c>
      <c r="K80">
        <v>9.4081105956094042</v>
      </c>
      <c r="L80">
        <v>578.48610817772862</v>
      </c>
      <c r="M80">
        <v>25.773312094106114</v>
      </c>
      <c r="N80">
        <v>36.245588235294115</v>
      </c>
      <c r="O80">
        <v>0</v>
      </c>
      <c r="P80">
        <v>38.527498770592572</v>
      </c>
      <c r="Q80">
        <v>6.6932515337423313</v>
      </c>
      <c r="R80">
        <v>13.0082754066521</v>
      </c>
      <c r="S80">
        <v>8.1002374024961004</v>
      </c>
      <c r="T80">
        <v>0</v>
      </c>
      <c r="U80">
        <v>126.04786579820572</v>
      </c>
      <c r="V80">
        <v>4.3656069364161851</v>
      </c>
      <c r="W80">
        <v>14.234677826086957</v>
      </c>
      <c r="X80">
        <v>30.168990998534646</v>
      </c>
      <c r="Y80">
        <v>0</v>
      </c>
      <c r="Z80">
        <v>4.0214116799999999</v>
      </c>
      <c r="AA80">
        <v>12.931030944000002</v>
      </c>
      <c r="AB80">
        <v>12.121704816000001</v>
      </c>
      <c r="AC80">
        <v>8.9164694944000011</v>
      </c>
      <c r="AD80">
        <v>11.2117433792</v>
      </c>
      <c r="AE80">
        <v>15.1671353808</v>
      </c>
      <c r="AF80">
        <v>9.0749999999999975</v>
      </c>
      <c r="AG80">
        <v>12.516703680000003</v>
      </c>
      <c r="AH80">
        <v>43.057968719999998</v>
      </c>
      <c r="AI80">
        <v>15.231699599999999</v>
      </c>
      <c r="AJ80">
        <v>0</v>
      </c>
      <c r="AK80">
        <v>15.9613</v>
      </c>
      <c r="AL80">
        <v>0</v>
      </c>
      <c r="AM80">
        <v>4.8588992571428564</v>
      </c>
      <c r="AN80">
        <v>0.93737000000000004</v>
      </c>
      <c r="AO80">
        <v>1.5853411392000001</v>
      </c>
      <c r="AP80">
        <v>1.8864518400000001</v>
      </c>
      <c r="AQ80">
        <v>10.554180000000001</v>
      </c>
      <c r="AR80">
        <v>15.241824000000001</v>
      </c>
      <c r="AS80">
        <v>9.7861171043999988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31.297006071651388</v>
      </c>
      <c r="BB80">
        <f t="shared" si="1"/>
        <v>1066.8435687389565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2.0186999999999999</v>
      </c>
      <c r="K81">
        <v>9.4081105956094042</v>
      </c>
      <c r="L81">
        <v>578.48610817772862</v>
      </c>
      <c r="M81">
        <v>25.773312094106114</v>
      </c>
      <c r="N81">
        <v>36.245588235294115</v>
      </c>
      <c r="O81">
        <v>0</v>
      </c>
      <c r="P81">
        <v>38.527498770592572</v>
      </c>
      <c r="Q81">
        <v>6.6932515337423313</v>
      </c>
      <c r="R81">
        <v>13.0082754066521</v>
      </c>
      <c r="S81">
        <v>8.1002374024961004</v>
      </c>
      <c r="T81">
        <v>0</v>
      </c>
      <c r="U81">
        <v>126.04786579820572</v>
      </c>
      <c r="V81">
        <v>4.3656069364161851</v>
      </c>
      <c r="W81">
        <v>14.234677826086957</v>
      </c>
      <c r="X81">
        <v>30.168990998534646</v>
      </c>
      <c r="Y81">
        <v>0</v>
      </c>
      <c r="Z81">
        <v>4.0214116799999999</v>
      </c>
      <c r="AA81">
        <v>12.931030944000002</v>
      </c>
      <c r="AB81">
        <v>12.121704816000001</v>
      </c>
      <c r="AC81">
        <v>8.9164694944000011</v>
      </c>
      <c r="AD81">
        <v>11.2117433792</v>
      </c>
      <c r="AE81">
        <v>15.1671353808</v>
      </c>
      <c r="AF81">
        <v>9.0749999999999975</v>
      </c>
      <c r="AG81">
        <v>12.516703680000003</v>
      </c>
      <c r="AH81">
        <v>43.057968719999998</v>
      </c>
      <c r="AI81">
        <v>15.231699599999999</v>
      </c>
      <c r="AJ81">
        <v>0</v>
      </c>
      <c r="AK81">
        <v>15.9613</v>
      </c>
      <c r="AL81">
        <v>0</v>
      </c>
      <c r="AM81">
        <v>4.8588992571428564</v>
      </c>
      <c r="AN81">
        <v>0.93737000000000004</v>
      </c>
      <c r="AO81">
        <v>1.5586421760000002</v>
      </c>
      <c r="AP81">
        <v>1.8864518400000001</v>
      </c>
      <c r="AQ81">
        <v>10.554180000000001</v>
      </c>
      <c r="AR81">
        <v>15.241824000000001</v>
      </c>
      <c r="AS81">
        <v>9.7861171043999988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31.296245207651388</v>
      </c>
      <c r="BB81">
        <f t="shared" si="1"/>
        <v>1066.8176306397565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2.0186999999999999</v>
      </c>
      <c r="K82">
        <v>9.4081105956094042</v>
      </c>
      <c r="L82">
        <v>578.48610817772862</v>
      </c>
      <c r="M82">
        <v>25.773312094106114</v>
      </c>
      <c r="N82">
        <v>36.245588235294115</v>
      </c>
      <c r="O82">
        <v>0</v>
      </c>
      <c r="P82">
        <v>38.527498770592572</v>
      </c>
      <c r="Q82">
        <v>6.6932515337423313</v>
      </c>
      <c r="R82">
        <v>13.0082754066521</v>
      </c>
      <c r="S82">
        <v>8.1002374024961004</v>
      </c>
      <c r="T82">
        <v>0</v>
      </c>
      <c r="U82">
        <v>126.04786579820572</v>
      </c>
      <c r="V82">
        <v>4.3656069364161851</v>
      </c>
      <c r="W82">
        <v>14.234677826086957</v>
      </c>
      <c r="X82">
        <v>30.168990998534646</v>
      </c>
      <c r="Y82">
        <v>0</v>
      </c>
      <c r="Z82">
        <v>4.0214116799999999</v>
      </c>
      <c r="AA82">
        <v>12.931030944000002</v>
      </c>
      <c r="AB82">
        <v>12.121704816000001</v>
      </c>
      <c r="AC82">
        <v>8.9164694944000011</v>
      </c>
      <c r="AD82">
        <v>11.2117433792</v>
      </c>
      <c r="AE82">
        <v>15.1671353808</v>
      </c>
      <c r="AF82">
        <v>9.0749999999999975</v>
      </c>
      <c r="AG82">
        <v>12.516703680000003</v>
      </c>
      <c r="AH82">
        <v>43.057968719999998</v>
      </c>
      <c r="AI82">
        <v>15.231699599999999</v>
      </c>
      <c r="AJ82">
        <v>0</v>
      </c>
      <c r="AK82">
        <v>15.9613</v>
      </c>
      <c r="AL82">
        <v>0</v>
      </c>
      <c r="AM82">
        <v>4.8588992571428564</v>
      </c>
      <c r="AN82">
        <v>0.93737000000000004</v>
      </c>
      <c r="AO82">
        <v>1.5810115776</v>
      </c>
      <c r="AP82">
        <v>0.55021511999999995</v>
      </c>
      <c r="AQ82">
        <v>10.554180000000001</v>
      </c>
      <c r="AR82">
        <v>15.241824000000001</v>
      </c>
      <c r="AS82">
        <v>9.7861171043999988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31.258799960851384</v>
      </c>
      <c r="BB82">
        <f t="shared" si="1"/>
        <v>1065.5412085681567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2.0186999999999999</v>
      </c>
      <c r="K83">
        <v>9.4081105956094042</v>
      </c>
      <c r="L83">
        <v>578.48610817772862</v>
      </c>
      <c r="M83">
        <v>25.773312094106114</v>
      </c>
      <c r="N83">
        <v>36.245588235294115</v>
      </c>
      <c r="O83">
        <v>0</v>
      </c>
      <c r="P83">
        <v>38.527498770592572</v>
      </c>
      <c r="Q83">
        <v>6.6932515337423313</v>
      </c>
      <c r="R83">
        <v>13.0082754066521</v>
      </c>
      <c r="S83">
        <v>8.1002374024961004</v>
      </c>
      <c r="T83">
        <v>0</v>
      </c>
      <c r="U83">
        <v>126.04786579820572</v>
      </c>
      <c r="V83">
        <v>4.3656069364161851</v>
      </c>
      <c r="W83">
        <v>14.234677826086957</v>
      </c>
      <c r="X83">
        <v>30.168990998534646</v>
      </c>
      <c r="Y83">
        <v>0</v>
      </c>
      <c r="Z83">
        <v>4.0214116799999999</v>
      </c>
      <c r="AA83">
        <v>12.931030944000002</v>
      </c>
      <c r="AB83">
        <v>12.121704816000001</v>
      </c>
      <c r="AC83">
        <v>8.9164694944000011</v>
      </c>
      <c r="AD83">
        <v>11.2117433792</v>
      </c>
      <c r="AE83">
        <v>15.1671353808</v>
      </c>
      <c r="AF83">
        <v>9.0749999999999975</v>
      </c>
      <c r="AG83">
        <v>12.516703680000003</v>
      </c>
      <c r="AH83">
        <v>43.057968719999998</v>
      </c>
      <c r="AI83">
        <v>15.231699599999999</v>
      </c>
      <c r="AJ83">
        <v>0</v>
      </c>
      <c r="AK83">
        <v>15.9613</v>
      </c>
      <c r="AL83">
        <v>0</v>
      </c>
      <c r="AM83">
        <v>4.8588992571428564</v>
      </c>
      <c r="AN83">
        <v>0.93737000000000004</v>
      </c>
      <c r="AO83">
        <v>1.5999534095999999</v>
      </c>
      <c r="AP83">
        <v>0.74672052</v>
      </c>
      <c r="AQ83">
        <v>10.554180000000001</v>
      </c>
      <c r="AR83">
        <v>15.241824000000001</v>
      </c>
      <c r="AS83">
        <v>9.7861171043999988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31.264940256051389</v>
      </c>
      <c r="BB83">
        <f t="shared" si="1"/>
        <v>1065.7505155049564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2.0186999999999999</v>
      </c>
      <c r="K84">
        <v>9.4081105956094042</v>
      </c>
      <c r="L84">
        <v>578.48610817772862</v>
      </c>
      <c r="M84">
        <v>25.773312094106114</v>
      </c>
      <c r="N84">
        <v>36.245588235294115</v>
      </c>
      <c r="O84">
        <v>0</v>
      </c>
      <c r="P84">
        <v>38.527498770592572</v>
      </c>
      <c r="Q84">
        <v>6.6932515337423313</v>
      </c>
      <c r="R84">
        <v>13.0082754066521</v>
      </c>
      <c r="S84">
        <v>8.1002374024961004</v>
      </c>
      <c r="T84">
        <v>0</v>
      </c>
      <c r="U84">
        <v>126.04786579820572</v>
      </c>
      <c r="V84">
        <v>4.3656069364161851</v>
      </c>
      <c r="W84">
        <v>14.234677826086957</v>
      </c>
      <c r="X84">
        <v>30.168990998534646</v>
      </c>
      <c r="Y84">
        <v>0</v>
      </c>
      <c r="Z84">
        <v>4.0214116799999999</v>
      </c>
      <c r="AA84">
        <v>12.931030944000002</v>
      </c>
      <c r="AB84">
        <v>12.121704816000001</v>
      </c>
      <c r="AC84">
        <v>8.9164694944000011</v>
      </c>
      <c r="AD84">
        <v>11.2117433792</v>
      </c>
      <c r="AE84">
        <v>15.1671353808</v>
      </c>
      <c r="AF84">
        <v>9.0749999999999975</v>
      </c>
      <c r="AG84">
        <v>12.516703680000003</v>
      </c>
      <c r="AH84">
        <v>43.057968719999998</v>
      </c>
      <c r="AI84">
        <v>15.231699599999999</v>
      </c>
      <c r="AJ84">
        <v>0</v>
      </c>
      <c r="AK84">
        <v>15.9613</v>
      </c>
      <c r="AL84">
        <v>0</v>
      </c>
      <c r="AM84">
        <v>4.8588992571428564</v>
      </c>
      <c r="AN84">
        <v>0.93737000000000004</v>
      </c>
      <c r="AO84">
        <v>1.7601471888</v>
      </c>
      <c r="AP84">
        <v>0.74672052</v>
      </c>
      <c r="AQ84">
        <v>10.554180000000001</v>
      </c>
      <c r="AR84">
        <v>15.241824000000001</v>
      </c>
      <c r="AS84">
        <v>9.7861171043999988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31.269505746851387</v>
      </c>
      <c r="BB84">
        <f t="shared" si="1"/>
        <v>1065.9061437933565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2.0186999999999999</v>
      </c>
      <c r="K85">
        <v>9.4081105956094042</v>
      </c>
      <c r="L85">
        <v>578.48610817772862</v>
      </c>
      <c r="M85">
        <v>25.773312094106114</v>
      </c>
      <c r="N85">
        <v>36.245588235294115</v>
      </c>
      <c r="O85">
        <v>0</v>
      </c>
      <c r="P85">
        <v>38.527498770592572</v>
      </c>
      <c r="Q85">
        <v>6.6932515337423313</v>
      </c>
      <c r="R85">
        <v>13.0082754066521</v>
      </c>
      <c r="S85">
        <v>8.1002374024961004</v>
      </c>
      <c r="T85">
        <v>0</v>
      </c>
      <c r="U85">
        <v>126.04786579820572</v>
      </c>
      <c r="V85">
        <v>4.3656069364161851</v>
      </c>
      <c r="W85">
        <v>14.234677826086957</v>
      </c>
      <c r="X85">
        <v>30.168990998534646</v>
      </c>
      <c r="Y85">
        <v>0</v>
      </c>
      <c r="Z85">
        <v>4.0214116799999999</v>
      </c>
      <c r="AA85">
        <v>12.931030944000002</v>
      </c>
      <c r="AB85">
        <v>12.121704816000001</v>
      </c>
      <c r="AC85">
        <v>8.9164694944000011</v>
      </c>
      <c r="AD85">
        <v>11.2117433792</v>
      </c>
      <c r="AE85">
        <v>15.1671353808</v>
      </c>
      <c r="AF85">
        <v>9.0749999999999975</v>
      </c>
      <c r="AG85">
        <v>12.516703680000003</v>
      </c>
      <c r="AH85">
        <v>43.057968719999998</v>
      </c>
      <c r="AI85">
        <v>2.3433383999999999</v>
      </c>
      <c r="AJ85">
        <v>0</v>
      </c>
      <c r="AK85">
        <v>15.9613</v>
      </c>
      <c r="AL85">
        <v>0</v>
      </c>
      <c r="AM85">
        <v>4.8588992571428564</v>
      </c>
      <c r="AN85">
        <v>0.93737000000000004</v>
      </c>
      <c r="AO85">
        <v>1.7909953152</v>
      </c>
      <c r="AP85">
        <v>0.74672052</v>
      </c>
      <c r="AQ85">
        <v>10.554180000000001</v>
      </c>
      <c r="AR85">
        <v>15.241824000000001</v>
      </c>
      <c r="AS85">
        <v>9.7861171043999988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30.903066281251384</v>
      </c>
      <c r="BB85">
        <f t="shared" si="1"/>
        <v>1053.4150701853566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2.0186999999999999</v>
      </c>
      <c r="K86">
        <v>9.4081105956094042</v>
      </c>
      <c r="L86">
        <v>578.48610817772862</v>
      </c>
      <c r="M86">
        <v>25.773312094106114</v>
      </c>
      <c r="N86">
        <v>36.245588235294115</v>
      </c>
      <c r="O86">
        <v>0</v>
      </c>
      <c r="P86">
        <v>38.527498770592572</v>
      </c>
      <c r="Q86">
        <v>6.6932515337423313</v>
      </c>
      <c r="R86">
        <v>13.0082754066521</v>
      </c>
      <c r="S86">
        <v>8.1002374024961004</v>
      </c>
      <c r="T86">
        <v>0</v>
      </c>
      <c r="U86">
        <v>126.04786579820572</v>
      </c>
      <c r="V86">
        <v>4.3656069364161851</v>
      </c>
      <c r="W86">
        <v>14.234677826086957</v>
      </c>
      <c r="X86">
        <v>30.168990998534646</v>
      </c>
      <c r="Y86">
        <v>0</v>
      </c>
      <c r="Z86">
        <v>4.0214116799999999</v>
      </c>
      <c r="AA86">
        <v>12.931030944000002</v>
      </c>
      <c r="AB86">
        <v>12.121704816000001</v>
      </c>
      <c r="AC86">
        <v>8.9164694944000011</v>
      </c>
      <c r="AD86">
        <v>11.2117433792</v>
      </c>
      <c r="AE86">
        <v>15.1671353808</v>
      </c>
      <c r="AF86">
        <v>9.0749999999999975</v>
      </c>
      <c r="AG86">
        <v>12.516703680000003</v>
      </c>
      <c r="AH86">
        <v>35.881640599999997</v>
      </c>
      <c r="AI86">
        <v>0.78111279999999994</v>
      </c>
      <c r="AJ86">
        <v>0</v>
      </c>
      <c r="AK86">
        <v>15.9613</v>
      </c>
      <c r="AL86">
        <v>0</v>
      </c>
      <c r="AM86">
        <v>4.8588992571428564</v>
      </c>
      <c r="AN86">
        <v>0.93737000000000004</v>
      </c>
      <c r="AO86">
        <v>1.8315849551999999</v>
      </c>
      <c r="AP86">
        <v>0.74672052</v>
      </c>
      <c r="AQ86">
        <v>10.554180000000001</v>
      </c>
      <c r="AR86">
        <v>15.241824000000001</v>
      </c>
      <c r="AS86">
        <v>9.7861171043999988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30.655174335651374</v>
      </c>
      <c r="BB86">
        <f t="shared" si="1"/>
        <v>1044.9649980509566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2.0186999999999999</v>
      </c>
      <c r="K87">
        <v>9.4081105956094042</v>
      </c>
      <c r="L87">
        <v>578.48610817772862</v>
      </c>
      <c r="M87">
        <v>25.773312094106114</v>
      </c>
      <c r="N87">
        <v>36.245588235294115</v>
      </c>
      <c r="O87">
        <v>0</v>
      </c>
      <c r="P87">
        <v>38.527498770592572</v>
      </c>
      <c r="Q87">
        <v>6.6932515337423313</v>
      </c>
      <c r="R87">
        <v>13.0082754066521</v>
      </c>
      <c r="S87">
        <v>8.1002374024961004</v>
      </c>
      <c r="T87">
        <v>0</v>
      </c>
      <c r="U87">
        <v>126.04786579820572</v>
      </c>
      <c r="V87">
        <v>4.3656069364161851</v>
      </c>
      <c r="W87">
        <v>13.408597127384036</v>
      </c>
      <c r="X87">
        <v>30.168990998534646</v>
      </c>
      <c r="Y87">
        <v>0</v>
      </c>
      <c r="Z87">
        <v>4.0214116799999999</v>
      </c>
      <c r="AA87">
        <v>12.931030944000002</v>
      </c>
      <c r="AB87">
        <v>8.0974951199999996</v>
      </c>
      <c r="AC87">
        <v>5.9383226239999995</v>
      </c>
      <c r="AD87">
        <v>11.2117433792</v>
      </c>
      <c r="AE87">
        <v>10.076784640000001</v>
      </c>
      <c r="AF87">
        <v>5.7475000000000005</v>
      </c>
      <c r="AG87">
        <v>12.516703680000003</v>
      </c>
      <c r="AH87">
        <v>35.881640599999997</v>
      </c>
      <c r="AI87">
        <v>0</v>
      </c>
      <c r="AJ87">
        <v>0</v>
      </c>
      <c r="AK87">
        <v>15.9613</v>
      </c>
      <c r="AL87">
        <v>0</v>
      </c>
      <c r="AM87">
        <v>4.8588992571428564</v>
      </c>
      <c r="AN87">
        <v>0.93737000000000004</v>
      </c>
      <c r="AO87">
        <v>1.8721745952</v>
      </c>
      <c r="AP87">
        <v>0.74672052</v>
      </c>
      <c r="AQ87">
        <v>10.438199999999998</v>
      </c>
      <c r="AR87">
        <v>15.241824000000001</v>
      </c>
      <c r="AS87">
        <v>9.7861171043999988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30.167745077045005</v>
      </c>
      <c r="BB87">
        <f t="shared" si="1"/>
        <v>1028.3496361436598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2.0186999999999999</v>
      </c>
      <c r="K88">
        <v>9.4081105956094042</v>
      </c>
      <c r="L88">
        <v>578.48610817772862</v>
      </c>
      <c r="M88">
        <v>25.773312094106114</v>
      </c>
      <c r="N88">
        <v>36.245588235294115</v>
      </c>
      <c r="O88">
        <v>0</v>
      </c>
      <c r="P88">
        <v>38.527498770592572</v>
      </c>
      <c r="Q88">
        <v>6.6932515337423313</v>
      </c>
      <c r="R88">
        <v>13.0082754066521</v>
      </c>
      <c r="S88">
        <v>8.1002374024961004</v>
      </c>
      <c r="T88">
        <v>0</v>
      </c>
      <c r="U88">
        <v>126.04786579820572</v>
      </c>
      <c r="V88">
        <v>4.3656069364161851</v>
      </c>
      <c r="W88">
        <v>13.495633333333334</v>
      </c>
      <c r="X88">
        <v>30.168990998534646</v>
      </c>
      <c r="Y88">
        <v>0</v>
      </c>
      <c r="Z88">
        <v>4.0214116799999999</v>
      </c>
      <c r="AA88">
        <v>12.931030944000002</v>
      </c>
      <c r="AB88">
        <v>8.0974951199999996</v>
      </c>
      <c r="AC88">
        <v>5.9383226239999995</v>
      </c>
      <c r="AD88">
        <v>11.2117433792</v>
      </c>
      <c r="AE88">
        <v>10.076784640000001</v>
      </c>
      <c r="AF88">
        <v>5.7475000000000005</v>
      </c>
      <c r="AG88">
        <v>12.516703680000003</v>
      </c>
      <c r="AH88">
        <v>35.881640599999997</v>
      </c>
      <c r="AI88">
        <v>0</v>
      </c>
      <c r="AJ88">
        <v>0</v>
      </c>
      <c r="AK88">
        <v>15.9613</v>
      </c>
      <c r="AL88">
        <v>0</v>
      </c>
      <c r="AM88">
        <v>4.8588992571428564</v>
      </c>
      <c r="AN88">
        <v>0.93737000000000004</v>
      </c>
      <c r="AO88">
        <v>1.8871476624000005</v>
      </c>
      <c r="AP88">
        <v>0.74672052</v>
      </c>
      <c r="AQ88">
        <v>10.438199999999998</v>
      </c>
      <c r="AR88">
        <v>15.241824000000001</v>
      </c>
      <c r="AS88">
        <v>9.7861171043999988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30.170652137581229</v>
      </c>
      <c r="BB88">
        <f t="shared" si="1"/>
        <v>1028.4487383562728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2.0186999999999999</v>
      </c>
      <c r="K89">
        <v>9.4081105956094042</v>
      </c>
      <c r="L89">
        <v>578.48610817772862</v>
      </c>
      <c r="M89">
        <v>25.773312094106114</v>
      </c>
      <c r="N89">
        <v>36.245588235294115</v>
      </c>
      <c r="O89">
        <v>0</v>
      </c>
      <c r="P89">
        <v>38.527498770592572</v>
      </c>
      <c r="Q89">
        <v>6.6932515337423313</v>
      </c>
      <c r="R89">
        <v>13.0082754066521</v>
      </c>
      <c r="S89">
        <v>8.1002374024961004</v>
      </c>
      <c r="T89">
        <v>0</v>
      </c>
      <c r="U89">
        <v>126.04786579820572</v>
      </c>
      <c r="V89">
        <v>4.3656069364161851</v>
      </c>
      <c r="W89">
        <v>14.234677826086957</v>
      </c>
      <c r="X89">
        <v>30.168990998534646</v>
      </c>
      <c r="Y89">
        <v>0</v>
      </c>
      <c r="Z89">
        <v>4.0214116799999999</v>
      </c>
      <c r="AA89">
        <v>12.931030944000002</v>
      </c>
      <c r="AB89">
        <v>8.0974951199999996</v>
      </c>
      <c r="AC89">
        <v>5.9383226239999995</v>
      </c>
      <c r="AD89">
        <v>8.4088075343999993</v>
      </c>
      <c r="AE89">
        <v>10.076784640000001</v>
      </c>
      <c r="AF89">
        <v>5.7475000000000005</v>
      </c>
      <c r="AG89">
        <v>12.516703680000003</v>
      </c>
      <c r="AH89">
        <v>35.881640599999997</v>
      </c>
      <c r="AI89">
        <v>0</v>
      </c>
      <c r="AJ89">
        <v>0</v>
      </c>
      <c r="AK89">
        <v>15.9613</v>
      </c>
      <c r="AL89">
        <v>0</v>
      </c>
      <c r="AM89">
        <v>4.8588992571428564</v>
      </c>
      <c r="AN89">
        <v>0.93737000000000004</v>
      </c>
      <c r="AO89">
        <v>1.9120426415999998</v>
      </c>
      <c r="AP89">
        <v>1.1397313200000001</v>
      </c>
      <c r="AQ89">
        <v>10.438199999999998</v>
      </c>
      <c r="AR89">
        <v>15.241824000000001</v>
      </c>
      <c r="AS89">
        <v>9.7861171043999988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30.123741822451379</v>
      </c>
      <c r="BB89">
        <f t="shared" si="1"/>
        <v>1026.8496630985562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2.0186999999999999</v>
      </c>
      <c r="K90">
        <v>9.4081105956094042</v>
      </c>
      <c r="L90">
        <v>578.48610817772862</v>
      </c>
      <c r="M90">
        <v>25.773312094106114</v>
      </c>
      <c r="N90">
        <v>36.245588235294115</v>
      </c>
      <c r="O90">
        <v>0</v>
      </c>
      <c r="P90">
        <v>38.527498770592572</v>
      </c>
      <c r="Q90">
        <v>6.6932515337423313</v>
      </c>
      <c r="R90">
        <v>13.0082754066521</v>
      </c>
      <c r="S90">
        <v>8.1002374024961004</v>
      </c>
      <c r="T90">
        <v>0</v>
      </c>
      <c r="U90">
        <v>126.04786579820572</v>
      </c>
      <c r="V90">
        <v>4.3656069364161851</v>
      </c>
      <c r="W90">
        <v>14.234677826086957</v>
      </c>
      <c r="X90">
        <v>30.168990998534646</v>
      </c>
      <c r="Y90">
        <v>0</v>
      </c>
      <c r="Z90">
        <v>4.0214116799999999</v>
      </c>
      <c r="AA90">
        <v>12.931030944000002</v>
      </c>
      <c r="AB90">
        <v>8.0974951199999996</v>
      </c>
      <c r="AC90">
        <v>5.9383226239999995</v>
      </c>
      <c r="AD90">
        <v>8.4088075343999993</v>
      </c>
      <c r="AE90">
        <v>10.076784640000001</v>
      </c>
      <c r="AF90">
        <v>5.7475000000000005</v>
      </c>
      <c r="AG90">
        <v>12.516703680000003</v>
      </c>
      <c r="AH90">
        <v>35.881640599999997</v>
      </c>
      <c r="AI90">
        <v>0</v>
      </c>
      <c r="AJ90">
        <v>0</v>
      </c>
      <c r="AK90">
        <v>15.9613</v>
      </c>
      <c r="AL90">
        <v>0</v>
      </c>
      <c r="AM90">
        <v>4.8588992571428564</v>
      </c>
      <c r="AN90">
        <v>0.93737000000000004</v>
      </c>
      <c r="AO90">
        <v>2.0002574591999998</v>
      </c>
      <c r="AP90">
        <v>1.1397313200000001</v>
      </c>
      <c r="AQ90">
        <v>10.438199999999998</v>
      </c>
      <c r="AR90">
        <v>15.241824000000001</v>
      </c>
      <c r="AS90">
        <v>9.7861171043999988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30.126256048451374</v>
      </c>
      <c r="BB90">
        <f t="shared" si="1"/>
        <v>1026.9353636901565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2.0186999999999999</v>
      </c>
      <c r="K91">
        <v>9.4081105956094042</v>
      </c>
      <c r="L91">
        <v>578.48610817772862</v>
      </c>
      <c r="M91">
        <v>25.773312094106114</v>
      </c>
      <c r="N91">
        <v>36.245588235294115</v>
      </c>
      <c r="O91">
        <v>0</v>
      </c>
      <c r="P91">
        <v>38.527498770592572</v>
      </c>
      <c r="Q91">
        <v>6.6932515337423313</v>
      </c>
      <c r="R91">
        <v>13.0082754066521</v>
      </c>
      <c r="S91">
        <v>8.1002374024961004</v>
      </c>
      <c r="T91">
        <v>0</v>
      </c>
      <c r="U91">
        <v>126.04786579820572</v>
      </c>
      <c r="V91">
        <v>4.3656069364161851</v>
      </c>
      <c r="W91">
        <v>14.234677826086957</v>
      </c>
      <c r="X91">
        <v>30.168990998534646</v>
      </c>
      <c r="Y91">
        <v>0</v>
      </c>
      <c r="Z91">
        <v>4.0214116799999999</v>
      </c>
      <c r="AA91">
        <v>12.931030944000002</v>
      </c>
      <c r="AB91">
        <v>12.121704816000001</v>
      </c>
      <c r="AC91">
        <v>8.9164694944000011</v>
      </c>
      <c r="AD91">
        <v>8.4088075343999993</v>
      </c>
      <c r="AE91">
        <v>15.1671353808</v>
      </c>
      <c r="AF91">
        <v>9.0749999999999975</v>
      </c>
      <c r="AG91">
        <v>12.516703680000003</v>
      </c>
      <c r="AH91">
        <v>43.057968719999998</v>
      </c>
      <c r="AI91">
        <v>0</v>
      </c>
      <c r="AJ91">
        <v>0</v>
      </c>
      <c r="AK91">
        <v>15.9613</v>
      </c>
      <c r="AL91">
        <v>0</v>
      </c>
      <c r="AM91">
        <v>4.8588992571428564</v>
      </c>
      <c r="AN91">
        <v>0.93737000000000004</v>
      </c>
      <c r="AO91">
        <v>1.9878099695999998</v>
      </c>
      <c r="AP91">
        <v>1.1397313200000001</v>
      </c>
      <c r="AQ91">
        <v>10.554180000000001</v>
      </c>
      <c r="AR91">
        <v>15.241824000000001</v>
      </c>
      <c r="AS91">
        <v>9.7861171043999988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30.773207658851383</v>
      </c>
      <c r="BB91">
        <f t="shared" si="1"/>
        <v>1048.9884800173566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2.0186999999999999</v>
      </c>
      <c r="K92">
        <v>9.4081105956094042</v>
      </c>
      <c r="L92">
        <v>578.48610817772862</v>
      </c>
      <c r="M92">
        <v>25.773312094106114</v>
      </c>
      <c r="N92">
        <v>36.245588235294115</v>
      </c>
      <c r="O92">
        <v>0</v>
      </c>
      <c r="P92">
        <v>38.527498770592572</v>
      </c>
      <c r="Q92">
        <v>6.6932515337423313</v>
      </c>
      <c r="R92">
        <v>13.0082754066521</v>
      </c>
      <c r="S92">
        <v>8.1002374024961004</v>
      </c>
      <c r="T92">
        <v>0</v>
      </c>
      <c r="U92">
        <v>126.04786579820572</v>
      </c>
      <c r="V92">
        <v>4.3656069364161851</v>
      </c>
      <c r="W92">
        <v>14.234677826086957</v>
      </c>
      <c r="X92">
        <v>30.168990998534646</v>
      </c>
      <c r="Y92">
        <v>0</v>
      </c>
      <c r="Z92">
        <v>4.0214116799999999</v>
      </c>
      <c r="AA92">
        <v>12.931030944000002</v>
      </c>
      <c r="AB92">
        <v>12.121704816000001</v>
      </c>
      <c r="AC92">
        <v>8.9164694944000011</v>
      </c>
      <c r="AD92">
        <v>8.4088075343999993</v>
      </c>
      <c r="AE92">
        <v>15.1671353808</v>
      </c>
      <c r="AF92">
        <v>9.0749999999999975</v>
      </c>
      <c r="AG92">
        <v>12.516703680000003</v>
      </c>
      <c r="AH92">
        <v>43.057968719999998</v>
      </c>
      <c r="AI92">
        <v>0</v>
      </c>
      <c r="AJ92">
        <v>0</v>
      </c>
      <c r="AK92">
        <v>15.9613</v>
      </c>
      <c r="AL92">
        <v>0</v>
      </c>
      <c r="AM92">
        <v>4.8588992571428564</v>
      </c>
      <c r="AN92">
        <v>0.93737000000000004</v>
      </c>
      <c r="AO92">
        <v>2.0229876575999999</v>
      </c>
      <c r="AP92">
        <v>1.1397313200000001</v>
      </c>
      <c r="AQ92">
        <v>10.554180000000001</v>
      </c>
      <c r="AR92">
        <v>15.241824000000001</v>
      </c>
      <c r="AS92">
        <v>9.7861171043999988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30.774210281251385</v>
      </c>
      <c r="BB92">
        <f t="shared" si="1"/>
        <v>1049.0226550829566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2.0186999999999999</v>
      </c>
      <c r="K93">
        <v>9.4081105956094042</v>
      </c>
      <c r="L93">
        <v>578.48610817772862</v>
      </c>
      <c r="M93">
        <v>25.773312094106114</v>
      </c>
      <c r="N93">
        <v>36.245588235294115</v>
      </c>
      <c r="O93">
        <v>0</v>
      </c>
      <c r="P93">
        <v>38.527498770592572</v>
      </c>
      <c r="Q93">
        <v>6.6932515337423313</v>
      </c>
      <c r="R93">
        <v>13.0082754066521</v>
      </c>
      <c r="S93">
        <v>8.1002374024961004</v>
      </c>
      <c r="T93">
        <v>0</v>
      </c>
      <c r="U93">
        <v>126.04786579820572</v>
      </c>
      <c r="V93">
        <v>4.3656069364161851</v>
      </c>
      <c r="W93">
        <v>14.234677826086957</v>
      </c>
      <c r="X93">
        <v>30.168990998534646</v>
      </c>
      <c r="Y93">
        <v>0</v>
      </c>
      <c r="Z93">
        <v>4.0214116799999999</v>
      </c>
      <c r="AA93">
        <v>12.931030944000002</v>
      </c>
      <c r="AB93">
        <v>12.121704816000001</v>
      </c>
      <c r="AC93">
        <v>8.9164694944000011</v>
      </c>
      <c r="AD93">
        <v>8.4088075343999993</v>
      </c>
      <c r="AE93">
        <v>15.1671353808</v>
      </c>
      <c r="AF93">
        <v>9.0749999999999975</v>
      </c>
      <c r="AG93">
        <v>12.516703680000003</v>
      </c>
      <c r="AH93">
        <v>35.881640599999997</v>
      </c>
      <c r="AI93">
        <v>0</v>
      </c>
      <c r="AJ93">
        <v>0</v>
      </c>
      <c r="AK93">
        <v>15.9613</v>
      </c>
      <c r="AL93">
        <v>0</v>
      </c>
      <c r="AM93">
        <v>4.8588992571428564</v>
      </c>
      <c r="AN93">
        <v>0.93737000000000004</v>
      </c>
      <c r="AO93">
        <v>2.1173360207999998</v>
      </c>
      <c r="AP93">
        <v>1.1397313200000001</v>
      </c>
      <c r="AQ93">
        <v>10.554180000000001</v>
      </c>
      <c r="AR93">
        <v>15.241824000000001</v>
      </c>
      <c r="AS93">
        <v>9.7861171043999988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30.572373924451377</v>
      </c>
      <c r="BB93">
        <f t="shared" si="1"/>
        <v>1042.1425116829566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2.0186999999999999</v>
      </c>
      <c r="K94">
        <v>9.4081105956094042</v>
      </c>
      <c r="L94">
        <v>578.48610817772862</v>
      </c>
      <c r="M94">
        <v>25.773312094106114</v>
      </c>
      <c r="N94">
        <v>36.245588235294115</v>
      </c>
      <c r="O94">
        <v>0</v>
      </c>
      <c r="P94">
        <v>38.527498770592572</v>
      </c>
      <c r="Q94">
        <v>6.6932515337423313</v>
      </c>
      <c r="R94">
        <v>13.0082754066521</v>
      </c>
      <c r="S94">
        <v>8.1002374024961004</v>
      </c>
      <c r="T94">
        <v>0</v>
      </c>
      <c r="U94">
        <v>126.04786579820572</v>
      </c>
      <c r="V94">
        <v>4.3656069364161851</v>
      </c>
      <c r="W94">
        <v>14.234677826086957</v>
      </c>
      <c r="X94">
        <v>30.168990998534646</v>
      </c>
      <c r="Y94">
        <v>0</v>
      </c>
      <c r="Z94">
        <v>4.0214116799999999</v>
      </c>
      <c r="AA94">
        <v>12.931030944000002</v>
      </c>
      <c r="AB94">
        <v>12.121704816000001</v>
      </c>
      <c r="AC94">
        <v>8.9164694944000011</v>
      </c>
      <c r="AD94">
        <v>8.4088075343999993</v>
      </c>
      <c r="AE94">
        <v>14.800277439999999</v>
      </c>
      <c r="AF94">
        <v>9.0749999999999975</v>
      </c>
      <c r="AG94">
        <v>12.516703680000003</v>
      </c>
      <c r="AH94">
        <v>28.70531248</v>
      </c>
      <c r="AI94">
        <v>0</v>
      </c>
      <c r="AJ94">
        <v>0</v>
      </c>
      <c r="AK94">
        <v>15.9613</v>
      </c>
      <c r="AL94">
        <v>0</v>
      </c>
      <c r="AM94">
        <v>4.8588992571428564</v>
      </c>
      <c r="AN94">
        <v>0.93737000000000004</v>
      </c>
      <c r="AO94">
        <v>2.1644200031999996</v>
      </c>
      <c r="AP94">
        <v>1.1397313200000001</v>
      </c>
      <c r="AQ94">
        <v>10.554180000000001</v>
      </c>
      <c r="AR94">
        <v>15.241824000000001</v>
      </c>
      <c r="AS94">
        <v>9.7861171043999988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30.358734971651373</v>
      </c>
      <c r="BB94">
        <f t="shared" si="1"/>
        <v>1034.8600485573565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2.0186999999999999</v>
      </c>
      <c r="K95">
        <v>9.4081105956094042</v>
      </c>
      <c r="L95">
        <v>578.48610817772862</v>
      </c>
      <c r="M95">
        <v>24.848646587876477</v>
      </c>
      <c r="N95">
        <v>36.245588235294115</v>
      </c>
      <c r="O95">
        <v>0</v>
      </c>
      <c r="P95">
        <v>38.527498770592572</v>
      </c>
      <c r="Q95">
        <v>6.6932515337423313</v>
      </c>
      <c r="R95">
        <v>13.0082754066521</v>
      </c>
      <c r="S95">
        <v>8.1002374024961004</v>
      </c>
      <c r="T95">
        <v>0</v>
      </c>
      <c r="U95">
        <v>126.04786579820572</v>
      </c>
      <c r="V95">
        <v>4.3656069364161851</v>
      </c>
      <c r="W95">
        <v>14.234677826086957</v>
      </c>
      <c r="X95">
        <v>30.168990998534646</v>
      </c>
      <c r="Y95">
        <v>0</v>
      </c>
      <c r="Z95">
        <v>4.0214116799999999</v>
      </c>
      <c r="AA95">
        <v>12.931030944000002</v>
      </c>
      <c r="AB95">
        <v>12.121704816000001</v>
      </c>
      <c r="AC95">
        <v>5.9383226239999995</v>
      </c>
      <c r="AD95">
        <v>8.4088075343999993</v>
      </c>
      <c r="AE95">
        <v>9.4469856000000014</v>
      </c>
      <c r="AF95">
        <v>2.7224999999999997</v>
      </c>
      <c r="AG95">
        <v>12.516703680000003</v>
      </c>
      <c r="AH95">
        <v>21.528984359999999</v>
      </c>
      <c r="AI95">
        <v>0</v>
      </c>
      <c r="AJ95">
        <v>0</v>
      </c>
      <c r="AK95">
        <v>15.9613</v>
      </c>
      <c r="AL95">
        <v>0</v>
      </c>
      <c r="AM95">
        <v>4.8588992571428564</v>
      </c>
      <c r="AN95">
        <v>0.93737000000000004</v>
      </c>
      <c r="AO95">
        <v>2.1748831104000002</v>
      </c>
      <c r="AP95">
        <v>1.1397313200000001</v>
      </c>
      <c r="AQ95">
        <v>9.7423199999999976</v>
      </c>
      <c r="AR95">
        <v>15.241824000000001</v>
      </c>
      <c r="AS95">
        <v>9.7861171043999988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29.686524476323825</v>
      </c>
      <c r="BB95">
        <f t="shared" si="1"/>
        <v>1011.9459298232542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2.0186999999999999</v>
      </c>
      <c r="K96">
        <v>9.4081105956094042</v>
      </c>
      <c r="L96">
        <v>578.48610817772862</v>
      </c>
      <c r="M96">
        <v>24.848646587876477</v>
      </c>
      <c r="N96">
        <v>36.245588235294115</v>
      </c>
      <c r="O96">
        <v>0</v>
      </c>
      <c r="P96">
        <v>38.527498770592572</v>
      </c>
      <c r="Q96">
        <v>6.6932515337423313</v>
      </c>
      <c r="R96">
        <v>13.0082754066521</v>
      </c>
      <c r="S96">
        <v>8.1002374024961004</v>
      </c>
      <c r="T96">
        <v>0</v>
      </c>
      <c r="U96">
        <v>126.04786579820572</v>
      </c>
      <c r="V96">
        <v>4.3656069364161851</v>
      </c>
      <c r="W96">
        <v>14.234677826086957</v>
      </c>
      <c r="X96">
        <v>30.168990998534646</v>
      </c>
      <c r="Y96">
        <v>0</v>
      </c>
      <c r="Z96">
        <v>4.0214116799999999</v>
      </c>
      <c r="AA96">
        <v>12.118600000000001</v>
      </c>
      <c r="AB96">
        <v>10.6330744</v>
      </c>
      <c r="AC96">
        <v>5.9383226239999995</v>
      </c>
      <c r="AD96">
        <v>5.4713178000000005</v>
      </c>
      <c r="AE96">
        <v>9.4469856000000014</v>
      </c>
      <c r="AF96">
        <v>2.7224999999999997</v>
      </c>
      <c r="AG96">
        <v>12.516703680000003</v>
      </c>
      <c r="AH96">
        <v>15.601976519999997</v>
      </c>
      <c r="AI96">
        <v>0</v>
      </c>
      <c r="AJ96">
        <v>0</v>
      </c>
      <c r="AK96">
        <v>15.9613</v>
      </c>
      <c r="AL96">
        <v>0</v>
      </c>
      <c r="AM96">
        <v>4.8588992571428564</v>
      </c>
      <c r="AN96">
        <v>0.93737000000000004</v>
      </c>
      <c r="AO96">
        <v>2.1810166560000002</v>
      </c>
      <c r="AP96">
        <v>1.1397313200000001</v>
      </c>
      <c r="AQ96">
        <v>9.7423199999999976</v>
      </c>
      <c r="AR96">
        <v>15.241824000000001</v>
      </c>
      <c r="AS96">
        <v>9.7861171043999988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29.368481176723819</v>
      </c>
      <c r="BB96">
        <f t="shared" si="1"/>
        <v>1001.1045477340541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2.0186999999999999</v>
      </c>
      <c r="K97">
        <v>9.4081105956094042</v>
      </c>
      <c r="L97">
        <v>578.48610817772862</v>
      </c>
      <c r="M97">
        <v>24.848646587876477</v>
      </c>
      <c r="N97">
        <v>36.245588235294115</v>
      </c>
      <c r="O97">
        <v>0</v>
      </c>
      <c r="P97">
        <v>38.527498770592572</v>
      </c>
      <c r="Q97">
        <v>6.6932515337423313</v>
      </c>
      <c r="R97">
        <v>13.0082754066521</v>
      </c>
      <c r="S97">
        <v>8.1002374024961004</v>
      </c>
      <c r="T97">
        <v>0</v>
      </c>
      <c r="U97">
        <v>126.04786579820572</v>
      </c>
      <c r="V97">
        <v>4.3656069364161851</v>
      </c>
      <c r="W97">
        <v>14.234677826086957</v>
      </c>
      <c r="X97">
        <v>30.168990998534646</v>
      </c>
      <c r="Y97">
        <v>0</v>
      </c>
      <c r="Z97">
        <v>4.0214116799999999</v>
      </c>
      <c r="AA97">
        <v>8.6206872959999998</v>
      </c>
      <c r="AB97">
        <v>7.7703236000000002</v>
      </c>
      <c r="AC97">
        <v>5.9383226239999995</v>
      </c>
      <c r="AD97">
        <v>2.7964513200000001</v>
      </c>
      <c r="AE97">
        <v>9.4469856000000014</v>
      </c>
      <c r="AF97">
        <v>2.7224999999999997</v>
      </c>
      <c r="AG97">
        <v>12.516703680000003</v>
      </c>
      <c r="AH97">
        <v>14.352656239999998</v>
      </c>
      <c r="AI97">
        <v>0</v>
      </c>
      <c r="AJ97">
        <v>0</v>
      </c>
      <c r="AK97">
        <v>15.9613</v>
      </c>
      <c r="AL97">
        <v>0</v>
      </c>
      <c r="AM97">
        <v>4.8588992571428564</v>
      </c>
      <c r="AN97">
        <v>0.93737000000000004</v>
      </c>
      <c r="AO97">
        <v>1.4062055280000001</v>
      </c>
      <c r="AP97">
        <v>1.9257529199999999</v>
      </c>
      <c r="AQ97">
        <v>9.7423199999999976</v>
      </c>
      <c r="AR97">
        <v>15.241824000000001</v>
      </c>
      <c r="AS97">
        <v>9.7861171043999988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29.075682915123821</v>
      </c>
      <c r="BB97">
        <f t="shared" si="1"/>
        <v>991.12370620365402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2.0186999999999999</v>
      </c>
      <c r="K98">
        <v>9.4081105956094042</v>
      </c>
      <c r="L98">
        <v>578.48610817772862</v>
      </c>
      <c r="M98">
        <v>24.848646587876477</v>
      </c>
      <c r="N98">
        <v>36.245588235294115</v>
      </c>
      <c r="O98">
        <v>0</v>
      </c>
      <c r="P98">
        <v>38.527498770592572</v>
      </c>
      <c r="Q98">
        <v>6.6932515337423313</v>
      </c>
      <c r="R98">
        <v>13.0082754066521</v>
      </c>
      <c r="S98">
        <v>8.1002374024961004</v>
      </c>
      <c r="T98">
        <v>0</v>
      </c>
      <c r="U98">
        <v>126.04786579820572</v>
      </c>
      <c r="V98">
        <v>4.3656069364161851</v>
      </c>
      <c r="W98">
        <v>14.234677826086957</v>
      </c>
      <c r="X98">
        <v>30.168990998534646</v>
      </c>
      <c r="Y98">
        <v>0</v>
      </c>
      <c r="Z98">
        <v>4.0214116799999999</v>
      </c>
      <c r="AA98">
        <v>8.6206872959999998</v>
      </c>
      <c r="AB98">
        <v>7.7703236000000002</v>
      </c>
      <c r="AC98">
        <v>5.9383226239999995</v>
      </c>
      <c r="AD98">
        <v>2.7964513200000001</v>
      </c>
      <c r="AE98">
        <v>9.4469856000000014</v>
      </c>
      <c r="AF98">
        <v>2.7224999999999997</v>
      </c>
      <c r="AG98">
        <v>12.516703680000003</v>
      </c>
      <c r="AH98">
        <v>7.1763281199999982</v>
      </c>
      <c r="AI98">
        <v>0</v>
      </c>
      <c r="AJ98">
        <v>0</v>
      </c>
      <c r="AK98">
        <v>15.9613</v>
      </c>
      <c r="AL98">
        <v>0</v>
      </c>
      <c r="AM98">
        <v>4.8588992571428564</v>
      </c>
      <c r="AN98">
        <v>0.93737000000000004</v>
      </c>
      <c r="AO98">
        <v>1.4112566831999998</v>
      </c>
      <c r="AP98">
        <v>1.9257529199999999</v>
      </c>
      <c r="AQ98">
        <v>9.7423199999999976</v>
      </c>
      <c r="AR98">
        <v>15.241824000000001</v>
      </c>
      <c r="AS98">
        <v>9.7861171043999988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28.871301652323822</v>
      </c>
      <c r="BB98">
        <f t="shared" si="1"/>
        <v>984.15681050165404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5.8799999999999989E-3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1.4626740592056599E-3</v>
      </c>
      <c r="J99">
        <f t="shared" si="2"/>
        <v>7.1048046992704103E-2</v>
      </c>
      <c r="K99">
        <f t="shared" si="2"/>
        <v>0.20803342807400169</v>
      </c>
      <c r="L99">
        <f t="shared" si="2"/>
        <v>13.883699806236836</v>
      </c>
      <c r="M99">
        <f t="shared" si="2"/>
        <v>0.64142861689686559</v>
      </c>
      <c r="N99">
        <f t="shared" si="2"/>
        <v>0.82261749980627075</v>
      </c>
      <c r="O99">
        <f t="shared" si="2"/>
        <v>0</v>
      </c>
      <c r="P99">
        <f t="shared" si="2"/>
        <v>0.92465997049422055</v>
      </c>
      <c r="Q99">
        <f t="shared" si="2"/>
        <v>0.16063648826146568</v>
      </c>
      <c r="R99">
        <f t="shared" si="2"/>
        <v>0.31219378511776896</v>
      </c>
      <c r="S99">
        <f t="shared" si="2"/>
        <v>0.19445964024451176</v>
      </c>
      <c r="T99">
        <f t="shared" si="2"/>
        <v>0</v>
      </c>
      <c r="U99">
        <f t="shared" si="2"/>
        <v>2.8962359891449592</v>
      </c>
      <c r="V99">
        <f t="shared" si="2"/>
        <v>0.10477456647398818</v>
      </c>
      <c r="W99">
        <f t="shared" si="2"/>
        <v>0.34124098652822221</v>
      </c>
      <c r="X99">
        <f t="shared" si="2"/>
        <v>0.72405578396483239</v>
      </c>
      <c r="Y99">
        <f t="shared" si="2"/>
        <v>0</v>
      </c>
      <c r="Z99">
        <f t="shared" si="2"/>
        <v>9.6513880320000231E-2</v>
      </c>
      <c r="AA99">
        <f t="shared" si="2"/>
        <v>0.15269217865199997</v>
      </c>
      <c r="AB99">
        <f t="shared" si="2"/>
        <v>0.15479098057799995</v>
      </c>
      <c r="AC99">
        <f t="shared" si="2"/>
        <v>0.11359962324880013</v>
      </c>
      <c r="AD99">
        <f t="shared" si="2"/>
        <v>0.11958112183680011</v>
      </c>
      <c r="AE99">
        <f t="shared" si="2"/>
        <v>0.22494178049720018</v>
      </c>
      <c r="AF99">
        <f t="shared" si="2"/>
        <v>8.7422499999999945E-2</v>
      </c>
      <c r="AG99">
        <f t="shared" si="2"/>
        <v>0.30040088832000006</v>
      </c>
      <c r="AH99">
        <f t="shared" si="2"/>
        <v>0.35736370799999995</v>
      </c>
      <c r="AI99">
        <f t="shared" si="2"/>
        <v>4.08131438E-2</v>
      </c>
      <c r="AJ99">
        <f t="shared" si="2"/>
        <v>0</v>
      </c>
      <c r="AK99">
        <f t="shared" si="2"/>
        <v>0.38307119999999989</v>
      </c>
      <c r="AL99">
        <f t="shared" si="2"/>
        <v>0</v>
      </c>
      <c r="AM99">
        <f t="shared" si="2"/>
        <v>7.7742388114285715E-2</v>
      </c>
      <c r="AN99">
        <f t="shared" si="2"/>
        <v>2.2659485E-2</v>
      </c>
      <c r="AO99">
        <f t="shared" si="2"/>
        <v>7.3508740031999961E-2</v>
      </c>
      <c r="AP99">
        <f t="shared" si="2"/>
        <v>2.0249881469999963E-2</v>
      </c>
      <c r="AQ99">
        <f t="shared" si="2"/>
        <v>0.12777129999999992</v>
      </c>
      <c r="AR99">
        <f t="shared" si="2"/>
        <v>0.36885214079999928</v>
      </c>
      <c r="AS99">
        <f t="shared" si="2"/>
        <v>0.23571863794439962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6.6737720018673653E-3</v>
      </c>
      <c r="AY99">
        <f t="shared" si="2"/>
        <v>0</v>
      </c>
      <c r="AZ99">
        <f t="shared" si="2"/>
        <v>0</v>
      </c>
      <c r="BA99">
        <f t="shared" si="2"/>
        <v>0.69131863823978645</v>
      </c>
      <c r="BB99">
        <f t="shared" si="1"/>
        <v>23.565475994671413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f>SUM(B3:AZ3)-BA3</f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f t="shared" ref="BB4:BB67" si="0">SUM(B4:AZ4)-BA4</f>
        <v>0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f t="shared" si="0"/>
        <v>0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f t="shared" si="0"/>
        <v>0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f t="shared" si="0"/>
        <v>0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f t="shared" si="0"/>
        <v>0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f t="shared" si="0"/>
        <v>0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f t="shared" si="0"/>
        <v>0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f t="shared" si="0"/>
        <v>0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f t="shared" si="0"/>
        <v>0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f t="shared" si="0"/>
        <v>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f t="shared" si="0"/>
        <v>0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f t="shared" si="0"/>
        <v>0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f t="shared" si="0"/>
        <v>0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f t="shared" si="0"/>
        <v>0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f t="shared" si="0"/>
        <v>0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f t="shared" si="0"/>
        <v>0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f t="shared" si="0"/>
        <v>0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f t="shared" si="0"/>
        <v>0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f t="shared" si="0"/>
        <v>0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f t="shared" si="0"/>
        <v>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f t="shared" si="0"/>
        <v>0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f t="shared" si="0"/>
        <v>0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f t="shared" si="0"/>
        <v>0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f t="shared" si="0"/>
        <v>0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f t="shared" si="0"/>
        <v>0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f t="shared" si="0"/>
        <v>0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f t="shared" si="0"/>
        <v>0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f t="shared" si="0"/>
        <v>0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f t="shared" si="0"/>
        <v>0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f t="shared" si="0"/>
        <v>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f t="shared" si="0"/>
        <v>0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f t="shared" si="0"/>
        <v>0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f t="shared" si="0"/>
        <v>0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f t="shared" si="0"/>
        <v>0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f t="shared" si="0"/>
        <v>0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f t="shared" si="0"/>
        <v>0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f t="shared" si="0"/>
        <v>0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f t="shared" si="0"/>
        <v>0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f t="shared" si="0"/>
        <v>0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f t="shared" si="0"/>
        <v>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f t="shared" si="0"/>
        <v>0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f t="shared" si="0"/>
        <v>0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f t="shared" si="0"/>
        <v>0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f t="shared" si="0"/>
        <v>0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f t="shared" si="0"/>
        <v>0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f t="shared" si="0"/>
        <v>0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f t="shared" si="0"/>
        <v>0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f t="shared" si="0"/>
        <v>0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f t="shared" si="0"/>
        <v>0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f t="shared" si="0"/>
        <v>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f t="shared" si="0"/>
        <v>0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f t="shared" si="0"/>
        <v>0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f t="shared" si="0"/>
        <v>0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f t="shared" si="0"/>
        <v>0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f t="shared" si="0"/>
        <v>0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f t="shared" si="0"/>
        <v>0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f t="shared" si="0"/>
        <v>0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f t="shared" si="0"/>
        <v>0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f t="shared" si="0"/>
        <v>0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f t="shared" si="0"/>
        <v>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f t="shared" si="0"/>
        <v>0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f t="shared" si="0"/>
        <v>0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f t="shared" si="0"/>
        <v>0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f t="shared" si="0"/>
        <v>0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f t="shared" ref="BB68:BB99" si="1">SUM(B68:AZ68)-BA68</f>
        <v>0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f t="shared" si="1"/>
        <v>0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f t="shared" si="1"/>
        <v>0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f t="shared" si="1"/>
        <v>0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f t="shared" si="1"/>
        <v>0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f t="shared" si="1"/>
        <v>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f t="shared" si="1"/>
        <v>0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f t="shared" si="1"/>
        <v>0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f t="shared" si="1"/>
        <v>0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f t="shared" si="1"/>
        <v>0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f t="shared" si="1"/>
        <v>0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f t="shared" si="1"/>
        <v>0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f t="shared" si="1"/>
        <v>0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f t="shared" si="1"/>
        <v>0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f t="shared" si="1"/>
        <v>0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f t="shared" si="1"/>
        <v>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f t="shared" si="1"/>
        <v>0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f t="shared" si="1"/>
        <v>0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f t="shared" si="1"/>
        <v>0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f t="shared" si="1"/>
        <v>0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f t="shared" si="1"/>
        <v>0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f t="shared" si="1"/>
        <v>0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f t="shared" si="1"/>
        <v>0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f t="shared" si="1"/>
        <v>0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f t="shared" si="1"/>
        <v>0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f t="shared" si="1"/>
        <v>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f t="shared" si="1"/>
        <v>0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f t="shared" si="1"/>
        <v>0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f t="shared" si="1"/>
        <v>0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f t="shared" si="1"/>
        <v>0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f t="shared" si="1"/>
        <v>0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1"/>
        <v>0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169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11.247579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0.32055599999999984</v>
      </c>
      <c r="BB3">
        <f>SUM(B3:AZ3)-BA3</f>
        <v>10.927023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11.247579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0.32055599999999984</v>
      </c>
      <c r="BB4">
        <f t="shared" ref="BB4:BB67" si="0">SUM(B4:AZ4)-BA4</f>
        <v>10.927023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11.247579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0.32055599999999984</v>
      </c>
      <c r="BB5">
        <f t="shared" si="0"/>
        <v>10.927023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11.247579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0.32055599999999984</v>
      </c>
      <c r="BB6">
        <f t="shared" si="0"/>
        <v>10.927023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11.247579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0.32055599999999984</v>
      </c>
      <c r="BB7">
        <f t="shared" si="0"/>
        <v>10.927023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9.4683899999999994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0.2698489999999989</v>
      </c>
      <c r="BB8">
        <f t="shared" si="0"/>
        <v>9.1985410000000005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11.247579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0.32055599999999984</v>
      </c>
      <c r="BB9">
        <f t="shared" si="0"/>
        <v>10.927023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11.247579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0.32055599999999984</v>
      </c>
      <c r="BB10">
        <f t="shared" si="0"/>
        <v>10.927023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0.32055700000000087</v>
      </c>
      <c r="BB11">
        <f t="shared" si="0"/>
        <v>10.927042999999999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0.32055700000000087</v>
      </c>
      <c r="BB12">
        <f t="shared" si="0"/>
        <v>10.927042999999999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0.32055700000000087</v>
      </c>
      <c r="BB13">
        <f t="shared" si="0"/>
        <v>10.927042999999999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0.32055700000000087</v>
      </c>
      <c r="BB14">
        <f t="shared" si="0"/>
        <v>10.927042999999999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0.32055700000000087</v>
      </c>
      <c r="BB15">
        <f t="shared" si="0"/>
        <v>10.927042999999999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0.32055700000000087</v>
      </c>
      <c r="BB16">
        <f t="shared" si="0"/>
        <v>10.927042999999999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0.32055700000000087</v>
      </c>
      <c r="BB17">
        <f t="shared" si="0"/>
        <v>10.927042999999999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0.32055700000000087</v>
      </c>
      <c r="BB18">
        <f t="shared" si="0"/>
        <v>10.927042999999999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0.32055700000000087</v>
      </c>
      <c r="BB19">
        <f t="shared" si="0"/>
        <v>10.927042999999999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0.32055700000000087</v>
      </c>
      <c r="BB20">
        <f t="shared" si="0"/>
        <v>10.927042999999999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0.32055700000000087</v>
      </c>
      <c r="BB21">
        <f t="shared" si="0"/>
        <v>10.927042999999999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0.32055700000000087</v>
      </c>
      <c r="BB22">
        <f t="shared" si="0"/>
        <v>10.927042999999999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0.32055700000000087</v>
      </c>
      <c r="BB23">
        <f t="shared" si="0"/>
        <v>10.927042999999999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0.32055700000000087</v>
      </c>
      <c r="BB24">
        <f t="shared" si="0"/>
        <v>10.927042999999999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0.32055700000000087</v>
      </c>
      <c r="BB25">
        <f t="shared" si="0"/>
        <v>10.927042999999999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0.32055700000000087</v>
      </c>
      <c r="BB26">
        <f t="shared" si="0"/>
        <v>10.927042999999999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0.32055700000000087</v>
      </c>
      <c r="BB27">
        <f t="shared" si="0"/>
        <v>10.927042999999999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0.32055700000000087</v>
      </c>
      <c r="BB28">
        <f t="shared" si="0"/>
        <v>10.927042999999999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0.32055700000000087</v>
      </c>
      <c r="BB29">
        <f t="shared" si="0"/>
        <v>10.927042999999999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0.32055700000000087</v>
      </c>
      <c r="BB30">
        <f t="shared" si="0"/>
        <v>10.927042999999999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0.32055700000000087</v>
      </c>
      <c r="BB31">
        <f t="shared" si="0"/>
        <v>10.927042999999999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0.32055700000000087</v>
      </c>
      <c r="BB32">
        <f t="shared" si="0"/>
        <v>10.927042999999999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13.7608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0.39218299999999928</v>
      </c>
      <c r="BB33">
        <f t="shared" si="0"/>
        <v>13.368617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14.3376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0.40862199999999937</v>
      </c>
      <c r="BB34">
        <f t="shared" si="0"/>
        <v>13.928978000000001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14.3376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0.40862199999999937</v>
      </c>
      <c r="BB35">
        <f t="shared" si="0"/>
        <v>13.928978000000001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14.3376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0.40862199999999937</v>
      </c>
      <c r="BB36">
        <f t="shared" si="0"/>
        <v>13.928978000000001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14.3376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0.40862199999999937</v>
      </c>
      <c r="BB37">
        <f t="shared" si="0"/>
        <v>13.928978000000001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14.3376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0.40862199999999937</v>
      </c>
      <c r="BB38">
        <f t="shared" si="0"/>
        <v>13.928978000000001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14.3376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0.40862199999999937</v>
      </c>
      <c r="BB39">
        <f t="shared" si="0"/>
        <v>13.928978000000001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14.3376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0.40862199999999937</v>
      </c>
      <c r="BB40">
        <f t="shared" si="0"/>
        <v>13.928978000000001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14.3376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0.40862199999999937</v>
      </c>
      <c r="BB41">
        <f t="shared" si="0"/>
        <v>13.928978000000001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14.3376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0.40862199999999937</v>
      </c>
      <c r="BB42">
        <f t="shared" si="0"/>
        <v>13.928978000000001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14.3376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0.40862199999999937</v>
      </c>
      <c r="BB43">
        <f t="shared" si="0"/>
        <v>13.928978000000001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14.3376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0.40862199999999937</v>
      </c>
      <c r="BB44">
        <f t="shared" si="0"/>
        <v>13.928978000000001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14.3376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0.40862199999999937</v>
      </c>
      <c r="BB45">
        <f t="shared" si="0"/>
        <v>13.928978000000001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14.3376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0.40862199999999937</v>
      </c>
      <c r="BB46">
        <f t="shared" si="0"/>
        <v>13.928978000000001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14.3376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0.40862199999999937</v>
      </c>
      <c r="BB47">
        <f t="shared" si="0"/>
        <v>13.928978000000001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14.3376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0.40862199999999937</v>
      </c>
      <c r="BB48">
        <f t="shared" si="0"/>
        <v>13.928978000000001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14.3376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0.40862199999999937</v>
      </c>
      <c r="BB49">
        <f t="shared" si="0"/>
        <v>13.928978000000001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14.3376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0.40862199999999937</v>
      </c>
      <c r="BB50">
        <f t="shared" si="0"/>
        <v>13.928978000000001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14.3376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0.40862199999999937</v>
      </c>
      <c r="BB51">
        <f t="shared" si="0"/>
        <v>13.928978000000001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14.3376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0.40862199999999937</v>
      </c>
      <c r="BB52">
        <f t="shared" si="0"/>
        <v>13.928978000000001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14.3376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0.40862199999999937</v>
      </c>
      <c r="BB53">
        <f t="shared" si="0"/>
        <v>13.928978000000001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14.3376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0.40862199999999937</v>
      </c>
      <c r="BB54">
        <f t="shared" si="0"/>
        <v>13.928978000000001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14.667199999999999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0.41801499999999869</v>
      </c>
      <c r="BB55">
        <f t="shared" si="0"/>
        <v>14.249185000000001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14.667199999999999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0.41801499999999869</v>
      </c>
      <c r="BB56">
        <f t="shared" si="0"/>
        <v>14.249185000000001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14.667199999999999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0.41801499999999869</v>
      </c>
      <c r="BB57">
        <f t="shared" si="0"/>
        <v>14.249185000000001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14.667199999999999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0.41801499999999869</v>
      </c>
      <c r="BB58">
        <f t="shared" si="0"/>
        <v>14.249185000000001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14.667199999999999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0.41801499999999869</v>
      </c>
      <c r="BB59">
        <f t="shared" si="0"/>
        <v>14.249185000000001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14.667199999999999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0.41801499999999869</v>
      </c>
      <c r="BB60">
        <f t="shared" si="0"/>
        <v>14.249185000000001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14.667199999999999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0.41801499999999869</v>
      </c>
      <c r="BB61">
        <f t="shared" si="0"/>
        <v>14.249185000000001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14.667199999999999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0.41801499999999869</v>
      </c>
      <c r="BB62">
        <f t="shared" si="0"/>
        <v>14.249185000000001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14.667199999999999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0.41801499999999869</v>
      </c>
      <c r="BB63">
        <f t="shared" si="0"/>
        <v>14.249185000000001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14.667199999999999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0.41801499999999869</v>
      </c>
      <c r="BB64">
        <f t="shared" si="0"/>
        <v>14.249185000000001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14.667199999999999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0.41801499999999869</v>
      </c>
      <c r="BB65">
        <f t="shared" si="0"/>
        <v>14.249185000000001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14.667199999999999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0.41801499999999869</v>
      </c>
      <c r="BB66">
        <f t="shared" si="0"/>
        <v>14.249185000000001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14.667199999999999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0.41801499999999869</v>
      </c>
      <c r="BB67">
        <f t="shared" si="0"/>
        <v>14.249185000000001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14.667199999999999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0.41801499999999869</v>
      </c>
      <c r="BB68">
        <f t="shared" ref="BB68:BB99" si="1">SUM(B68:AZ68)-BA68</f>
        <v>14.249185000000001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14.667199999999999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0.41801499999999869</v>
      </c>
      <c r="BB69">
        <f t="shared" si="1"/>
        <v>14.249185000000001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14.667199999999999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0.41801499999999869</v>
      </c>
      <c r="BB70">
        <f t="shared" si="1"/>
        <v>14.249185000000001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14.667199999999999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0.41801499999999869</v>
      </c>
      <c r="BB71">
        <f t="shared" si="1"/>
        <v>14.249185000000001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14.667199999999999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0.41801499999999869</v>
      </c>
      <c r="BB72">
        <f t="shared" si="1"/>
        <v>14.249185000000001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14.667199999999999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0.41801499999999869</v>
      </c>
      <c r="BB73">
        <f t="shared" si="1"/>
        <v>14.249185000000001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14.667199999999999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0.41801499999999869</v>
      </c>
      <c r="BB74">
        <f t="shared" si="1"/>
        <v>14.249185000000001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14.667199999999999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0.41801499999999869</v>
      </c>
      <c r="BB75">
        <f t="shared" si="1"/>
        <v>14.249185000000001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14.667199999999999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0.41801499999999869</v>
      </c>
      <c r="BB76">
        <f t="shared" si="1"/>
        <v>14.249185000000001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14.667199999999999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0.41801499999999869</v>
      </c>
      <c r="BB77">
        <f t="shared" si="1"/>
        <v>14.249185000000001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14.667199999999999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0.41801499999999869</v>
      </c>
      <c r="BB78">
        <f t="shared" si="1"/>
        <v>14.249185000000001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14.667199999999999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0.41801499999999869</v>
      </c>
      <c r="BB79">
        <f t="shared" si="1"/>
        <v>14.249185000000001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14.667199999999999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0.41801499999999869</v>
      </c>
      <c r="BB80">
        <f t="shared" si="1"/>
        <v>14.249185000000001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14.667199999999999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0.41801499999999869</v>
      </c>
      <c r="BB81">
        <f t="shared" si="1"/>
        <v>14.249185000000001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14.667199999999999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0.41801499999999869</v>
      </c>
      <c r="BB82">
        <f t="shared" si="1"/>
        <v>14.249185000000001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14.667199999999999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0.41801499999999869</v>
      </c>
      <c r="BB83">
        <f t="shared" si="1"/>
        <v>14.249185000000001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14.667199999999999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0.41801499999999869</v>
      </c>
      <c r="BB84">
        <f t="shared" si="1"/>
        <v>14.249185000000001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0.42740900000000082</v>
      </c>
      <c r="BB85">
        <f t="shared" si="1"/>
        <v>14.569391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0.42740900000000082</v>
      </c>
      <c r="BB86">
        <f t="shared" si="1"/>
        <v>14.569391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0.42740900000000082</v>
      </c>
      <c r="BB87">
        <f t="shared" si="1"/>
        <v>14.569391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0.42740900000000082</v>
      </c>
      <c r="BB88">
        <f t="shared" si="1"/>
        <v>14.569391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0.42740900000000082</v>
      </c>
      <c r="BB89">
        <f t="shared" si="1"/>
        <v>14.569391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0.42740900000000082</v>
      </c>
      <c r="BB90">
        <f t="shared" si="1"/>
        <v>14.569391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0.42740900000000082</v>
      </c>
      <c r="BB91">
        <f t="shared" si="1"/>
        <v>14.569391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0.42740900000000082</v>
      </c>
      <c r="BB92">
        <f t="shared" si="1"/>
        <v>14.569391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0.42740900000000082</v>
      </c>
      <c r="BB93">
        <f t="shared" si="1"/>
        <v>14.569391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0.42740900000000082</v>
      </c>
      <c r="BB94">
        <f t="shared" si="1"/>
        <v>14.569391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0.42740900000000082</v>
      </c>
      <c r="BB95">
        <f t="shared" si="1"/>
        <v>14.569391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0.42740900000000082</v>
      </c>
      <c r="BB96">
        <f t="shared" si="1"/>
        <v>14.569391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0.42740900000000082</v>
      </c>
      <c r="BB97">
        <f t="shared" si="1"/>
        <v>14.569391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0.42740900000000082</v>
      </c>
      <c r="BB98">
        <f t="shared" si="1"/>
        <v>14.569391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0.32511756074999948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9.2658539999999727E-3</v>
      </c>
      <c r="BB99">
        <f t="shared" si="1"/>
        <v>0.31585170674999952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248.87</v>
      </c>
      <c r="L3" s="198">
        <v>10.73</v>
      </c>
      <c r="M3" s="198">
        <v>59.26</v>
      </c>
      <c r="N3" s="198">
        <v>50.4</v>
      </c>
      <c r="O3" s="198">
        <v>71.2</v>
      </c>
      <c r="P3" s="198">
        <v>24.11</v>
      </c>
      <c r="Q3" s="198">
        <v>9.31</v>
      </c>
      <c r="R3" s="198">
        <v>10.69</v>
      </c>
      <c r="S3" s="198">
        <v>11.26</v>
      </c>
      <c r="T3" s="198">
        <v>0</v>
      </c>
      <c r="U3" s="198">
        <v>50.28</v>
      </c>
      <c r="V3" s="198">
        <v>6.08</v>
      </c>
      <c r="W3" s="198">
        <v>19.8</v>
      </c>
      <c r="X3" s="198">
        <v>41.96</v>
      </c>
      <c r="Y3" s="198">
        <v>0</v>
      </c>
      <c r="Z3" s="198">
        <v>118.75</v>
      </c>
      <c r="AA3" s="198">
        <v>29.02</v>
      </c>
      <c r="AB3" s="198">
        <v>0</v>
      </c>
      <c r="AC3" s="198">
        <v>8.8000000000000007</v>
      </c>
      <c r="AD3" s="198">
        <v>0</v>
      </c>
      <c r="AE3" s="198">
        <v>0</v>
      </c>
      <c r="AF3" s="198">
        <v>0</v>
      </c>
      <c r="AG3" s="198">
        <v>36.78</v>
      </c>
      <c r="AH3" s="198">
        <v>0</v>
      </c>
      <c r="AI3" s="198">
        <v>8.2899999999999991</v>
      </c>
      <c r="AJ3" s="198">
        <v>0</v>
      </c>
      <c r="AK3" s="198">
        <v>98.07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3.97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248.87</v>
      </c>
      <c r="L4" s="198">
        <v>10.73</v>
      </c>
      <c r="M4" s="198">
        <v>59.26</v>
      </c>
      <c r="N4" s="198">
        <v>50.4</v>
      </c>
      <c r="O4" s="198">
        <v>71.2</v>
      </c>
      <c r="P4" s="198">
        <v>24.11</v>
      </c>
      <c r="Q4" s="198">
        <v>9.31</v>
      </c>
      <c r="R4" s="198">
        <v>10.69</v>
      </c>
      <c r="S4" s="198">
        <v>11.26</v>
      </c>
      <c r="T4" s="198">
        <v>0</v>
      </c>
      <c r="U4" s="198">
        <v>50.28</v>
      </c>
      <c r="V4" s="198">
        <v>6.08</v>
      </c>
      <c r="W4" s="198">
        <v>19.8</v>
      </c>
      <c r="X4" s="198">
        <v>41.96</v>
      </c>
      <c r="Y4" s="198">
        <v>0</v>
      </c>
      <c r="Z4" s="198">
        <v>118.75</v>
      </c>
      <c r="AA4" s="198">
        <v>29.02</v>
      </c>
      <c r="AB4" s="198">
        <v>0</v>
      </c>
      <c r="AC4" s="198">
        <v>8.8000000000000007</v>
      </c>
      <c r="AD4" s="198">
        <v>0</v>
      </c>
      <c r="AE4" s="198">
        <v>0</v>
      </c>
      <c r="AF4" s="198">
        <v>0</v>
      </c>
      <c r="AG4" s="198">
        <v>36.78</v>
      </c>
      <c r="AH4" s="198">
        <v>0</v>
      </c>
      <c r="AI4" s="198">
        <v>8.2899999999999991</v>
      </c>
      <c r="AJ4" s="198">
        <v>0</v>
      </c>
      <c r="AK4" s="198">
        <v>98.07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3.97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0.16</v>
      </c>
      <c r="K5" s="198">
        <v>248.87</v>
      </c>
      <c r="L5" s="198">
        <v>10.73</v>
      </c>
      <c r="M5" s="198">
        <v>59.26</v>
      </c>
      <c r="N5" s="198">
        <v>50.4</v>
      </c>
      <c r="O5" s="198">
        <v>71.2</v>
      </c>
      <c r="P5" s="198">
        <v>24.11</v>
      </c>
      <c r="Q5" s="198">
        <v>9.31</v>
      </c>
      <c r="R5" s="198">
        <v>10.69</v>
      </c>
      <c r="S5" s="198">
        <v>11.26</v>
      </c>
      <c r="T5" s="198">
        <v>0</v>
      </c>
      <c r="U5" s="198">
        <v>50.28</v>
      </c>
      <c r="V5" s="198">
        <v>6.08</v>
      </c>
      <c r="W5" s="198">
        <v>19.8</v>
      </c>
      <c r="X5" s="198">
        <v>41.96</v>
      </c>
      <c r="Y5" s="198">
        <v>0</v>
      </c>
      <c r="Z5" s="198">
        <v>118.75</v>
      </c>
      <c r="AA5" s="198">
        <v>29.02</v>
      </c>
      <c r="AB5" s="198">
        <v>0</v>
      </c>
      <c r="AC5" s="198">
        <v>8.8000000000000007</v>
      </c>
      <c r="AD5" s="198">
        <v>0</v>
      </c>
      <c r="AE5" s="198">
        <v>0</v>
      </c>
      <c r="AF5" s="198">
        <v>0</v>
      </c>
      <c r="AG5" s="198">
        <v>36.78</v>
      </c>
      <c r="AH5" s="198">
        <v>0</v>
      </c>
      <c r="AI5" s="198">
        <v>8.2899999999999991</v>
      </c>
      <c r="AJ5" s="198">
        <v>0</v>
      </c>
      <c r="AK5" s="198">
        <v>98.07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3.61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0.16</v>
      </c>
      <c r="K6" s="198">
        <v>248.87</v>
      </c>
      <c r="L6" s="198">
        <v>10.73</v>
      </c>
      <c r="M6" s="198">
        <v>59.26</v>
      </c>
      <c r="N6" s="198">
        <v>50.4</v>
      </c>
      <c r="O6" s="198">
        <v>71.2</v>
      </c>
      <c r="P6" s="198">
        <v>24.11</v>
      </c>
      <c r="Q6" s="198">
        <v>9.31</v>
      </c>
      <c r="R6" s="198">
        <v>10.69</v>
      </c>
      <c r="S6" s="198">
        <v>11.26</v>
      </c>
      <c r="T6" s="198">
        <v>0</v>
      </c>
      <c r="U6" s="198">
        <v>50.28</v>
      </c>
      <c r="V6" s="198">
        <v>6.08</v>
      </c>
      <c r="W6" s="198">
        <v>19.8</v>
      </c>
      <c r="X6" s="198">
        <v>41.96</v>
      </c>
      <c r="Y6" s="198">
        <v>0</v>
      </c>
      <c r="Z6" s="198">
        <v>118.75</v>
      </c>
      <c r="AA6" s="198">
        <v>29.02</v>
      </c>
      <c r="AB6" s="198">
        <v>0</v>
      </c>
      <c r="AC6" s="198">
        <v>8.8000000000000007</v>
      </c>
      <c r="AD6" s="198">
        <v>0</v>
      </c>
      <c r="AE6" s="198">
        <v>0</v>
      </c>
      <c r="AF6" s="198">
        <v>0</v>
      </c>
      <c r="AG6" s="198">
        <v>36.78</v>
      </c>
      <c r="AH6" s="198">
        <v>0</v>
      </c>
      <c r="AI6" s="198">
        <v>8.2899999999999991</v>
      </c>
      <c r="AJ6" s="198">
        <v>0</v>
      </c>
      <c r="AK6" s="198">
        <v>98.07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3.61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0.16</v>
      </c>
      <c r="K7" s="198">
        <v>248.87</v>
      </c>
      <c r="L7" s="198">
        <v>10.73</v>
      </c>
      <c r="M7" s="198">
        <v>59.26</v>
      </c>
      <c r="N7" s="198">
        <v>50.4</v>
      </c>
      <c r="O7" s="198">
        <v>71.2</v>
      </c>
      <c r="P7" s="198">
        <v>24.11</v>
      </c>
      <c r="Q7" s="198">
        <v>9.31</v>
      </c>
      <c r="R7" s="198">
        <v>18.09</v>
      </c>
      <c r="S7" s="198">
        <v>11.26</v>
      </c>
      <c r="T7" s="198">
        <v>0</v>
      </c>
      <c r="U7" s="198">
        <v>50.28</v>
      </c>
      <c r="V7" s="198">
        <v>6.08</v>
      </c>
      <c r="W7" s="198">
        <v>19.8</v>
      </c>
      <c r="X7" s="198">
        <v>41.96</v>
      </c>
      <c r="Y7" s="198">
        <v>0</v>
      </c>
      <c r="Z7" s="198">
        <v>118.75</v>
      </c>
      <c r="AA7" s="198">
        <v>29.02</v>
      </c>
      <c r="AB7" s="198">
        <v>0</v>
      </c>
      <c r="AC7" s="198">
        <v>9.0399999999999991</v>
      </c>
      <c r="AD7" s="198">
        <v>0</v>
      </c>
      <c r="AE7" s="198">
        <v>0</v>
      </c>
      <c r="AF7" s="198">
        <v>0</v>
      </c>
      <c r="AG7" s="198">
        <v>36.78</v>
      </c>
      <c r="AH7" s="198">
        <v>0</v>
      </c>
      <c r="AI7" s="198">
        <v>8.2899999999999991</v>
      </c>
      <c r="AJ7" s="198">
        <v>0</v>
      </c>
      <c r="AK7" s="198">
        <v>98.07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3.61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0.16</v>
      </c>
      <c r="K8" s="198">
        <v>248.87</v>
      </c>
      <c r="L8" s="198">
        <v>10.73</v>
      </c>
      <c r="M8" s="198">
        <v>59.26</v>
      </c>
      <c r="N8" s="198">
        <v>50.4</v>
      </c>
      <c r="O8" s="198">
        <v>71.2</v>
      </c>
      <c r="P8" s="198">
        <v>24.11</v>
      </c>
      <c r="Q8" s="198">
        <v>9.31</v>
      </c>
      <c r="R8" s="198">
        <v>18.09</v>
      </c>
      <c r="S8" s="198">
        <v>11.26</v>
      </c>
      <c r="T8" s="198">
        <v>0</v>
      </c>
      <c r="U8" s="198">
        <v>50.28</v>
      </c>
      <c r="V8" s="198">
        <v>6.08</v>
      </c>
      <c r="W8" s="198">
        <v>19.8</v>
      </c>
      <c r="X8" s="198">
        <v>41.96</v>
      </c>
      <c r="Y8" s="198">
        <v>0</v>
      </c>
      <c r="Z8" s="198">
        <v>118.75</v>
      </c>
      <c r="AA8" s="198">
        <v>29.02</v>
      </c>
      <c r="AB8" s="198">
        <v>0</v>
      </c>
      <c r="AC8" s="198">
        <v>9.0399999999999991</v>
      </c>
      <c r="AD8" s="198">
        <v>0</v>
      </c>
      <c r="AE8" s="198">
        <v>0</v>
      </c>
      <c r="AF8" s="198">
        <v>0</v>
      </c>
      <c r="AG8" s="198">
        <v>36.78</v>
      </c>
      <c r="AH8" s="198">
        <v>0</v>
      </c>
      <c r="AI8" s="198">
        <v>8.2899999999999991</v>
      </c>
      <c r="AJ8" s="198">
        <v>0</v>
      </c>
      <c r="AK8" s="198">
        <v>99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3.61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0.16</v>
      </c>
      <c r="K9" s="198">
        <v>248.87</v>
      </c>
      <c r="L9" s="198">
        <v>10.73</v>
      </c>
      <c r="M9" s="198">
        <v>59.26</v>
      </c>
      <c r="N9" s="198">
        <v>50.4</v>
      </c>
      <c r="O9" s="198">
        <v>71.2</v>
      </c>
      <c r="P9" s="198">
        <v>24.11</v>
      </c>
      <c r="Q9" s="198">
        <v>9.31</v>
      </c>
      <c r="R9" s="198">
        <v>18.09</v>
      </c>
      <c r="S9" s="198">
        <v>11.26</v>
      </c>
      <c r="T9" s="198">
        <v>0</v>
      </c>
      <c r="U9" s="198">
        <v>50.28</v>
      </c>
      <c r="V9" s="198">
        <v>6.08</v>
      </c>
      <c r="W9" s="198">
        <v>19.8</v>
      </c>
      <c r="X9" s="198">
        <v>41.96</v>
      </c>
      <c r="Y9" s="198">
        <v>0</v>
      </c>
      <c r="Z9" s="198">
        <v>118.75</v>
      </c>
      <c r="AA9" s="198">
        <v>29.02</v>
      </c>
      <c r="AB9" s="198">
        <v>0</v>
      </c>
      <c r="AC9" s="198">
        <v>9.0399999999999991</v>
      </c>
      <c r="AD9" s="198">
        <v>0</v>
      </c>
      <c r="AE9" s="198">
        <v>0</v>
      </c>
      <c r="AF9" s="198">
        <v>0</v>
      </c>
      <c r="AG9" s="198">
        <v>36.78</v>
      </c>
      <c r="AH9" s="198">
        <v>0</v>
      </c>
      <c r="AI9" s="198">
        <v>7.43</v>
      </c>
      <c r="AJ9" s="198">
        <v>0</v>
      </c>
      <c r="AK9" s="198">
        <v>98.38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3.61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0.16</v>
      </c>
      <c r="K10" s="198">
        <v>248.87</v>
      </c>
      <c r="L10" s="198">
        <v>10.73</v>
      </c>
      <c r="M10" s="198">
        <v>59.26</v>
      </c>
      <c r="N10" s="198">
        <v>50.4</v>
      </c>
      <c r="O10" s="198">
        <v>71.2</v>
      </c>
      <c r="P10" s="198">
        <v>24.11</v>
      </c>
      <c r="Q10" s="198">
        <v>9.31</v>
      </c>
      <c r="R10" s="198">
        <v>18.09</v>
      </c>
      <c r="S10" s="198">
        <v>11.26</v>
      </c>
      <c r="T10" s="198">
        <v>0</v>
      </c>
      <c r="U10" s="198">
        <v>50.28</v>
      </c>
      <c r="V10" s="198">
        <v>6.08</v>
      </c>
      <c r="W10" s="198">
        <v>19.8</v>
      </c>
      <c r="X10" s="198">
        <v>41.96</v>
      </c>
      <c r="Y10" s="198">
        <v>0</v>
      </c>
      <c r="Z10" s="198">
        <v>118.75</v>
      </c>
      <c r="AA10" s="198">
        <v>29.02</v>
      </c>
      <c r="AB10" s="198">
        <v>0</v>
      </c>
      <c r="AC10" s="198">
        <v>9.0399999999999991</v>
      </c>
      <c r="AD10" s="198">
        <v>0</v>
      </c>
      <c r="AE10" s="198">
        <v>0</v>
      </c>
      <c r="AF10" s="198">
        <v>0</v>
      </c>
      <c r="AG10" s="198">
        <v>36.78</v>
      </c>
      <c r="AH10" s="198">
        <v>0</v>
      </c>
      <c r="AI10" s="198">
        <v>8.2899999999999991</v>
      </c>
      <c r="AJ10" s="198">
        <v>0</v>
      </c>
      <c r="AK10" s="198">
        <v>98.07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3.61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0.16</v>
      </c>
      <c r="K11" s="198">
        <v>273.06</v>
      </c>
      <c r="L11" s="198">
        <v>10.73</v>
      </c>
      <c r="M11" s="198">
        <v>59.26</v>
      </c>
      <c r="N11" s="198">
        <v>50.4</v>
      </c>
      <c r="O11" s="198">
        <v>71.2</v>
      </c>
      <c r="P11" s="198">
        <v>24.11</v>
      </c>
      <c r="Q11" s="198">
        <v>9.31</v>
      </c>
      <c r="R11" s="198">
        <v>18.09</v>
      </c>
      <c r="S11" s="198">
        <v>11.26</v>
      </c>
      <c r="T11" s="198">
        <v>0</v>
      </c>
      <c r="U11" s="198">
        <v>50.28</v>
      </c>
      <c r="V11" s="198">
        <v>6.08</v>
      </c>
      <c r="W11" s="198">
        <v>19.8</v>
      </c>
      <c r="X11" s="198">
        <v>41.96</v>
      </c>
      <c r="Y11" s="198">
        <v>0</v>
      </c>
      <c r="Z11" s="198">
        <v>118.75</v>
      </c>
      <c r="AA11" s="198">
        <v>29.02</v>
      </c>
      <c r="AB11" s="198">
        <v>0</v>
      </c>
      <c r="AC11" s="198">
        <v>11.1</v>
      </c>
      <c r="AD11" s="198">
        <v>0</v>
      </c>
      <c r="AE11" s="198">
        <v>0</v>
      </c>
      <c r="AF11" s="198">
        <v>0</v>
      </c>
      <c r="AG11" s="198">
        <v>36.78</v>
      </c>
      <c r="AH11" s="198">
        <v>0</v>
      </c>
      <c r="AI11" s="198">
        <v>10</v>
      </c>
      <c r="AJ11" s="198">
        <v>0</v>
      </c>
      <c r="AK11" s="198">
        <v>98.38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3.61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0.16</v>
      </c>
      <c r="K12" s="198">
        <v>294.39</v>
      </c>
      <c r="L12" s="198">
        <v>10.73</v>
      </c>
      <c r="M12" s="198">
        <v>59.26</v>
      </c>
      <c r="N12" s="198">
        <v>50.4</v>
      </c>
      <c r="O12" s="198">
        <v>71.2</v>
      </c>
      <c r="P12" s="198">
        <v>24.11</v>
      </c>
      <c r="Q12" s="198">
        <v>9.31</v>
      </c>
      <c r="R12" s="198">
        <v>18.09</v>
      </c>
      <c r="S12" s="198">
        <v>11.26</v>
      </c>
      <c r="T12" s="198">
        <v>0</v>
      </c>
      <c r="U12" s="198">
        <v>50.28</v>
      </c>
      <c r="V12" s="198">
        <v>6.08</v>
      </c>
      <c r="W12" s="198">
        <v>19.8</v>
      </c>
      <c r="X12" s="198">
        <v>41.96</v>
      </c>
      <c r="Y12" s="198">
        <v>0</v>
      </c>
      <c r="Z12" s="198">
        <v>118.75</v>
      </c>
      <c r="AA12" s="198">
        <v>29.02</v>
      </c>
      <c r="AB12" s="198">
        <v>0</v>
      </c>
      <c r="AC12" s="198">
        <v>11.1</v>
      </c>
      <c r="AD12" s="198">
        <v>0</v>
      </c>
      <c r="AE12" s="198">
        <v>0</v>
      </c>
      <c r="AF12" s="198">
        <v>0</v>
      </c>
      <c r="AG12" s="198">
        <v>36.78</v>
      </c>
      <c r="AH12" s="198">
        <v>0</v>
      </c>
      <c r="AI12" s="198">
        <v>10</v>
      </c>
      <c r="AJ12" s="198">
        <v>0</v>
      </c>
      <c r="AK12" s="198">
        <v>98.38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3.61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272.02</v>
      </c>
      <c r="L13" s="198">
        <v>10.73</v>
      </c>
      <c r="M13" s="198">
        <v>59.26</v>
      </c>
      <c r="N13" s="198">
        <v>50.4</v>
      </c>
      <c r="O13" s="198">
        <v>71.2</v>
      </c>
      <c r="P13" s="198">
        <v>24.11</v>
      </c>
      <c r="Q13" s="198">
        <v>9.31</v>
      </c>
      <c r="R13" s="198">
        <v>18.09</v>
      </c>
      <c r="S13" s="198">
        <v>11.26</v>
      </c>
      <c r="T13" s="198">
        <v>0</v>
      </c>
      <c r="U13" s="198">
        <v>50.28</v>
      </c>
      <c r="V13" s="198">
        <v>6.08</v>
      </c>
      <c r="W13" s="198">
        <v>19.8</v>
      </c>
      <c r="X13" s="198">
        <v>41.96</v>
      </c>
      <c r="Y13" s="198">
        <v>0</v>
      </c>
      <c r="Z13" s="198">
        <v>118.75</v>
      </c>
      <c r="AA13" s="198">
        <v>29.02</v>
      </c>
      <c r="AB13" s="198">
        <v>0</v>
      </c>
      <c r="AC13" s="198">
        <v>11.1</v>
      </c>
      <c r="AD13" s="198">
        <v>0</v>
      </c>
      <c r="AE13" s="198">
        <v>0</v>
      </c>
      <c r="AF13" s="198">
        <v>0</v>
      </c>
      <c r="AG13" s="198">
        <v>36.78</v>
      </c>
      <c r="AH13" s="198">
        <v>0</v>
      </c>
      <c r="AI13" s="198">
        <v>10</v>
      </c>
      <c r="AJ13" s="198">
        <v>0</v>
      </c>
      <c r="AK13" s="198">
        <v>75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3.51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301.17</v>
      </c>
      <c r="L14" s="198">
        <v>10.73</v>
      </c>
      <c r="M14" s="198">
        <v>59.26</v>
      </c>
      <c r="N14" s="198">
        <v>50.4</v>
      </c>
      <c r="O14" s="198">
        <v>71.2</v>
      </c>
      <c r="P14" s="198">
        <v>24.11</v>
      </c>
      <c r="Q14" s="198">
        <v>9.31</v>
      </c>
      <c r="R14" s="198">
        <v>18.09</v>
      </c>
      <c r="S14" s="198">
        <v>11.26</v>
      </c>
      <c r="T14" s="198">
        <v>0</v>
      </c>
      <c r="U14" s="198">
        <v>50.28</v>
      </c>
      <c r="V14" s="198">
        <v>6.08</v>
      </c>
      <c r="W14" s="198">
        <v>19.8</v>
      </c>
      <c r="X14" s="198">
        <v>41.96</v>
      </c>
      <c r="Y14" s="198">
        <v>0</v>
      </c>
      <c r="Z14" s="198">
        <v>118.75</v>
      </c>
      <c r="AA14" s="198">
        <v>29.02</v>
      </c>
      <c r="AB14" s="198">
        <v>0</v>
      </c>
      <c r="AC14" s="198">
        <v>11.1</v>
      </c>
      <c r="AD14" s="198">
        <v>0</v>
      </c>
      <c r="AE14" s="198">
        <v>0</v>
      </c>
      <c r="AF14" s="198">
        <v>0</v>
      </c>
      <c r="AG14" s="198">
        <v>36.78</v>
      </c>
      <c r="AH14" s="198">
        <v>0</v>
      </c>
      <c r="AI14" s="198">
        <v>10</v>
      </c>
      <c r="AJ14" s="198">
        <v>0</v>
      </c>
      <c r="AK14" s="198">
        <v>75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3.51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318.93</v>
      </c>
      <c r="L15" s="198">
        <v>10.73</v>
      </c>
      <c r="M15" s="198">
        <v>59.26</v>
      </c>
      <c r="N15" s="198">
        <v>50.4</v>
      </c>
      <c r="O15" s="198">
        <v>71.2</v>
      </c>
      <c r="P15" s="198">
        <v>24.11</v>
      </c>
      <c r="Q15" s="198">
        <v>9.31</v>
      </c>
      <c r="R15" s="198">
        <v>18.09</v>
      </c>
      <c r="S15" s="198">
        <v>11.26</v>
      </c>
      <c r="T15" s="198">
        <v>0</v>
      </c>
      <c r="U15" s="198">
        <v>50.28</v>
      </c>
      <c r="V15" s="198">
        <v>6.08</v>
      </c>
      <c r="W15" s="198">
        <v>19.8</v>
      </c>
      <c r="X15" s="198">
        <v>41.96</v>
      </c>
      <c r="Y15" s="198">
        <v>0</v>
      </c>
      <c r="Z15" s="198">
        <v>118.75</v>
      </c>
      <c r="AA15" s="198">
        <v>29.02</v>
      </c>
      <c r="AB15" s="198">
        <v>0</v>
      </c>
      <c r="AC15" s="198">
        <v>11.1</v>
      </c>
      <c r="AD15" s="198">
        <v>0</v>
      </c>
      <c r="AE15" s="198">
        <v>0</v>
      </c>
      <c r="AF15" s="198">
        <v>0</v>
      </c>
      <c r="AG15" s="198">
        <v>36.78</v>
      </c>
      <c r="AH15" s="198">
        <v>0</v>
      </c>
      <c r="AI15" s="198">
        <v>10</v>
      </c>
      <c r="AJ15" s="198">
        <v>0</v>
      </c>
      <c r="AK15" s="198">
        <v>98.38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340.47</v>
      </c>
      <c r="L16" s="198">
        <v>10.73</v>
      </c>
      <c r="M16" s="198">
        <v>59.26</v>
      </c>
      <c r="N16" s="198">
        <v>50.4</v>
      </c>
      <c r="O16" s="198">
        <v>71.2</v>
      </c>
      <c r="P16" s="198">
        <v>24.11</v>
      </c>
      <c r="Q16" s="198">
        <v>9.31</v>
      </c>
      <c r="R16" s="198">
        <v>18.09</v>
      </c>
      <c r="S16" s="198">
        <v>11.26</v>
      </c>
      <c r="T16" s="198">
        <v>0</v>
      </c>
      <c r="U16" s="198">
        <v>50.28</v>
      </c>
      <c r="V16" s="198">
        <v>6.08</v>
      </c>
      <c r="W16" s="198">
        <v>19.8</v>
      </c>
      <c r="X16" s="198">
        <v>41.96</v>
      </c>
      <c r="Y16" s="198">
        <v>0</v>
      </c>
      <c r="Z16" s="198">
        <v>118.75</v>
      </c>
      <c r="AA16" s="198">
        <v>29.02</v>
      </c>
      <c r="AB16" s="198">
        <v>0</v>
      </c>
      <c r="AC16" s="198">
        <v>11.1</v>
      </c>
      <c r="AD16" s="198">
        <v>0</v>
      </c>
      <c r="AE16" s="198">
        <v>0</v>
      </c>
      <c r="AF16" s="198">
        <v>0</v>
      </c>
      <c r="AG16" s="198">
        <v>36.78</v>
      </c>
      <c r="AH16" s="198">
        <v>0</v>
      </c>
      <c r="AI16" s="198">
        <v>10</v>
      </c>
      <c r="AJ16" s="198">
        <v>0</v>
      </c>
      <c r="AK16" s="198">
        <v>98.38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340.47</v>
      </c>
      <c r="L17" s="198">
        <v>10.73</v>
      </c>
      <c r="M17" s="198">
        <v>59.26</v>
      </c>
      <c r="N17" s="198">
        <v>50.4</v>
      </c>
      <c r="O17" s="198">
        <v>71.2</v>
      </c>
      <c r="P17" s="198">
        <v>24.11</v>
      </c>
      <c r="Q17" s="198">
        <v>9.31</v>
      </c>
      <c r="R17" s="198">
        <v>18.09</v>
      </c>
      <c r="S17" s="198">
        <v>11.26</v>
      </c>
      <c r="T17" s="198">
        <v>0</v>
      </c>
      <c r="U17" s="198">
        <v>50.28</v>
      </c>
      <c r="V17" s="198">
        <v>6.08</v>
      </c>
      <c r="W17" s="198">
        <v>19.8</v>
      </c>
      <c r="X17" s="198">
        <v>41.96</v>
      </c>
      <c r="Y17" s="198">
        <v>0</v>
      </c>
      <c r="Z17" s="198">
        <v>118.75</v>
      </c>
      <c r="AA17" s="198">
        <v>29.02</v>
      </c>
      <c r="AB17" s="198">
        <v>0</v>
      </c>
      <c r="AC17" s="198">
        <v>11.1</v>
      </c>
      <c r="AD17" s="198">
        <v>0</v>
      </c>
      <c r="AE17" s="198">
        <v>0</v>
      </c>
      <c r="AF17" s="198">
        <v>0</v>
      </c>
      <c r="AG17" s="198">
        <v>36.78</v>
      </c>
      <c r="AH17" s="198">
        <v>0</v>
      </c>
      <c r="AI17" s="198">
        <v>10</v>
      </c>
      <c r="AJ17" s="198">
        <v>0</v>
      </c>
      <c r="AK17" s="198">
        <v>98.38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362.03</v>
      </c>
      <c r="L18" s="198">
        <v>10.73</v>
      </c>
      <c r="M18" s="198">
        <v>59.26</v>
      </c>
      <c r="N18" s="198">
        <v>50.4</v>
      </c>
      <c r="O18" s="198">
        <v>71.2</v>
      </c>
      <c r="P18" s="198">
        <v>24.11</v>
      </c>
      <c r="Q18" s="198">
        <v>9.31</v>
      </c>
      <c r="R18" s="198">
        <v>18.09</v>
      </c>
      <c r="S18" s="198">
        <v>11.26</v>
      </c>
      <c r="T18" s="198">
        <v>0</v>
      </c>
      <c r="U18" s="198">
        <v>50.28</v>
      </c>
      <c r="V18" s="198">
        <v>6.08</v>
      </c>
      <c r="W18" s="198">
        <v>19.8</v>
      </c>
      <c r="X18" s="198">
        <v>41.96</v>
      </c>
      <c r="Y18" s="198">
        <v>0</v>
      </c>
      <c r="Z18" s="198">
        <v>118.75</v>
      </c>
      <c r="AA18" s="198">
        <v>29.02</v>
      </c>
      <c r="AB18" s="198">
        <v>0</v>
      </c>
      <c r="AC18" s="198">
        <v>11.1</v>
      </c>
      <c r="AD18" s="198">
        <v>0</v>
      </c>
      <c r="AE18" s="198">
        <v>0</v>
      </c>
      <c r="AF18" s="198">
        <v>0</v>
      </c>
      <c r="AG18" s="198">
        <v>36.78</v>
      </c>
      <c r="AH18" s="198">
        <v>0</v>
      </c>
      <c r="AI18" s="198">
        <v>10</v>
      </c>
      <c r="AJ18" s="198">
        <v>0</v>
      </c>
      <c r="AK18" s="198">
        <v>98.38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383.59</v>
      </c>
      <c r="L19" s="198">
        <v>2.91</v>
      </c>
      <c r="M19" s="198">
        <v>59.26</v>
      </c>
      <c r="N19" s="198">
        <v>50.4</v>
      </c>
      <c r="O19" s="198">
        <v>71.2</v>
      </c>
      <c r="P19" s="198">
        <v>24.11</v>
      </c>
      <c r="Q19" s="198">
        <v>9.31</v>
      </c>
      <c r="R19" s="198">
        <v>18.09</v>
      </c>
      <c r="S19" s="198">
        <v>11.26</v>
      </c>
      <c r="T19" s="198">
        <v>0</v>
      </c>
      <c r="U19" s="198">
        <v>50.28</v>
      </c>
      <c r="V19" s="198">
        <v>6.08</v>
      </c>
      <c r="W19" s="198">
        <v>19.8</v>
      </c>
      <c r="X19" s="198">
        <v>41.96</v>
      </c>
      <c r="Y19" s="198">
        <v>0</v>
      </c>
      <c r="Z19" s="198">
        <v>118.75</v>
      </c>
      <c r="AA19" s="198">
        <v>29.02</v>
      </c>
      <c r="AB19" s="198">
        <v>0</v>
      </c>
      <c r="AC19" s="198">
        <v>11.1</v>
      </c>
      <c r="AD19" s="198">
        <v>0</v>
      </c>
      <c r="AE19" s="198">
        <v>0</v>
      </c>
      <c r="AF19" s="198">
        <v>0</v>
      </c>
      <c r="AG19" s="198">
        <v>36.78</v>
      </c>
      <c r="AH19" s="198">
        <v>0</v>
      </c>
      <c r="AI19" s="198">
        <v>10</v>
      </c>
      <c r="AJ19" s="198">
        <v>0</v>
      </c>
      <c r="AK19" s="198">
        <v>75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405.14</v>
      </c>
      <c r="L20" s="198">
        <v>1.94</v>
      </c>
      <c r="M20" s="198">
        <v>59.26</v>
      </c>
      <c r="N20" s="198">
        <v>50.4</v>
      </c>
      <c r="O20" s="198">
        <v>71.2</v>
      </c>
      <c r="P20" s="198">
        <v>24.11</v>
      </c>
      <c r="Q20" s="198">
        <v>9.31</v>
      </c>
      <c r="R20" s="198">
        <v>18.09</v>
      </c>
      <c r="S20" s="198">
        <v>11.26</v>
      </c>
      <c r="T20" s="198">
        <v>0</v>
      </c>
      <c r="U20" s="198">
        <v>50.28</v>
      </c>
      <c r="V20" s="198">
        <v>6.08</v>
      </c>
      <c r="W20" s="198">
        <v>19.8</v>
      </c>
      <c r="X20" s="198">
        <v>41.96</v>
      </c>
      <c r="Y20" s="198">
        <v>0</v>
      </c>
      <c r="Z20" s="198">
        <v>118.75</v>
      </c>
      <c r="AA20" s="198">
        <v>29.02</v>
      </c>
      <c r="AB20" s="198">
        <v>0</v>
      </c>
      <c r="AC20" s="198">
        <v>11.1</v>
      </c>
      <c r="AD20" s="198">
        <v>0</v>
      </c>
      <c r="AE20" s="198">
        <v>0</v>
      </c>
      <c r="AF20" s="198">
        <v>0</v>
      </c>
      <c r="AG20" s="198">
        <v>36.78</v>
      </c>
      <c r="AH20" s="198">
        <v>0</v>
      </c>
      <c r="AI20" s="198">
        <v>10</v>
      </c>
      <c r="AJ20" s="198">
        <v>0</v>
      </c>
      <c r="AK20" s="198">
        <v>75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0.16</v>
      </c>
      <c r="K21" s="198">
        <v>426.7</v>
      </c>
      <c r="L21" s="198">
        <v>0</v>
      </c>
      <c r="M21" s="198">
        <v>59.26</v>
      </c>
      <c r="N21" s="198">
        <v>50.4</v>
      </c>
      <c r="O21" s="198">
        <v>71.2</v>
      </c>
      <c r="P21" s="198">
        <v>24.11</v>
      </c>
      <c r="Q21" s="198">
        <v>9.31</v>
      </c>
      <c r="R21" s="198">
        <v>18.09</v>
      </c>
      <c r="S21" s="198">
        <v>11.26</v>
      </c>
      <c r="T21" s="198">
        <v>0</v>
      </c>
      <c r="U21" s="198">
        <v>50.28</v>
      </c>
      <c r="V21" s="198">
        <v>6.08</v>
      </c>
      <c r="W21" s="198">
        <v>19.8</v>
      </c>
      <c r="X21" s="198">
        <v>41.96</v>
      </c>
      <c r="Y21" s="198">
        <v>0</v>
      </c>
      <c r="Z21" s="198">
        <v>118.75</v>
      </c>
      <c r="AA21" s="198">
        <v>29.02</v>
      </c>
      <c r="AB21" s="198">
        <v>0</v>
      </c>
      <c r="AC21" s="198">
        <v>11.1</v>
      </c>
      <c r="AD21" s="198">
        <v>0</v>
      </c>
      <c r="AE21" s="198">
        <v>0</v>
      </c>
      <c r="AF21" s="198">
        <v>0</v>
      </c>
      <c r="AG21" s="198">
        <v>36.78</v>
      </c>
      <c r="AH21" s="198">
        <v>0</v>
      </c>
      <c r="AI21" s="198">
        <v>10</v>
      </c>
      <c r="AJ21" s="198">
        <v>0</v>
      </c>
      <c r="AK21" s="198">
        <v>75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0.16</v>
      </c>
      <c r="K22" s="198">
        <v>413.96</v>
      </c>
      <c r="L22" s="198">
        <v>0</v>
      </c>
      <c r="M22" s="198">
        <v>59.26</v>
      </c>
      <c r="N22" s="198">
        <v>50.4</v>
      </c>
      <c r="O22" s="198">
        <v>71.2</v>
      </c>
      <c r="P22" s="198">
        <v>24.11</v>
      </c>
      <c r="Q22" s="198">
        <v>9.31</v>
      </c>
      <c r="R22" s="198">
        <v>18.09</v>
      </c>
      <c r="S22" s="198">
        <v>11.26</v>
      </c>
      <c r="T22" s="198">
        <v>0</v>
      </c>
      <c r="U22" s="198">
        <v>50.28</v>
      </c>
      <c r="V22" s="198">
        <v>6.08</v>
      </c>
      <c r="W22" s="198">
        <v>19.8</v>
      </c>
      <c r="X22" s="198">
        <v>41.96</v>
      </c>
      <c r="Y22" s="198">
        <v>0</v>
      </c>
      <c r="Z22" s="198">
        <v>118.75</v>
      </c>
      <c r="AA22" s="198">
        <v>29.02</v>
      </c>
      <c r="AB22" s="198">
        <v>0</v>
      </c>
      <c r="AC22" s="198">
        <v>11.1</v>
      </c>
      <c r="AD22" s="198">
        <v>0</v>
      </c>
      <c r="AE22" s="198">
        <v>0</v>
      </c>
      <c r="AF22" s="198">
        <v>0</v>
      </c>
      <c r="AG22" s="198">
        <v>36.78</v>
      </c>
      <c r="AH22" s="198">
        <v>0</v>
      </c>
      <c r="AI22" s="198">
        <v>10</v>
      </c>
      <c r="AJ22" s="198">
        <v>0</v>
      </c>
      <c r="AK22" s="198">
        <v>75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0.16</v>
      </c>
      <c r="K23" s="198">
        <v>375.58</v>
      </c>
      <c r="L23" s="198">
        <v>0</v>
      </c>
      <c r="M23" s="198">
        <v>59.26</v>
      </c>
      <c r="N23" s="198">
        <v>50.4</v>
      </c>
      <c r="O23" s="198">
        <v>71.2</v>
      </c>
      <c r="P23" s="198">
        <v>24.11</v>
      </c>
      <c r="Q23" s="198">
        <v>9.31</v>
      </c>
      <c r="R23" s="198">
        <v>18.09</v>
      </c>
      <c r="S23" s="198">
        <v>11.26</v>
      </c>
      <c r="T23" s="198">
        <v>0</v>
      </c>
      <c r="U23" s="198">
        <v>51.06</v>
      </c>
      <c r="V23" s="198">
        <v>6.08</v>
      </c>
      <c r="W23" s="198">
        <v>19.8</v>
      </c>
      <c r="X23" s="198">
        <v>41.96</v>
      </c>
      <c r="Y23" s="198">
        <v>0</v>
      </c>
      <c r="Z23" s="198">
        <v>118.75</v>
      </c>
      <c r="AA23" s="198">
        <v>29.02</v>
      </c>
      <c r="AB23" s="198">
        <v>0</v>
      </c>
      <c r="AC23" s="198">
        <v>11.1</v>
      </c>
      <c r="AD23" s="198">
        <v>0</v>
      </c>
      <c r="AE23" s="198">
        <v>0</v>
      </c>
      <c r="AF23" s="198">
        <v>0</v>
      </c>
      <c r="AG23" s="198">
        <v>36.78</v>
      </c>
      <c r="AH23" s="198">
        <v>0</v>
      </c>
      <c r="AI23" s="198">
        <v>10</v>
      </c>
      <c r="AJ23" s="198">
        <v>0</v>
      </c>
      <c r="AK23" s="198">
        <v>75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0.16</v>
      </c>
      <c r="K24" s="198">
        <v>407.84</v>
      </c>
      <c r="L24" s="198">
        <v>0</v>
      </c>
      <c r="M24" s="198">
        <v>59.26</v>
      </c>
      <c r="N24" s="198">
        <v>50.4</v>
      </c>
      <c r="O24" s="198">
        <v>71.2</v>
      </c>
      <c r="P24" s="198">
        <v>24.11</v>
      </c>
      <c r="Q24" s="198">
        <v>9.31</v>
      </c>
      <c r="R24" s="198">
        <v>18.09</v>
      </c>
      <c r="S24" s="198">
        <v>11.26</v>
      </c>
      <c r="T24" s="198">
        <v>0</v>
      </c>
      <c r="U24" s="198">
        <v>51.06</v>
      </c>
      <c r="V24" s="198">
        <v>6.08</v>
      </c>
      <c r="W24" s="198">
        <v>19.8</v>
      </c>
      <c r="X24" s="198">
        <v>41.96</v>
      </c>
      <c r="Y24" s="198">
        <v>0</v>
      </c>
      <c r="Z24" s="198">
        <v>118.75</v>
      </c>
      <c r="AA24" s="198">
        <v>29.02</v>
      </c>
      <c r="AB24" s="198">
        <v>0</v>
      </c>
      <c r="AC24" s="198">
        <v>11.1</v>
      </c>
      <c r="AD24" s="198">
        <v>0</v>
      </c>
      <c r="AE24" s="198">
        <v>0</v>
      </c>
      <c r="AF24" s="198">
        <v>0</v>
      </c>
      <c r="AG24" s="198">
        <v>36.78</v>
      </c>
      <c r="AH24" s="198">
        <v>0</v>
      </c>
      <c r="AI24" s="198">
        <v>10</v>
      </c>
      <c r="AJ24" s="198">
        <v>0</v>
      </c>
      <c r="AK24" s="198">
        <v>75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0.16</v>
      </c>
      <c r="K25" s="198">
        <v>419.79</v>
      </c>
      <c r="L25" s="198">
        <v>0</v>
      </c>
      <c r="M25" s="198">
        <v>59.26</v>
      </c>
      <c r="N25" s="198">
        <v>50.4</v>
      </c>
      <c r="O25" s="198">
        <v>71.2</v>
      </c>
      <c r="P25" s="198">
        <v>24.11</v>
      </c>
      <c r="Q25" s="198">
        <v>9.31</v>
      </c>
      <c r="R25" s="198">
        <v>18.09</v>
      </c>
      <c r="S25" s="198">
        <v>11.26</v>
      </c>
      <c r="T25" s="198">
        <v>0</v>
      </c>
      <c r="U25" s="198">
        <v>51.06</v>
      </c>
      <c r="V25" s="198">
        <v>6.08</v>
      </c>
      <c r="W25" s="198">
        <v>19.8</v>
      </c>
      <c r="X25" s="198">
        <v>41.96</v>
      </c>
      <c r="Y25" s="198">
        <v>0</v>
      </c>
      <c r="Z25" s="198">
        <v>118.75</v>
      </c>
      <c r="AA25" s="198">
        <v>29.02</v>
      </c>
      <c r="AB25" s="198">
        <v>0</v>
      </c>
      <c r="AC25" s="198">
        <v>11.1</v>
      </c>
      <c r="AD25" s="198">
        <v>0</v>
      </c>
      <c r="AE25" s="198">
        <v>0</v>
      </c>
      <c r="AF25" s="198">
        <v>0</v>
      </c>
      <c r="AG25" s="198">
        <v>36.78</v>
      </c>
      <c r="AH25" s="198">
        <v>0</v>
      </c>
      <c r="AI25" s="198">
        <v>10</v>
      </c>
      <c r="AJ25" s="198">
        <v>0</v>
      </c>
      <c r="AK25" s="198">
        <v>75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0.16</v>
      </c>
      <c r="K26" s="198">
        <v>398.9</v>
      </c>
      <c r="L26" s="198">
        <v>0</v>
      </c>
      <c r="M26" s="198">
        <v>59.26</v>
      </c>
      <c r="N26" s="198">
        <v>50.4</v>
      </c>
      <c r="O26" s="198">
        <v>71.2</v>
      </c>
      <c r="P26" s="198">
        <v>24.11</v>
      </c>
      <c r="Q26" s="198">
        <v>9.31</v>
      </c>
      <c r="R26" s="198">
        <v>18.09</v>
      </c>
      <c r="S26" s="198">
        <v>11.26</v>
      </c>
      <c r="T26" s="198">
        <v>0</v>
      </c>
      <c r="U26" s="198">
        <v>51.06</v>
      </c>
      <c r="V26" s="198">
        <v>6.08</v>
      </c>
      <c r="W26" s="198">
        <v>19.8</v>
      </c>
      <c r="X26" s="198">
        <v>41.96</v>
      </c>
      <c r="Y26" s="198">
        <v>0</v>
      </c>
      <c r="Z26" s="198">
        <v>118.75</v>
      </c>
      <c r="AA26" s="198">
        <v>29.02</v>
      </c>
      <c r="AB26" s="198">
        <v>0</v>
      </c>
      <c r="AC26" s="198">
        <v>11.1</v>
      </c>
      <c r="AD26" s="198">
        <v>0</v>
      </c>
      <c r="AE26" s="198">
        <v>0</v>
      </c>
      <c r="AF26" s="198">
        <v>0</v>
      </c>
      <c r="AG26" s="198">
        <v>36.78</v>
      </c>
      <c r="AH26" s="198">
        <v>0</v>
      </c>
      <c r="AI26" s="198">
        <v>10</v>
      </c>
      <c r="AJ26" s="198">
        <v>0</v>
      </c>
      <c r="AK26" s="198">
        <v>75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0.04</v>
      </c>
      <c r="K27" s="198">
        <v>358.29</v>
      </c>
      <c r="L27" s="198">
        <v>0</v>
      </c>
      <c r="M27" s="198">
        <v>59.26</v>
      </c>
      <c r="N27" s="198">
        <v>50.4</v>
      </c>
      <c r="O27" s="198">
        <v>71.2</v>
      </c>
      <c r="P27" s="198">
        <v>24.11</v>
      </c>
      <c r="Q27" s="198">
        <v>9.31</v>
      </c>
      <c r="R27" s="198">
        <v>18.09</v>
      </c>
      <c r="S27" s="198">
        <v>11.26</v>
      </c>
      <c r="T27" s="198">
        <v>0</v>
      </c>
      <c r="U27" s="198">
        <v>51.06</v>
      </c>
      <c r="V27" s="198">
        <v>6.08</v>
      </c>
      <c r="W27" s="198">
        <v>19.8</v>
      </c>
      <c r="X27" s="198">
        <v>41.96</v>
      </c>
      <c r="Y27" s="198">
        <v>0</v>
      </c>
      <c r="Z27" s="198">
        <v>118.75</v>
      </c>
      <c r="AA27" s="198">
        <v>29.02</v>
      </c>
      <c r="AB27" s="198">
        <v>0</v>
      </c>
      <c r="AC27" s="198">
        <v>11.1</v>
      </c>
      <c r="AD27" s="198">
        <v>0</v>
      </c>
      <c r="AE27" s="198">
        <v>0</v>
      </c>
      <c r="AF27" s="198">
        <v>0</v>
      </c>
      <c r="AG27" s="198">
        <v>36.78</v>
      </c>
      <c r="AH27" s="198">
        <v>0</v>
      </c>
      <c r="AI27" s="198">
        <v>10</v>
      </c>
      <c r="AJ27" s="198">
        <v>0</v>
      </c>
      <c r="AK27" s="198">
        <v>75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0.04</v>
      </c>
      <c r="K28" s="198">
        <v>381.22</v>
      </c>
      <c r="L28" s="198">
        <v>0</v>
      </c>
      <c r="M28" s="198">
        <v>59.26</v>
      </c>
      <c r="N28" s="198">
        <v>50.4</v>
      </c>
      <c r="O28" s="198">
        <v>71.2</v>
      </c>
      <c r="P28" s="198">
        <v>24.11</v>
      </c>
      <c r="Q28" s="198">
        <v>9.31</v>
      </c>
      <c r="R28" s="198">
        <v>18.09</v>
      </c>
      <c r="S28" s="198">
        <v>11.26</v>
      </c>
      <c r="T28" s="198">
        <v>0</v>
      </c>
      <c r="U28" s="198">
        <v>51.06</v>
      </c>
      <c r="V28" s="198">
        <v>6.08</v>
      </c>
      <c r="W28" s="198">
        <v>19.8</v>
      </c>
      <c r="X28" s="198">
        <v>41.96</v>
      </c>
      <c r="Y28" s="198">
        <v>0</v>
      </c>
      <c r="Z28" s="198">
        <v>118.75</v>
      </c>
      <c r="AA28" s="198">
        <v>29.02</v>
      </c>
      <c r="AB28" s="198">
        <v>0</v>
      </c>
      <c r="AC28" s="198">
        <v>11.1</v>
      </c>
      <c r="AD28" s="198">
        <v>0</v>
      </c>
      <c r="AE28" s="198">
        <v>0</v>
      </c>
      <c r="AF28" s="198">
        <v>0</v>
      </c>
      <c r="AG28" s="198">
        <v>36.78</v>
      </c>
      <c r="AH28" s="198">
        <v>0</v>
      </c>
      <c r="AI28" s="198">
        <v>10</v>
      </c>
      <c r="AJ28" s="198">
        <v>0</v>
      </c>
      <c r="AK28" s="198">
        <v>75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0.51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0.04</v>
      </c>
      <c r="K29" s="198">
        <v>393.07</v>
      </c>
      <c r="L29" s="198">
        <v>0</v>
      </c>
      <c r="M29" s="198">
        <v>59.26</v>
      </c>
      <c r="N29" s="198">
        <v>50.4</v>
      </c>
      <c r="O29" s="198">
        <v>71.2</v>
      </c>
      <c r="P29" s="198">
        <v>24.11</v>
      </c>
      <c r="Q29" s="198">
        <v>9.31</v>
      </c>
      <c r="R29" s="198">
        <v>18.09</v>
      </c>
      <c r="S29" s="198">
        <v>11.26</v>
      </c>
      <c r="T29" s="198">
        <v>0</v>
      </c>
      <c r="U29" s="198">
        <v>54.31</v>
      </c>
      <c r="V29" s="198">
        <v>6.08</v>
      </c>
      <c r="W29" s="198">
        <v>19.8</v>
      </c>
      <c r="X29" s="198">
        <v>41.96</v>
      </c>
      <c r="Y29" s="198">
        <v>0</v>
      </c>
      <c r="Z29" s="198">
        <v>118.75</v>
      </c>
      <c r="AA29" s="198">
        <v>29.02</v>
      </c>
      <c r="AB29" s="198">
        <v>0</v>
      </c>
      <c r="AC29" s="198">
        <v>11.1</v>
      </c>
      <c r="AD29" s="198">
        <v>0</v>
      </c>
      <c r="AE29" s="198">
        <v>0</v>
      </c>
      <c r="AF29" s="198">
        <v>0</v>
      </c>
      <c r="AG29" s="198">
        <v>36.78</v>
      </c>
      <c r="AH29" s="198">
        <v>0</v>
      </c>
      <c r="AI29" s="198">
        <v>10</v>
      </c>
      <c r="AJ29" s="198">
        <v>0</v>
      </c>
      <c r="AK29" s="198">
        <v>75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6.3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0.04</v>
      </c>
      <c r="K30" s="198">
        <v>366.35</v>
      </c>
      <c r="L30" s="198">
        <v>0</v>
      </c>
      <c r="M30" s="198">
        <v>59.26</v>
      </c>
      <c r="N30" s="198">
        <v>50.4</v>
      </c>
      <c r="O30" s="198">
        <v>71.2</v>
      </c>
      <c r="P30" s="198">
        <v>24.11</v>
      </c>
      <c r="Q30" s="198">
        <v>9.31</v>
      </c>
      <c r="R30" s="198">
        <v>18.09</v>
      </c>
      <c r="S30" s="198">
        <v>11.26</v>
      </c>
      <c r="T30" s="198">
        <v>0</v>
      </c>
      <c r="U30" s="198">
        <v>55.28</v>
      </c>
      <c r="V30" s="198">
        <v>6.08</v>
      </c>
      <c r="W30" s="198">
        <v>19.8</v>
      </c>
      <c r="X30" s="198">
        <v>41.96</v>
      </c>
      <c r="Y30" s="198">
        <v>0</v>
      </c>
      <c r="Z30" s="198">
        <v>118.75</v>
      </c>
      <c r="AA30" s="198">
        <v>29.02</v>
      </c>
      <c r="AB30" s="198">
        <v>0</v>
      </c>
      <c r="AC30" s="198">
        <v>11.1</v>
      </c>
      <c r="AD30" s="198">
        <v>0</v>
      </c>
      <c r="AE30" s="198">
        <v>0</v>
      </c>
      <c r="AF30" s="198">
        <v>0</v>
      </c>
      <c r="AG30" s="198">
        <v>36.78</v>
      </c>
      <c r="AH30" s="198">
        <v>0</v>
      </c>
      <c r="AI30" s="198">
        <v>10</v>
      </c>
      <c r="AJ30" s="198">
        <v>0</v>
      </c>
      <c r="AK30" s="198">
        <v>75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16.579999999999998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0.04</v>
      </c>
      <c r="K31" s="198">
        <v>317.58</v>
      </c>
      <c r="L31" s="198">
        <v>0</v>
      </c>
      <c r="M31" s="198">
        <v>59.26</v>
      </c>
      <c r="N31" s="198">
        <v>50.4</v>
      </c>
      <c r="O31" s="198">
        <v>71.2</v>
      </c>
      <c r="P31" s="198">
        <v>24.11</v>
      </c>
      <c r="Q31" s="198">
        <v>9.31</v>
      </c>
      <c r="R31" s="198">
        <v>18.09</v>
      </c>
      <c r="S31" s="198">
        <v>11.26</v>
      </c>
      <c r="T31" s="198">
        <v>0</v>
      </c>
      <c r="U31" s="198">
        <v>56.25</v>
      </c>
      <c r="V31" s="198">
        <v>6.08</v>
      </c>
      <c r="W31" s="198">
        <v>19.8</v>
      </c>
      <c r="X31" s="198">
        <v>41.96</v>
      </c>
      <c r="Y31" s="198">
        <v>0</v>
      </c>
      <c r="Z31" s="198">
        <v>118.75</v>
      </c>
      <c r="AA31" s="198">
        <v>29.02</v>
      </c>
      <c r="AB31" s="198">
        <v>0</v>
      </c>
      <c r="AC31" s="198">
        <v>11.1</v>
      </c>
      <c r="AD31" s="198">
        <v>0</v>
      </c>
      <c r="AE31" s="198">
        <v>0</v>
      </c>
      <c r="AF31" s="198">
        <v>0</v>
      </c>
      <c r="AG31" s="198">
        <v>36.78</v>
      </c>
      <c r="AH31" s="198">
        <v>0</v>
      </c>
      <c r="AI31" s="198">
        <v>10</v>
      </c>
      <c r="AJ31" s="198">
        <v>0</v>
      </c>
      <c r="AK31" s="198">
        <v>75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28.78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0.04</v>
      </c>
      <c r="K32" s="198">
        <v>322.64</v>
      </c>
      <c r="L32" s="198">
        <v>0</v>
      </c>
      <c r="M32" s="198">
        <v>59.26</v>
      </c>
      <c r="N32" s="198">
        <v>50.4</v>
      </c>
      <c r="O32" s="198">
        <v>71.2</v>
      </c>
      <c r="P32" s="198">
        <v>24.11</v>
      </c>
      <c r="Q32" s="198">
        <v>9.31</v>
      </c>
      <c r="R32" s="198">
        <v>18.09</v>
      </c>
      <c r="S32" s="198">
        <v>11.26</v>
      </c>
      <c r="T32" s="198">
        <v>0</v>
      </c>
      <c r="U32" s="198">
        <v>57.22</v>
      </c>
      <c r="V32" s="198">
        <v>6.08</v>
      </c>
      <c r="W32" s="198">
        <v>19.8</v>
      </c>
      <c r="X32" s="198">
        <v>41.96</v>
      </c>
      <c r="Y32" s="198">
        <v>0</v>
      </c>
      <c r="Z32" s="198">
        <v>118.75</v>
      </c>
      <c r="AA32" s="198">
        <v>29.02</v>
      </c>
      <c r="AB32" s="198">
        <v>0</v>
      </c>
      <c r="AC32" s="198">
        <v>11.1</v>
      </c>
      <c r="AD32" s="198">
        <v>0</v>
      </c>
      <c r="AE32" s="198">
        <v>0</v>
      </c>
      <c r="AF32" s="198">
        <v>0</v>
      </c>
      <c r="AG32" s="198">
        <v>36.78</v>
      </c>
      <c r="AH32" s="198">
        <v>0</v>
      </c>
      <c r="AI32" s="198">
        <v>10</v>
      </c>
      <c r="AJ32" s="198">
        <v>0</v>
      </c>
      <c r="AK32" s="198">
        <v>75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38.5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393.31</v>
      </c>
      <c r="L33" s="198">
        <v>0</v>
      </c>
      <c r="M33" s="198">
        <v>59.93</v>
      </c>
      <c r="N33" s="198">
        <v>50.4</v>
      </c>
      <c r="O33" s="198">
        <v>71.2</v>
      </c>
      <c r="P33" s="198">
        <v>24.11</v>
      </c>
      <c r="Q33" s="198">
        <v>9.31</v>
      </c>
      <c r="R33" s="198">
        <v>18.09</v>
      </c>
      <c r="S33" s="198">
        <v>11.26</v>
      </c>
      <c r="T33" s="198">
        <v>0</v>
      </c>
      <c r="U33" s="198">
        <v>58.19</v>
      </c>
      <c r="V33" s="198">
        <v>6.08</v>
      </c>
      <c r="W33" s="198">
        <v>19.8</v>
      </c>
      <c r="X33" s="198">
        <v>41.96</v>
      </c>
      <c r="Y33" s="198">
        <v>0</v>
      </c>
      <c r="Z33" s="198">
        <v>118.75</v>
      </c>
      <c r="AA33" s="198">
        <v>29.02</v>
      </c>
      <c r="AB33" s="198">
        <v>0</v>
      </c>
      <c r="AC33" s="198">
        <v>11.1</v>
      </c>
      <c r="AD33" s="198">
        <v>0</v>
      </c>
      <c r="AE33" s="198">
        <v>0</v>
      </c>
      <c r="AF33" s="198">
        <v>0</v>
      </c>
      <c r="AG33" s="198">
        <v>36.78</v>
      </c>
      <c r="AH33" s="198">
        <v>0</v>
      </c>
      <c r="AI33" s="198">
        <v>10</v>
      </c>
      <c r="AJ33" s="198">
        <v>0</v>
      </c>
      <c r="AK33" s="198">
        <v>75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38.5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382.59</v>
      </c>
      <c r="L34" s="198">
        <v>0</v>
      </c>
      <c r="M34" s="198">
        <v>59.93</v>
      </c>
      <c r="N34" s="198">
        <v>50.4</v>
      </c>
      <c r="O34" s="198">
        <v>71.2</v>
      </c>
      <c r="P34" s="198">
        <v>24.11</v>
      </c>
      <c r="Q34" s="198">
        <v>9.31</v>
      </c>
      <c r="R34" s="198">
        <v>18.09</v>
      </c>
      <c r="S34" s="198">
        <v>11.26</v>
      </c>
      <c r="T34" s="198">
        <v>0</v>
      </c>
      <c r="U34" s="198">
        <v>59.3</v>
      </c>
      <c r="V34" s="198">
        <v>6.08</v>
      </c>
      <c r="W34" s="198">
        <v>19.8</v>
      </c>
      <c r="X34" s="198">
        <v>41.96</v>
      </c>
      <c r="Y34" s="198">
        <v>0</v>
      </c>
      <c r="Z34" s="198">
        <v>118.75</v>
      </c>
      <c r="AA34" s="198">
        <v>29.02</v>
      </c>
      <c r="AB34" s="198">
        <v>0</v>
      </c>
      <c r="AC34" s="198">
        <v>11.1</v>
      </c>
      <c r="AD34" s="198">
        <v>0</v>
      </c>
      <c r="AE34" s="198">
        <v>0</v>
      </c>
      <c r="AF34" s="198">
        <v>0</v>
      </c>
      <c r="AG34" s="198">
        <v>36.78</v>
      </c>
      <c r="AH34" s="198">
        <v>0</v>
      </c>
      <c r="AI34" s="198">
        <v>10</v>
      </c>
      <c r="AJ34" s="198">
        <v>0</v>
      </c>
      <c r="AK34" s="198">
        <v>75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38.5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402.78</v>
      </c>
      <c r="L35" s="198">
        <v>0</v>
      </c>
      <c r="M35" s="198">
        <v>59.93</v>
      </c>
      <c r="N35" s="198">
        <v>50.4</v>
      </c>
      <c r="O35" s="198">
        <v>71.2</v>
      </c>
      <c r="P35" s="198">
        <v>24.11</v>
      </c>
      <c r="Q35" s="198">
        <v>9.31</v>
      </c>
      <c r="R35" s="198">
        <v>18.09</v>
      </c>
      <c r="S35" s="198">
        <v>11.26</v>
      </c>
      <c r="T35" s="198">
        <v>0</v>
      </c>
      <c r="U35" s="198">
        <v>60.85</v>
      </c>
      <c r="V35" s="198">
        <v>6.08</v>
      </c>
      <c r="W35" s="198">
        <v>19.8</v>
      </c>
      <c r="X35" s="198">
        <v>41.96</v>
      </c>
      <c r="Y35" s="198">
        <v>0</v>
      </c>
      <c r="Z35" s="198">
        <v>118.75</v>
      </c>
      <c r="AA35" s="198">
        <v>29.02</v>
      </c>
      <c r="AB35" s="198">
        <v>0</v>
      </c>
      <c r="AC35" s="198">
        <v>11.1</v>
      </c>
      <c r="AD35" s="198">
        <v>0</v>
      </c>
      <c r="AE35" s="198">
        <v>0</v>
      </c>
      <c r="AF35" s="198">
        <v>0</v>
      </c>
      <c r="AG35" s="198">
        <v>36.78</v>
      </c>
      <c r="AH35" s="198">
        <v>0</v>
      </c>
      <c r="AI35" s="198">
        <v>10</v>
      </c>
      <c r="AJ35" s="198">
        <v>0</v>
      </c>
      <c r="AK35" s="198">
        <v>75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39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401.78</v>
      </c>
      <c r="L36" s="198">
        <v>0</v>
      </c>
      <c r="M36" s="198">
        <v>59.93</v>
      </c>
      <c r="N36" s="198">
        <v>50.4</v>
      </c>
      <c r="O36" s="198">
        <v>71.2</v>
      </c>
      <c r="P36" s="198">
        <v>24.11</v>
      </c>
      <c r="Q36" s="198">
        <v>9.31</v>
      </c>
      <c r="R36" s="198">
        <v>18.09</v>
      </c>
      <c r="S36" s="198">
        <v>11.26</v>
      </c>
      <c r="T36" s="198">
        <v>0</v>
      </c>
      <c r="U36" s="198">
        <v>60.85</v>
      </c>
      <c r="V36" s="198">
        <v>6.08</v>
      </c>
      <c r="W36" s="198">
        <v>19.8</v>
      </c>
      <c r="X36" s="198">
        <v>41.96</v>
      </c>
      <c r="Y36" s="198">
        <v>0</v>
      </c>
      <c r="Z36" s="198">
        <v>118.75</v>
      </c>
      <c r="AA36" s="198">
        <v>29.02</v>
      </c>
      <c r="AB36" s="198">
        <v>0</v>
      </c>
      <c r="AC36" s="198">
        <v>11.1</v>
      </c>
      <c r="AD36" s="198">
        <v>0</v>
      </c>
      <c r="AE36" s="198">
        <v>0</v>
      </c>
      <c r="AF36" s="198">
        <v>0</v>
      </c>
      <c r="AG36" s="198">
        <v>36.78</v>
      </c>
      <c r="AH36" s="198">
        <v>0</v>
      </c>
      <c r="AI36" s="198">
        <v>10</v>
      </c>
      <c r="AJ36" s="198">
        <v>0</v>
      </c>
      <c r="AK36" s="198">
        <v>75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39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405.44</v>
      </c>
      <c r="L37" s="198">
        <v>0</v>
      </c>
      <c r="M37" s="198">
        <v>59.93</v>
      </c>
      <c r="N37" s="198">
        <v>50.4</v>
      </c>
      <c r="O37" s="198">
        <v>71.2</v>
      </c>
      <c r="P37" s="198">
        <v>24.11</v>
      </c>
      <c r="Q37" s="198">
        <v>9.31</v>
      </c>
      <c r="R37" s="198">
        <v>18.09</v>
      </c>
      <c r="S37" s="198">
        <v>11.26</v>
      </c>
      <c r="T37" s="198">
        <v>0</v>
      </c>
      <c r="U37" s="198">
        <v>60.85</v>
      </c>
      <c r="V37" s="198">
        <v>6.08</v>
      </c>
      <c r="W37" s="198">
        <v>19.8</v>
      </c>
      <c r="X37" s="198">
        <v>41.96</v>
      </c>
      <c r="Y37" s="198">
        <v>0</v>
      </c>
      <c r="Z37" s="198">
        <v>118.75</v>
      </c>
      <c r="AA37" s="198">
        <v>29.02</v>
      </c>
      <c r="AB37" s="198">
        <v>0</v>
      </c>
      <c r="AC37" s="198">
        <v>11.1</v>
      </c>
      <c r="AD37" s="198">
        <v>0</v>
      </c>
      <c r="AE37" s="198">
        <v>0</v>
      </c>
      <c r="AF37" s="198">
        <v>0</v>
      </c>
      <c r="AG37" s="198">
        <v>36.78</v>
      </c>
      <c r="AH37" s="198">
        <v>0</v>
      </c>
      <c r="AI37" s="198">
        <v>10</v>
      </c>
      <c r="AJ37" s="198">
        <v>0</v>
      </c>
      <c r="AK37" s="198">
        <v>75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39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402.23</v>
      </c>
      <c r="L38" s="198">
        <v>0</v>
      </c>
      <c r="M38" s="198">
        <v>59.93</v>
      </c>
      <c r="N38" s="198">
        <v>50.4</v>
      </c>
      <c r="O38" s="198">
        <v>71.2</v>
      </c>
      <c r="P38" s="198">
        <v>24.11</v>
      </c>
      <c r="Q38" s="198">
        <v>9.31</v>
      </c>
      <c r="R38" s="198">
        <v>18.09</v>
      </c>
      <c r="S38" s="198">
        <v>11.26</v>
      </c>
      <c r="T38" s="198">
        <v>0</v>
      </c>
      <c r="U38" s="198">
        <v>60.85</v>
      </c>
      <c r="V38" s="198">
        <v>6.08</v>
      </c>
      <c r="W38" s="198">
        <v>19.8</v>
      </c>
      <c r="X38" s="198">
        <v>41.96</v>
      </c>
      <c r="Y38" s="198">
        <v>0</v>
      </c>
      <c r="Z38" s="198">
        <v>118.75</v>
      </c>
      <c r="AA38" s="198">
        <v>29.02</v>
      </c>
      <c r="AB38" s="198">
        <v>0</v>
      </c>
      <c r="AC38" s="198">
        <v>11.1</v>
      </c>
      <c r="AD38" s="198">
        <v>0</v>
      </c>
      <c r="AE38" s="198">
        <v>0</v>
      </c>
      <c r="AF38" s="198">
        <v>0</v>
      </c>
      <c r="AG38" s="198">
        <v>36.78</v>
      </c>
      <c r="AH38" s="198">
        <v>0</v>
      </c>
      <c r="AI38" s="198">
        <v>10</v>
      </c>
      <c r="AJ38" s="198">
        <v>0</v>
      </c>
      <c r="AK38" s="198">
        <v>75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39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406.73</v>
      </c>
      <c r="L39" s="198">
        <v>0</v>
      </c>
      <c r="M39" s="198">
        <v>59.93</v>
      </c>
      <c r="N39" s="198">
        <v>50.4</v>
      </c>
      <c r="O39" s="198">
        <v>71.2</v>
      </c>
      <c r="P39" s="198">
        <v>24.11</v>
      </c>
      <c r="Q39" s="198">
        <v>9.31</v>
      </c>
      <c r="R39" s="198">
        <v>18.09</v>
      </c>
      <c r="S39" s="198">
        <v>11.26</v>
      </c>
      <c r="T39" s="198">
        <v>0</v>
      </c>
      <c r="U39" s="198">
        <v>60.85</v>
      </c>
      <c r="V39" s="198">
        <v>6.08</v>
      </c>
      <c r="W39" s="198">
        <v>19.8</v>
      </c>
      <c r="X39" s="198">
        <v>41.96</v>
      </c>
      <c r="Y39" s="198">
        <v>0</v>
      </c>
      <c r="Z39" s="198">
        <v>118.75</v>
      </c>
      <c r="AA39" s="198">
        <v>29.02</v>
      </c>
      <c r="AB39" s="198">
        <v>0</v>
      </c>
      <c r="AC39" s="198">
        <v>10.8</v>
      </c>
      <c r="AD39" s="198">
        <v>0</v>
      </c>
      <c r="AE39" s="198">
        <v>0</v>
      </c>
      <c r="AF39" s="198">
        <v>0</v>
      </c>
      <c r="AG39" s="198">
        <v>36.78</v>
      </c>
      <c r="AH39" s="198">
        <v>0</v>
      </c>
      <c r="AI39" s="198">
        <v>10</v>
      </c>
      <c r="AJ39" s="198">
        <v>0</v>
      </c>
      <c r="AK39" s="198">
        <v>75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39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412.21</v>
      </c>
      <c r="L40" s="198">
        <v>0</v>
      </c>
      <c r="M40" s="198">
        <v>59.93</v>
      </c>
      <c r="N40" s="198">
        <v>50.4</v>
      </c>
      <c r="O40" s="198">
        <v>71.2</v>
      </c>
      <c r="P40" s="198">
        <v>24.11</v>
      </c>
      <c r="Q40" s="198">
        <v>9.31</v>
      </c>
      <c r="R40" s="198">
        <v>18.09</v>
      </c>
      <c r="S40" s="198">
        <v>11.26</v>
      </c>
      <c r="T40" s="198">
        <v>0</v>
      </c>
      <c r="U40" s="198">
        <v>60.85</v>
      </c>
      <c r="V40" s="198">
        <v>6.08</v>
      </c>
      <c r="W40" s="198">
        <v>19.8</v>
      </c>
      <c r="X40" s="198">
        <v>41.96</v>
      </c>
      <c r="Y40" s="198">
        <v>0</v>
      </c>
      <c r="Z40" s="198">
        <v>118.75</v>
      </c>
      <c r="AA40" s="198">
        <v>29.02</v>
      </c>
      <c r="AB40" s="198">
        <v>0</v>
      </c>
      <c r="AC40" s="198">
        <v>10.93</v>
      </c>
      <c r="AD40" s="198">
        <v>0</v>
      </c>
      <c r="AE40" s="198">
        <v>0</v>
      </c>
      <c r="AF40" s="198">
        <v>0</v>
      </c>
      <c r="AG40" s="198">
        <v>36.78</v>
      </c>
      <c r="AH40" s="198">
        <v>0</v>
      </c>
      <c r="AI40" s="198">
        <v>10</v>
      </c>
      <c r="AJ40" s="198">
        <v>0</v>
      </c>
      <c r="AK40" s="198">
        <v>75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39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306.87</v>
      </c>
      <c r="L41" s="198">
        <v>0</v>
      </c>
      <c r="M41" s="198">
        <v>59.93</v>
      </c>
      <c r="N41" s="198">
        <v>50.4</v>
      </c>
      <c r="O41" s="198">
        <v>71.2</v>
      </c>
      <c r="P41" s="198">
        <v>24.11</v>
      </c>
      <c r="Q41" s="198">
        <v>9.31</v>
      </c>
      <c r="R41" s="198">
        <v>18.09</v>
      </c>
      <c r="S41" s="198">
        <v>11.26</v>
      </c>
      <c r="T41" s="198">
        <v>0</v>
      </c>
      <c r="U41" s="198">
        <v>60.85</v>
      </c>
      <c r="V41" s="198">
        <v>6.08</v>
      </c>
      <c r="W41" s="198">
        <v>19.8</v>
      </c>
      <c r="X41" s="198">
        <v>41.96</v>
      </c>
      <c r="Y41" s="198">
        <v>0</v>
      </c>
      <c r="Z41" s="198">
        <v>118.75</v>
      </c>
      <c r="AA41" s="198">
        <v>29.02</v>
      </c>
      <c r="AB41" s="198">
        <v>0</v>
      </c>
      <c r="AC41" s="198">
        <v>12</v>
      </c>
      <c r="AD41" s="198">
        <v>0</v>
      </c>
      <c r="AE41" s="198">
        <v>0</v>
      </c>
      <c r="AF41" s="198">
        <v>0</v>
      </c>
      <c r="AG41" s="198">
        <v>36.78</v>
      </c>
      <c r="AH41" s="198">
        <v>0</v>
      </c>
      <c r="AI41" s="198">
        <v>10</v>
      </c>
      <c r="AJ41" s="198">
        <v>0</v>
      </c>
      <c r="AK41" s="198">
        <v>75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39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305.49</v>
      </c>
      <c r="L42" s="198">
        <v>0</v>
      </c>
      <c r="M42" s="198">
        <v>59.93</v>
      </c>
      <c r="N42" s="198">
        <v>50.4</v>
      </c>
      <c r="O42" s="198">
        <v>71.2</v>
      </c>
      <c r="P42" s="198">
        <v>24.11</v>
      </c>
      <c r="Q42" s="198">
        <v>9.31</v>
      </c>
      <c r="R42" s="198">
        <v>18.09</v>
      </c>
      <c r="S42" s="198">
        <v>11.26</v>
      </c>
      <c r="T42" s="198">
        <v>0</v>
      </c>
      <c r="U42" s="198">
        <v>60.85</v>
      </c>
      <c r="V42" s="198">
        <v>6.08</v>
      </c>
      <c r="W42" s="198">
        <v>19.8</v>
      </c>
      <c r="X42" s="198">
        <v>41.96</v>
      </c>
      <c r="Y42" s="198">
        <v>0</v>
      </c>
      <c r="Z42" s="198">
        <v>118.75</v>
      </c>
      <c r="AA42" s="198">
        <v>29.02</v>
      </c>
      <c r="AB42" s="198">
        <v>0</v>
      </c>
      <c r="AC42" s="198">
        <v>12</v>
      </c>
      <c r="AD42" s="198">
        <v>0</v>
      </c>
      <c r="AE42" s="198">
        <v>0</v>
      </c>
      <c r="AF42" s="198">
        <v>0</v>
      </c>
      <c r="AG42" s="198">
        <v>36.78</v>
      </c>
      <c r="AH42" s="198">
        <v>0</v>
      </c>
      <c r="AI42" s="198">
        <v>10</v>
      </c>
      <c r="AJ42" s="198">
        <v>0</v>
      </c>
      <c r="AK42" s="198">
        <v>75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39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328.32</v>
      </c>
      <c r="L43" s="198">
        <v>0</v>
      </c>
      <c r="M43" s="198">
        <v>59.93</v>
      </c>
      <c r="N43" s="198">
        <v>50.4</v>
      </c>
      <c r="O43" s="198">
        <v>71.2</v>
      </c>
      <c r="P43" s="198">
        <v>24.11</v>
      </c>
      <c r="Q43" s="198">
        <v>9.31</v>
      </c>
      <c r="R43" s="198">
        <v>18.09</v>
      </c>
      <c r="S43" s="198">
        <v>11.26</v>
      </c>
      <c r="T43" s="198">
        <v>0</v>
      </c>
      <c r="U43" s="198">
        <v>60.85</v>
      </c>
      <c r="V43" s="198">
        <v>6.08</v>
      </c>
      <c r="W43" s="198">
        <v>19.8</v>
      </c>
      <c r="X43" s="198">
        <v>41.96</v>
      </c>
      <c r="Y43" s="198">
        <v>0</v>
      </c>
      <c r="Z43" s="198">
        <v>118.75</v>
      </c>
      <c r="AA43" s="198">
        <v>29.02</v>
      </c>
      <c r="AB43" s="198">
        <v>0</v>
      </c>
      <c r="AC43" s="198">
        <v>12</v>
      </c>
      <c r="AD43" s="198">
        <v>0</v>
      </c>
      <c r="AE43" s="198">
        <v>0</v>
      </c>
      <c r="AF43" s="198">
        <v>0</v>
      </c>
      <c r="AG43" s="198">
        <v>36.78</v>
      </c>
      <c r="AH43" s="198">
        <v>0</v>
      </c>
      <c r="AI43" s="198">
        <v>5.6</v>
      </c>
      <c r="AJ43" s="198">
        <v>0</v>
      </c>
      <c r="AK43" s="198">
        <v>75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39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339.25</v>
      </c>
      <c r="L44" s="198">
        <v>0</v>
      </c>
      <c r="M44" s="198">
        <v>59.93</v>
      </c>
      <c r="N44" s="198">
        <v>50.4</v>
      </c>
      <c r="O44" s="198">
        <v>71.2</v>
      </c>
      <c r="P44" s="198">
        <v>24.11</v>
      </c>
      <c r="Q44" s="198">
        <v>9.31</v>
      </c>
      <c r="R44" s="198">
        <v>18.09</v>
      </c>
      <c r="S44" s="198">
        <v>11.26</v>
      </c>
      <c r="T44" s="198">
        <v>0</v>
      </c>
      <c r="U44" s="198">
        <v>60.85</v>
      </c>
      <c r="V44" s="198">
        <v>6.08</v>
      </c>
      <c r="W44" s="198">
        <v>19.8</v>
      </c>
      <c r="X44" s="198">
        <v>41.96</v>
      </c>
      <c r="Y44" s="198">
        <v>0</v>
      </c>
      <c r="Z44" s="198">
        <v>118.75</v>
      </c>
      <c r="AA44" s="198">
        <v>29.02</v>
      </c>
      <c r="AB44" s="198">
        <v>0</v>
      </c>
      <c r="AC44" s="198">
        <v>12</v>
      </c>
      <c r="AD44" s="198">
        <v>0</v>
      </c>
      <c r="AE44" s="198">
        <v>0</v>
      </c>
      <c r="AF44" s="198">
        <v>0</v>
      </c>
      <c r="AG44" s="198">
        <v>36.78</v>
      </c>
      <c r="AH44" s="198">
        <v>0</v>
      </c>
      <c r="AI44" s="198">
        <v>5.6</v>
      </c>
      <c r="AJ44" s="198">
        <v>0</v>
      </c>
      <c r="AK44" s="198">
        <v>75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39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361.75</v>
      </c>
      <c r="L45" s="198">
        <v>0</v>
      </c>
      <c r="M45" s="198">
        <v>59.93</v>
      </c>
      <c r="N45" s="198">
        <v>50.4</v>
      </c>
      <c r="O45" s="198">
        <v>71.2</v>
      </c>
      <c r="P45" s="198">
        <v>24.11</v>
      </c>
      <c r="Q45" s="198">
        <v>9.31</v>
      </c>
      <c r="R45" s="198">
        <v>18.09</v>
      </c>
      <c r="S45" s="198">
        <v>11.26</v>
      </c>
      <c r="T45" s="198">
        <v>0</v>
      </c>
      <c r="U45" s="198">
        <v>60.85</v>
      </c>
      <c r="V45" s="198">
        <v>6.08</v>
      </c>
      <c r="W45" s="198">
        <v>19.8</v>
      </c>
      <c r="X45" s="198">
        <v>41.96</v>
      </c>
      <c r="Y45" s="198">
        <v>0</v>
      </c>
      <c r="Z45" s="198">
        <v>118.75</v>
      </c>
      <c r="AA45" s="198">
        <v>29.02</v>
      </c>
      <c r="AB45" s="198">
        <v>0</v>
      </c>
      <c r="AC45" s="198">
        <v>12</v>
      </c>
      <c r="AD45" s="198">
        <v>0</v>
      </c>
      <c r="AE45" s="198">
        <v>0</v>
      </c>
      <c r="AF45" s="198">
        <v>0</v>
      </c>
      <c r="AG45" s="198">
        <v>36.78</v>
      </c>
      <c r="AH45" s="198">
        <v>0</v>
      </c>
      <c r="AI45" s="198">
        <v>10</v>
      </c>
      <c r="AJ45" s="198">
        <v>0</v>
      </c>
      <c r="AK45" s="198">
        <v>75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39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374</v>
      </c>
      <c r="L46" s="198">
        <v>0</v>
      </c>
      <c r="M46" s="198">
        <v>59.93</v>
      </c>
      <c r="N46" s="198">
        <v>50.4</v>
      </c>
      <c r="O46" s="198">
        <v>71.2</v>
      </c>
      <c r="P46" s="198">
        <v>24.11</v>
      </c>
      <c r="Q46" s="198">
        <v>9.31</v>
      </c>
      <c r="R46" s="198">
        <v>18.09</v>
      </c>
      <c r="S46" s="198">
        <v>11.26</v>
      </c>
      <c r="T46" s="198">
        <v>0</v>
      </c>
      <c r="U46" s="198">
        <v>60.85</v>
      </c>
      <c r="V46" s="198">
        <v>6.08</v>
      </c>
      <c r="W46" s="198">
        <v>19.8</v>
      </c>
      <c r="X46" s="198">
        <v>41.96</v>
      </c>
      <c r="Y46" s="198">
        <v>0</v>
      </c>
      <c r="Z46" s="198">
        <v>118.75</v>
      </c>
      <c r="AA46" s="198">
        <v>29.02</v>
      </c>
      <c r="AB46" s="198">
        <v>0</v>
      </c>
      <c r="AC46" s="198">
        <v>12</v>
      </c>
      <c r="AD46" s="198">
        <v>0</v>
      </c>
      <c r="AE46" s="198">
        <v>0</v>
      </c>
      <c r="AF46" s="198">
        <v>0</v>
      </c>
      <c r="AG46" s="198">
        <v>36.78</v>
      </c>
      <c r="AH46" s="198">
        <v>0</v>
      </c>
      <c r="AI46" s="198">
        <v>10</v>
      </c>
      <c r="AJ46" s="198">
        <v>0</v>
      </c>
      <c r="AK46" s="198">
        <v>75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39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272.02</v>
      </c>
      <c r="L47" s="198">
        <v>0</v>
      </c>
      <c r="M47" s="198">
        <v>59.93</v>
      </c>
      <c r="N47" s="198">
        <v>50.4</v>
      </c>
      <c r="O47" s="198">
        <v>71.2</v>
      </c>
      <c r="P47" s="198">
        <v>24.11</v>
      </c>
      <c r="Q47" s="198">
        <v>4.8600000000000003</v>
      </c>
      <c r="R47" s="198">
        <v>4.8600000000000003</v>
      </c>
      <c r="S47" s="198">
        <v>5.9</v>
      </c>
      <c r="T47" s="198">
        <v>0</v>
      </c>
      <c r="U47" s="198">
        <v>60.85</v>
      </c>
      <c r="V47" s="198">
        <v>6.08</v>
      </c>
      <c r="W47" s="198">
        <v>19.8</v>
      </c>
      <c r="X47" s="198">
        <v>41.96</v>
      </c>
      <c r="Y47" s="198">
        <v>0</v>
      </c>
      <c r="Z47" s="198">
        <v>118.75</v>
      </c>
      <c r="AA47" s="198">
        <v>29.02</v>
      </c>
      <c r="AB47" s="198">
        <v>0</v>
      </c>
      <c r="AC47" s="198">
        <v>12</v>
      </c>
      <c r="AD47" s="198">
        <v>0</v>
      </c>
      <c r="AE47" s="198">
        <v>0</v>
      </c>
      <c r="AF47" s="198">
        <v>0</v>
      </c>
      <c r="AG47" s="198">
        <v>36.78</v>
      </c>
      <c r="AH47" s="198">
        <v>0</v>
      </c>
      <c r="AI47" s="198">
        <v>10</v>
      </c>
      <c r="AJ47" s="198">
        <v>0</v>
      </c>
      <c r="AK47" s="198">
        <v>75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39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272.02</v>
      </c>
      <c r="L48" s="198">
        <v>0</v>
      </c>
      <c r="M48" s="198">
        <v>59.93</v>
      </c>
      <c r="N48" s="198">
        <v>50.4</v>
      </c>
      <c r="O48" s="198">
        <v>71.2</v>
      </c>
      <c r="P48" s="198">
        <v>24.11</v>
      </c>
      <c r="Q48" s="198">
        <v>4.8600000000000003</v>
      </c>
      <c r="R48" s="198">
        <v>4.8600000000000003</v>
      </c>
      <c r="S48" s="198">
        <v>4.8600000000000003</v>
      </c>
      <c r="T48" s="198">
        <v>0</v>
      </c>
      <c r="U48" s="198">
        <v>60.85</v>
      </c>
      <c r="V48" s="198">
        <v>6.08</v>
      </c>
      <c r="W48" s="198">
        <v>19.8</v>
      </c>
      <c r="X48" s="198">
        <v>41.96</v>
      </c>
      <c r="Y48" s="198">
        <v>0</v>
      </c>
      <c r="Z48" s="198">
        <v>118.75</v>
      </c>
      <c r="AA48" s="198">
        <v>29.02</v>
      </c>
      <c r="AB48" s="198">
        <v>0</v>
      </c>
      <c r="AC48" s="198">
        <v>12</v>
      </c>
      <c r="AD48" s="198">
        <v>0</v>
      </c>
      <c r="AE48" s="198">
        <v>0</v>
      </c>
      <c r="AF48" s="198">
        <v>0</v>
      </c>
      <c r="AG48" s="198">
        <v>36.78</v>
      </c>
      <c r="AH48" s="198">
        <v>0</v>
      </c>
      <c r="AI48" s="198">
        <v>10</v>
      </c>
      <c r="AJ48" s="198">
        <v>0</v>
      </c>
      <c r="AK48" s="198">
        <v>75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39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272.02</v>
      </c>
      <c r="L49" s="198">
        <v>0</v>
      </c>
      <c r="M49" s="198">
        <v>59.93</v>
      </c>
      <c r="N49" s="198">
        <v>50.4</v>
      </c>
      <c r="O49" s="198">
        <v>71.2</v>
      </c>
      <c r="P49" s="198">
        <v>24.11</v>
      </c>
      <c r="Q49" s="198">
        <v>4.8600000000000003</v>
      </c>
      <c r="R49" s="198">
        <v>4.8600000000000003</v>
      </c>
      <c r="S49" s="198">
        <v>4.8600000000000003</v>
      </c>
      <c r="T49" s="198">
        <v>0</v>
      </c>
      <c r="U49" s="198">
        <v>60.85</v>
      </c>
      <c r="V49" s="198">
        <v>6.08</v>
      </c>
      <c r="W49" s="198">
        <v>19.8</v>
      </c>
      <c r="X49" s="198">
        <v>41.96</v>
      </c>
      <c r="Y49" s="198">
        <v>0</v>
      </c>
      <c r="Z49" s="198">
        <v>118.75</v>
      </c>
      <c r="AA49" s="198">
        <v>29.02</v>
      </c>
      <c r="AB49" s="198">
        <v>0</v>
      </c>
      <c r="AC49" s="198">
        <v>12</v>
      </c>
      <c r="AD49" s="198">
        <v>0</v>
      </c>
      <c r="AE49" s="198">
        <v>0</v>
      </c>
      <c r="AF49" s="198">
        <v>0</v>
      </c>
      <c r="AG49" s="198">
        <v>36.78</v>
      </c>
      <c r="AH49" s="198">
        <v>0</v>
      </c>
      <c r="AI49" s="198">
        <v>10</v>
      </c>
      <c r="AJ49" s="198">
        <v>0</v>
      </c>
      <c r="AK49" s="198">
        <v>76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39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272.02</v>
      </c>
      <c r="L50" s="198">
        <v>0</v>
      </c>
      <c r="M50" s="198">
        <v>59.93</v>
      </c>
      <c r="N50" s="198">
        <v>50.4</v>
      </c>
      <c r="O50" s="198">
        <v>71.2</v>
      </c>
      <c r="P50" s="198">
        <v>24.11</v>
      </c>
      <c r="Q50" s="198">
        <v>4.8600000000000003</v>
      </c>
      <c r="R50" s="198">
        <v>4.8600000000000003</v>
      </c>
      <c r="S50" s="198">
        <v>4.8600000000000003</v>
      </c>
      <c r="T50" s="198">
        <v>0</v>
      </c>
      <c r="U50" s="198">
        <v>60.85</v>
      </c>
      <c r="V50" s="198">
        <v>6.08</v>
      </c>
      <c r="W50" s="198">
        <v>19.8</v>
      </c>
      <c r="X50" s="198">
        <v>41.96</v>
      </c>
      <c r="Y50" s="198">
        <v>0</v>
      </c>
      <c r="Z50" s="198">
        <v>118.75</v>
      </c>
      <c r="AA50" s="198">
        <v>29.02</v>
      </c>
      <c r="AB50" s="198">
        <v>0</v>
      </c>
      <c r="AC50" s="198">
        <v>12</v>
      </c>
      <c r="AD50" s="198">
        <v>0</v>
      </c>
      <c r="AE50" s="198">
        <v>0</v>
      </c>
      <c r="AF50" s="198">
        <v>0</v>
      </c>
      <c r="AG50" s="198">
        <v>36.78</v>
      </c>
      <c r="AH50" s="198">
        <v>0</v>
      </c>
      <c r="AI50" s="198">
        <v>10</v>
      </c>
      <c r="AJ50" s="198">
        <v>0</v>
      </c>
      <c r="AK50" s="198">
        <v>76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39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272.02</v>
      </c>
      <c r="L51" s="198">
        <v>0</v>
      </c>
      <c r="M51" s="198">
        <v>59.93</v>
      </c>
      <c r="N51" s="198">
        <v>45.43</v>
      </c>
      <c r="O51" s="198">
        <v>71.2</v>
      </c>
      <c r="P51" s="198">
        <v>24.11</v>
      </c>
      <c r="Q51" s="198">
        <v>4.8600000000000003</v>
      </c>
      <c r="R51" s="198">
        <v>4.8600000000000003</v>
      </c>
      <c r="S51" s="198">
        <v>4.8600000000000003</v>
      </c>
      <c r="T51" s="198">
        <v>0</v>
      </c>
      <c r="U51" s="198">
        <v>60.85</v>
      </c>
      <c r="V51" s="198">
        <v>6.08</v>
      </c>
      <c r="W51" s="198">
        <v>19.8</v>
      </c>
      <c r="X51" s="198">
        <v>41.96</v>
      </c>
      <c r="Y51" s="198">
        <v>0</v>
      </c>
      <c r="Z51" s="198">
        <v>118.75</v>
      </c>
      <c r="AA51" s="198">
        <v>29.02</v>
      </c>
      <c r="AB51" s="198">
        <v>0</v>
      </c>
      <c r="AC51" s="198">
        <v>12</v>
      </c>
      <c r="AD51" s="198">
        <v>0</v>
      </c>
      <c r="AE51" s="198">
        <v>0</v>
      </c>
      <c r="AF51" s="198">
        <v>0</v>
      </c>
      <c r="AG51" s="198">
        <v>36.78</v>
      </c>
      <c r="AH51" s="198">
        <v>0</v>
      </c>
      <c r="AI51" s="198">
        <v>10</v>
      </c>
      <c r="AJ51" s="198">
        <v>0</v>
      </c>
      <c r="AK51" s="198">
        <v>76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39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272.02</v>
      </c>
      <c r="L52" s="198">
        <v>0</v>
      </c>
      <c r="M52" s="198">
        <v>59.93</v>
      </c>
      <c r="N52" s="198">
        <v>40.86</v>
      </c>
      <c r="O52" s="198">
        <v>71.2</v>
      </c>
      <c r="P52" s="198">
        <v>24.11</v>
      </c>
      <c r="Q52" s="198">
        <v>4.8600000000000003</v>
      </c>
      <c r="R52" s="198">
        <v>4.8600000000000003</v>
      </c>
      <c r="S52" s="198">
        <v>4.8600000000000003</v>
      </c>
      <c r="T52" s="198">
        <v>0</v>
      </c>
      <c r="U52" s="198">
        <v>60.85</v>
      </c>
      <c r="V52" s="198">
        <v>6.08</v>
      </c>
      <c r="W52" s="198">
        <v>19.8</v>
      </c>
      <c r="X52" s="198">
        <v>41.96</v>
      </c>
      <c r="Y52" s="198">
        <v>0</v>
      </c>
      <c r="Z52" s="198">
        <v>118.75</v>
      </c>
      <c r="AA52" s="198">
        <v>29.02</v>
      </c>
      <c r="AB52" s="198">
        <v>0</v>
      </c>
      <c r="AC52" s="198">
        <v>12</v>
      </c>
      <c r="AD52" s="198">
        <v>0</v>
      </c>
      <c r="AE52" s="198">
        <v>0</v>
      </c>
      <c r="AF52" s="198">
        <v>0</v>
      </c>
      <c r="AG52" s="198">
        <v>36.78</v>
      </c>
      <c r="AH52" s="198">
        <v>0</v>
      </c>
      <c r="AI52" s="198">
        <v>10</v>
      </c>
      <c r="AJ52" s="198">
        <v>0</v>
      </c>
      <c r="AK52" s="198">
        <v>76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39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272.02</v>
      </c>
      <c r="L53" s="198">
        <v>0</v>
      </c>
      <c r="M53" s="198">
        <v>59.93</v>
      </c>
      <c r="N53" s="198">
        <v>39.78</v>
      </c>
      <c r="O53" s="198">
        <v>64.17</v>
      </c>
      <c r="P53" s="198">
        <v>24.11</v>
      </c>
      <c r="Q53" s="198">
        <v>4.8600000000000003</v>
      </c>
      <c r="R53" s="198">
        <v>4.8600000000000003</v>
      </c>
      <c r="S53" s="198">
        <v>4.8600000000000003</v>
      </c>
      <c r="T53" s="198">
        <v>0</v>
      </c>
      <c r="U53" s="198">
        <v>60.85</v>
      </c>
      <c r="V53" s="198">
        <v>6.08</v>
      </c>
      <c r="W53" s="198">
        <v>19.8</v>
      </c>
      <c r="X53" s="198">
        <v>41.96</v>
      </c>
      <c r="Y53" s="198">
        <v>0</v>
      </c>
      <c r="Z53" s="198">
        <v>118.75</v>
      </c>
      <c r="AA53" s="198">
        <v>29.02</v>
      </c>
      <c r="AB53" s="198">
        <v>0</v>
      </c>
      <c r="AC53" s="198">
        <v>12</v>
      </c>
      <c r="AD53" s="198">
        <v>0</v>
      </c>
      <c r="AE53" s="198">
        <v>0</v>
      </c>
      <c r="AF53" s="198">
        <v>0</v>
      </c>
      <c r="AG53" s="198">
        <v>36.78</v>
      </c>
      <c r="AH53" s="198">
        <v>0</v>
      </c>
      <c r="AI53" s="198">
        <v>10</v>
      </c>
      <c r="AJ53" s="198">
        <v>0</v>
      </c>
      <c r="AK53" s="198">
        <v>76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39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272.02</v>
      </c>
      <c r="L54" s="198">
        <v>0</v>
      </c>
      <c r="M54" s="198">
        <v>59.93</v>
      </c>
      <c r="N54" s="198">
        <v>39.78</v>
      </c>
      <c r="O54" s="198">
        <v>57.72</v>
      </c>
      <c r="P54" s="198">
        <v>24.11</v>
      </c>
      <c r="Q54" s="198">
        <v>4.8600000000000003</v>
      </c>
      <c r="R54" s="198">
        <v>4.8600000000000003</v>
      </c>
      <c r="S54" s="198">
        <v>4.8600000000000003</v>
      </c>
      <c r="T54" s="198">
        <v>0</v>
      </c>
      <c r="U54" s="198">
        <v>60.85</v>
      </c>
      <c r="V54" s="198">
        <v>6.08</v>
      </c>
      <c r="W54" s="198">
        <v>19.8</v>
      </c>
      <c r="X54" s="198">
        <v>41.96</v>
      </c>
      <c r="Y54" s="198">
        <v>0</v>
      </c>
      <c r="Z54" s="198">
        <v>118.75</v>
      </c>
      <c r="AA54" s="198">
        <v>29.02</v>
      </c>
      <c r="AB54" s="198">
        <v>0</v>
      </c>
      <c r="AC54" s="198">
        <v>12</v>
      </c>
      <c r="AD54" s="198">
        <v>0</v>
      </c>
      <c r="AE54" s="198">
        <v>0</v>
      </c>
      <c r="AF54" s="198">
        <v>0</v>
      </c>
      <c r="AG54" s="198">
        <v>36.78</v>
      </c>
      <c r="AH54" s="198">
        <v>0</v>
      </c>
      <c r="AI54" s="198">
        <v>10</v>
      </c>
      <c r="AJ54" s="198">
        <v>0</v>
      </c>
      <c r="AK54" s="198">
        <v>76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39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0.14000000000000001</v>
      </c>
      <c r="K55" s="198">
        <v>272.02</v>
      </c>
      <c r="L55" s="198">
        <v>0</v>
      </c>
      <c r="M55" s="198">
        <v>59.93</v>
      </c>
      <c r="N55" s="198">
        <v>39.78</v>
      </c>
      <c r="O55" s="198">
        <v>57.72</v>
      </c>
      <c r="P55" s="198">
        <v>24.11</v>
      </c>
      <c r="Q55" s="198">
        <v>4.8600000000000003</v>
      </c>
      <c r="R55" s="198">
        <v>4.8600000000000003</v>
      </c>
      <c r="S55" s="198">
        <v>4.8600000000000003</v>
      </c>
      <c r="T55" s="198">
        <v>0</v>
      </c>
      <c r="U55" s="198">
        <v>60.85</v>
      </c>
      <c r="V55" s="198">
        <v>6.08</v>
      </c>
      <c r="W55" s="198">
        <v>19.8</v>
      </c>
      <c r="X55" s="198">
        <v>41.96</v>
      </c>
      <c r="Y55" s="198">
        <v>0</v>
      </c>
      <c r="Z55" s="198">
        <v>118.75</v>
      </c>
      <c r="AA55" s="198">
        <v>32.43</v>
      </c>
      <c r="AB55" s="198">
        <v>0</v>
      </c>
      <c r="AC55" s="198">
        <v>12</v>
      </c>
      <c r="AD55" s="198">
        <v>0</v>
      </c>
      <c r="AE55" s="198">
        <v>0</v>
      </c>
      <c r="AF55" s="198">
        <v>0</v>
      </c>
      <c r="AG55" s="198">
        <v>36.78</v>
      </c>
      <c r="AH55" s="198">
        <v>0</v>
      </c>
      <c r="AI55" s="198">
        <v>10</v>
      </c>
      <c r="AJ55" s="198">
        <v>0</v>
      </c>
      <c r="AK55" s="198">
        <v>76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39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0.14000000000000001</v>
      </c>
      <c r="K56" s="198">
        <v>272.02</v>
      </c>
      <c r="L56" s="198">
        <v>0</v>
      </c>
      <c r="M56" s="198">
        <v>59.93</v>
      </c>
      <c r="N56" s="198">
        <v>39.78</v>
      </c>
      <c r="O56" s="198">
        <v>56.19</v>
      </c>
      <c r="P56" s="198">
        <v>24.11</v>
      </c>
      <c r="Q56" s="198">
        <v>4.8600000000000003</v>
      </c>
      <c r="R56" s="198">
        <v>4.8600000000000003</v>
      </c>
      <c r="S56" s="198">
        <v>4.8600000000000003</v>
      </c>
      <c r="T56" s="198">
        <v>0</v>
      </c>
      <c r="U56" s="198">
        <v>60.85</v>
      </c>
      <c r="V56" s="198">
        <v>6.08</v>
      </c>
      <c r="W56" s="198">
        <v>19.8</v>
      </c>
      <c r="X56" s="198">
        <v>41.96</v>
      </c>
      <c r="Y56" s="198">
        <v>0</v>
      </c>
      <c r="Z56" s="198">
        <v>118.75</v>
      </c>
      <c r="AA56" s="198">
        <v>32.43</v>
      </c>
      <c r="AB56" s="198">
        <v>0</v>
      </c>
      <c r="AC56" s="198">
        <v>12</v>
      </c>
      <c r="AD56" s="198">
        <v>0</v>
      </c>
      <c r="AE56" s="198">
        <v>0</v>
      </c>
      <c r="AF56" s="198">
        <v>0</v>
      </c>
      <c r="AG56" s="198">
        <v>36.78</v>
      </c>
      <c r="AH56" s="198">
        <v>0</v>
      </c>
      <c r="AI56" s="198">
        <v>10</v>
      </c>
      <c r="AJ56" s="198">
        <v>0</v>
      </c>
      <c r="AK56" s="198">
        <v>76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39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0.14000000000000001</v>
      </c>
      <c r="K57" s="198">
        <v>272.02</v>
      </c>
      <c r="L57" s="198">
        <v>0</v>
      </c>
      <c r="M57" s="198">
        <v>59.93</v>
      </c>
      <c r="N57" s="198">
        <v>39.78</v>
      </c>
      <c r="O57" s="198">
        <v>56.19</v>
      </c>
      <c r="P57" s="198">
        <v>24.11</v>
      </c>
      <c r="Q57" s="198">
        <v>4.8600000000000003</v>
      </c>
      <c r="R57" s="198">
        <v>4.8600000000000003</v>
      </c>
      <c r="S57" s="198">
        <v>4.8600000000000003</v>
      </c>
      <c r="T57" s="198">
        <v>0</v>
      </c>
      <c r="U57" s="198">
        <v>60.85</v>
      </c>
      <c r="V57" s="198">
        <v>6.08</v>
      </c>
      <c r="W57" s="198">
        <v>19.8</v>
      </c>
      <c r="X57" s="198">
        <v>41.96</v>
      </c>
      <c r="Y57" s="198">
        <v>0</v>
      </c>
      <c r="Z57" s="198">
        <v>118.75</v>
      </c>
      <c r="AA57" s="198">
        <v>32.43</v>
      </c>
      <c r="AB57" s="198">
        <v>0</v>
      </c>
      <c r="AC57" s="198">
        <v>12</v>
      </c>
      <c r="AD57" s="198">
        <v>0</v>
      </c>
      <c r="AE57" s="198">
        <v>0</v>
      </c>
      <c r="AF57" s="198">
        <v>0</v>
      </c>
      <c r="AG57" s="198">
        <v>36.78</v>
      </c>
      <c r="AH57" s="198">
        <v>0</v>
      </c>
      <c r="AI57" s="198">
        <v>10</v>
      </c>
      <c r="AJ57" s="198">
        <v>0</v>
      </c>
      <c r="AK57" s="198">
        <v>76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39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0.14000000000000001</v>
      </c>
      <c r="K58" s="198">
        <v>272.02</v>
      </c>
      <c r="L58" s="198">
        <v>0</v>
      </c>
      <c r="M58" s="198">
        <v>59.93</v>
      </c>
      <c r="N58" s="198">
        <v>39.78</v>
      </c>
      <c r="O58" s="198">
        <v>56.19</v>
      </c>
      <c r="P58" s="198">
        <v>24.11</v>
      </c>
      <c r="Q58" s="198">
        <v>4.8600000000000003</v>
      </c>
      <c r="R58" s="198">
        <v>4.8600000000000003</v>
      </c>
      <c r="S58" s="198">
        <v>4.8600000000000003</v>
      </c>
      <c r="T58" s="198">
        <v>0</v>
      </c>
      <c r="U58" s="198">
        <v>60.85</v>
      </c>
      <c r="V58" s="198">
        <v>6.08</v>
      </c>
      <c r="W58" s="198">
        <v>19.8</v>
      </c>
      <c r="X58" s="198">
        <v>41.96</v>
      </c>
      <c r="Y58" s="198">
        <v>0</v>
      </c>
      <c r="Z58" s="198">
        <v>118.75</v>
      </c>
      <c r="AA58" s="198">
        <v>32.43</v>
      </c>
      <c r="AB58" s="198">
        <v>0</v>
      </c>
      <c r="AC58" s="198">
        <v>12</v>
      </c>
      <c r="AD58" s="198">
        <v>0</v>
      </c>
      <c r="AE58" s="198">
        <v>0</v>
      </c>
      <c r="AF58" s="198">
        <v>0</v>
      </c>
      <c r="AG58" s="198">
        <v>36.78</v>
      </c>
      <c r="AH58" s="198">
        <v>0</v>
      </c>
      <c r="AI58" s="198">
        <v>10</v>
      </c>
      <c r="AJ58" s="198">
        <v>0</v>
      </c>
      <c r="AK58" s="198">
        <v>76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39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0.14000000000000001</v>
      </c>
      <c r="K59" s="198">
        <v>272.02</v>
      </c>
      <c r="L59" s="198">
        <v>0</v>
      </c>
      <c r="M59" s="198">
        <v>59.93</v>
      </c>
      <c r="N59" s="198">
        <v>39.78</v>
      </c>
      <c r="O59" s="198">
        <v>56.19</v>
      </c>
      <c r="P59" s="198">
        <v>24.11</v>
      </c>
      <c r="Q59" s="198">
        <v>4.8600000000000003</v>
      </c>
      <c r="R59" s="198">
        <v>4.8600000000000003</v>
      </c>
      <c r="S59" s="198">
        <v>4.8600000000000003</v>
      </c>
      <c r="T59" s="198">
        <v>0</v>
      </c>
      <c r="U59" s="198">
        <v>60.85</v>
      </c>
      <c r="V59" s="198">
        <v>6.08</v>
      </c>
      <c r="W59" s="198">
        <v>19.8</v>
      </c>
      <c r="X59" s="198">
        <v>41.96</v>
      </c>
      <c r="Y59" s="198">
        <v>0</v>
      </c>
      <c r="Z59" s="198">
        <v>118.75</v>
      </c>
      <c r="AA59" s="198">
        <v>32.43</v>
      </c>
      <c r="AB59" s="198">
        <v>0</v>
      </c>
      <c r="AC59" s="198">
        <v>12</v>
      </c>
      <c r="AD59" s="198">
        <v>0</v>
      </c>
      <c r="AE59" s="198">
        <v>0</v>
      </c>
      <c r="AF59" s="198">
        <v>0</v>
      </c>
      <c r="AG59" s="198">
        <v>36.78</v>
      </c>
      <c r="AH59" s="198">
        <v>0</v>
      </c>
      <c r="AI59" s="198">
        <v>10</v>
      </c>
      <c r="AJ59" s="198">
        <v>0</v>
      </c>
      <c r="AK59" s="198">
        <v>76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39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0.14000000000000001</v>
      </c>
      <c r="K60" s="198">
        <v>272.02</v>
      </c>
      <c r="L60" s="198">
        <v>0</v>
      </c>
      <c r="M60" s="198">
        <v>59.93</v>
      </c>
      <c r="N60" s="198">
        <v>39.78</v>
      </c>
      <c r="O60" s="198">
        <v>56.19</v>
      </c>
      <c r="P60" s="198">
        <v>24.11</v>
      </c>
      <c r="Q60" s="198">
        <v>4.8600000000000003</v>
      </c>
      <c r="R60" s="198">
        <v>4.8600000000000003</v>
      </c>
      <c r="S60" s="198">
        <v>4.8600000000000003</v>
      </c>
      <c r="T60" s="198">
        <v>0</v>
      </c>
      <c r="U60" s="198">
        <v>60.85</v>
      </c>
      <c r="V60" s="198">
        <v>6.08</v>
      </c>
      <c r="W60" s="198">
        <v>19.8</v>
      </c>
      <c r="X60" s="198">
        <v>41.96</v>
      </c>
      <c r="Y60" s="198">
        <v>0</v>
      </c>
      <c r="Z60" s="198">
        <v>118.75</v>
      </c>
      <c r="AA60" s="198">
        <v>32.43</v>
      </c>
      <c r="AB60" s="198">
        <v>0</v>
      </c>
      <c r="AC60" s="198">
        <v>8.8000000000000007</v>
      </c>
      <c r="AD60" s="198">
        <v>0</v>
      </c>
      <c r="AE60" s="198">
        <v>0</v>
      </c>
      <c r="AF60" s="198">
        <v>0</v>
      </c>
      <c r="AG60" s="198">
        <v>36.78</v>
      </c>
      <c r="AH60" s="198">
        <v>0</v>
      </c>
      <c r="AI60" s="198">
        <v>7.33</v>
      </c>
      <c r="AJ60" s="198">
        <v>0</v>
      </c>
      <c r="AK60" s="198">
        <v>76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39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0.14000000000000001</v>
      </c>
      <c r="K61" s="198">
        <v>272.02</v>
      </c>
      <c r="L61" s="198">
        <v>0</v>
      </c>
      <c r="M61" s="198">
        <v>59.93</v>
      </c>
      <c r="N61" s="198">
        <v>39.78</v>
      </c>
      <c r="O61" s="198">
        <v>56.19</v>
      </c>
      <c r="P61" s="198">
        <v>24.11</v>
      </c>
      <c r="Q61" s="198">
        <v>4.8600000000000003</v>
      </c>
      <c r="R61" s="198">
        <v>4.8600000000000003</v>
      </c>
      <c r="S61" s="198">
        <v>4.8600000000000003</v>
      </c>
      <c r="T61" s="198">
        <v>0</v>
      </c>
      <c r="U61" s="198">
        <v>60.85</v>
      </c>
      <c r="V61" s="198">
        <v>6.08</v>
      </c>
      <c r="W61" s="198">
        <v>19.8</v>
      </c>
      <c r="X61" s="198">
        <v>41.96</v>
      </c>
      <c r="Y61" s="198">
        <v>0</v>
      </c>
      <c r="Z61" s="198">
        <v>118.75</v>
      </c>
      <c r="AA61" s="198">
        <v>32.43</v>
      </c>
      <c r="AB61" s="198">
        <v>0</v>
      </c>
      <c r="AC61" s="198">
        <v>8.8000000000000007</v>
      </c>
      <c r="AD61" s="198">
        <v>0</v>
      </c>
      <c r="AE61" s="198">
        <v>0</v>
      </c>
      <c r="AF61" s="198">
        <v>0</v>
      </c>
      <c r="AG61" s="198">
        <v>36.78</v>
      </c>
      <c r="AH61" s="198">
        <v>0</v>
      </c>
      <c r="AI61" s="198">
        <v>7.33</v>
      </c>
      <c r="AJ61" s="198">
        <v>0</v>
      </c>
      <c r="AK61" s="198">
        <v>76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39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0.14000000000000001</v>
      </c>
      <c r="K62" s="198">
        <v>272.02</v>
      </c>
      <c r="L62" s="198">
        <v>0</v>
      </c>
      <c r="M62" s="198">
        <v>59.93</v>
      </c>
      <c r="N62" s="198">
        <v>39.78</v>
      </c>
      <c r="O62" s="198">
        <v>56.19</v>
      </c>
      <c r="P62" s="198">
        <v>24.11</v>
      </c>
      <c r="Q62" s="198">
        <v>4.8600000000000003</v>
      </c>
      <c r="R62" s="198">
        <v>4.8600000000000003</v>
      </c>
      <c r="S62" s="198">
        <v>4.8600000000000003</v>
      </c>
      <c r="T62" s="198">
        <v>0</v>
      </c>
      <c r="U62" s="198">
        <v>60.85</v>
      </c>
      <c r="V62" s="198">
        <v>6.08</v>
      </c>
      <c r="W62" s="198">
        <v>19.8</v>
      </c>
      <c r="X62" s="198">
        <v>41.96</v>
      </c>
      <c r="Y62" s="198">
        <v>0</v>
      </c>
      <c r="Z62" s="198">
        <v>118.75</v>
      </c>
      <c r="AA62" s="198">
        <v>32.43</v>
      </c>
      <c r="AB62" s="198">
        <v>0</v>
      </c>
      <c r="AC62" s="198">
        <v>8.8000000000000007</v>
      </c>
      <c r="AD62" s="198">
        <v>0</v>
      </c>
      <c r="AE62" s="198">
        <v>0</v>
      </c>
      <c r="AF62" s="198">
        <v>0</v>
      </c>
      <c r="AG62" s="198">
        <v>36.78</v>
      </c>
      <c r="AH62" s="198">
        <v>0</v>
      </c>
      <c r="AI62" s="198">
        <v>7.33</v>
      </c>
      <c r="AJ62" s="198">
        <v>0</v>
      </c>
      <c r="AK62" s="198">
        <v>76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39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361.4</v>
      </c>
      <c r="L63" s="198">
        <v>9.7200000000000006</v>
      </c>
      <c r="M63" s="198">
        <v>59.93</v>
      </c>
      <c r="N63" s="198">
        <v>39.78</v>
      </c>
      <c r="O63" s="198">
        <v>56.19</v>
      </c>
      <c r="P63" s="198">
        <v>24.11</v>
      </c>
      <c r="Q63" s="198">
        <v>9.31</v>
      </c>
      <c r="R63" s="198">
        <v>18.09</v>
      </c>
      <c r="S63" s="198">
        <v>11.26</v>
      </c>
      <c r="T63" s="198">
        <v>0</v>
      </c>
      <c r="U63" s="198">
        <v>60.85</v>
      </c>
      <c r="V63" s="198">
        <v>6.08</v>
      </c>
      <c r="W63" s="198">
        <v>19.8</v>
      </c>
      <c r="X63" s="198">
        <v>41.96</v>
      </c>
      <c r="Y63" s="198">
        <v>0</v>
      </c>
      <c r="Z63" s="198">
        <v>118.75</v>
      </c>
      <c r="AA63" s="198">
        <v>32.43</v>
      </c>
      <c r="AB63" s="198">
        <v>0</v>
      </c>
      <c r="AC63" s="198">
        <v>11.31</v>
      </c>
      <c r="AD63" s="198">
        <v>0</v>
      </c>
      <c r="AE63" s="198">
        <v>0</v>
      </c>
      <c r="AF63" s="198">
        <v>0</v>
      </c>
      <c r="AG63" s="198">
        <v>36.78</v>
      </c>
      <c r="AH63" s="198">
        <v>0</v>
      </c>
      <c r="AI63" s="198">
        <v>8.5</v>
      </c>
      <c r="AJ63" s="198">
        <v>0</v>
      </c>
      <c r="AK63" s="198">
        <v>76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39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400.44</v>
      </c>
      <c r="L64" s="198">
        <v>9.7200000000000006</v>
      </c>
      <c r="M64" s="198">
        <v>59.93</v>
      </c>
      <c r="N64" s="198">
        <v>39.78</v>
      </c>
      <c r="O64" s="198">
        <v>56.19</v>
      </c>
      <c r="P64" s="198">
        <v>24.11</v>
      </c>
      <c r="Q64" s="198">
        <v>9.31</v>
      </c>
      <c r="R64" s="198">
        <v>18.09</v>
      </c>
      <c r="S64" s="198">
        <v>11.26</v>
      </c>
      <c r="T64" s="198">
        <v>0</v>
      </c>
      <c r="U64" s="198">
        <v>60.85</v>
      </c>
      <c r="V64" s="198">
        <v>6.08</v>
      </c>
      <c r="W64" s="198">
        <v>19.8</v>
      </c>
      <c r="X64" s="198">
        <v>41.96</v>
      </c>
      <c r="Y64" s="198">
        <v>0</v>
      </c>
      <c r="Z64" s="198">
        <v>118.75</v>
      </c>
      <c r="AA64" s="198">
        <v>32.43</v>
      </c>
      <c r="AB64" s="198">
        <v>0</v>
      </c>
      <c r="AC64" s="198">
        <v>11.31</v>
      </c>
      <c r="AD64" s="198">
        <v>0</v>
      </c>
      <c r="AE64" s="198">
        <v>0</v>
      </c>
      <c r="AF64" s="198">
        <v>0</v>
      </c>
      <c r="AG64" s="198">
        <v>36.78</v>
      </c>
      <c r="AH64" s="198">
        <v>0</v>
      </c>
      <c r="AI64" s="198">
        <v>10</v>
      </c>
      <c r="AJ64" s="198">
        <v>0</v>
      </c>
      <c r="AK64" s="198">
        <v>76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39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401.44</v>
      </c>
      <c r="L65" s="198">
        <v>9.7200000000000006</v>
      </c>
      <c r="M65" s="198">
        <v>59.93</v>
      </c>
      <c r="N65" s="198">
        <v>39.78</v>
      </c>
      <c r="O65" s="198">
        <v>56.19</v>
      </c>
      <c r="P65" s="198">
        <v>24.11</v>
      </c>
      <c r="Q65" s="198">
        <v>9.31</v>
      </c>
      <c r="R65" s="198">
        <v>18.09</v>
      </c>
      <c r="S65" s="198">
        <v>11.26</v>
      </c>
      <c r="T65" s="198">
        <v>0</v>
      </c>
      <c r="U65" s="198">
        <v>60.85</v>
      </c>
      <c r="V65" s="198">
        <v>6.08</v>
      </c>
      <c r="W65" s="198">
        <v>19.8</v>
      </c>
      <c r="X65" s="198">
        <v>41.96</v>
      </c>
      <c r="Y65" s="198">
        <v>0</v>
      </c>
      <c r="Z65" s="198">
        <v>118.75</v>
      </c>
      <c r="AA65" s="198">
        <v>32.43</v>
      </c>
      <c r="AB65" s="198">
        <v>0</v>
      </c>
      <c r="AC65" s="198">
        <v>11.31</v>
      </c>
      <c r="AD65" s="198">
        <v>0</v>
      </c>
      <c r="AE65" s="198">
        <v>0</v>
      </c>
      <c r="AF65" s="198">
        <v>0</v>
      </c>
      <c r="AG65" s="198">
        <v>36.78</v>
      </c>
      <c r="AH65" s="198">
        <v>0</v>
      </c>
      <c r="AI65" s="198">
        <v>10</v>
      </c>
      <c r="AJ65" s="198">
        <v>0</v>
      </c>
      <c r="AK65" s="198">
        <v>76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39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400.45</v>
      </c>
      <c r="L66" s="198">
        <v>9.7200000000000006</v>
      </c>
      <c r="M66" s="198">
        <v>59.93</v>
      </c>
      <c r="N66" s="198">
        <v>39.78</v>
      </c>
      <c r="O66" s="198">
        <v>56.19</v>
      </c>
      <c r="P66" s="198">
        <v>24.11</v>
      </c>
      <c r="Q66" s="198">
        <v>9.31</v>
      </c>
      <c r="R66" s="198">
        <v>18.09</v>
      </c>
      <c r="S66" s="198">
        <v>11.26</v>
      </c>
      <c r="T66" s="198">
        <v>0</v>
      </c>
      <c r="U66" s="198">
        <v>60.85</v>
      </c>
      <c r="V66" s="198">
        <v>6.08</v>
      </c>
      <c r="W66" s="198">
        <v>19.8</v>
      </c>
      <c r="X66" s="198">
        <v>41.96</v>
      </c>
      <c r="Y66" s="198">
        <v>0</v>
      </c>
      <c r="Z66" s="198">
        <v>118.75</v>
      </c>
      <c r="AA66" s="198">
        <v>32.43</v>
      </c>
      <c r="AB66" s="198">
        <v>0</v>
      </c>
      <c r="AC66" s="198">
        <v>11.31</v>
      </c>
      <c r="AD66" s="198">
        <v>0</v>
      </c>
      <c r="AE66" s="198">
        <v>0</v>
      </c>
      <c r="AF66" s="198">
        <v>0</v>
      </c>
      <c r="AG66" s="198">
        <v>36.78</v>
      </c>
      <c r="AH66" s="198">
        <v>0</v>
      </c>
      <c r="AI66" s="198">
        <v>10</v>
      </c>
      <c r="AJ66" s="198">
        <v>0</v>
      </c>
      <c r="AK66" s="198">
        <v>76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39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392.69</v>
      </c>
      <c r="L67" s="198">
        <v>9.7200000000000006</v>
      </c>
      <c r="M67" s="198">
        <v>59.93</v>
      </c>
      <c r="N67" s="198">
        <v>39.78</v>
      </c>
      <c r="O67" s="198">
        <v>56.19</v>
      </c>
      <c r="P67" s="198">
        <v>24.11</v>
      </c>
      <c r="Q67" s="198">
        <v>9.31</v>
      </c>
      <c r="R67" s="198">
        <v>18.09</v>
      </c>
      <c r="S67" s="198">
        <v>11.26</v>
      </c>
      <c r="T67" s="198">
        <v>0</v>
      </c>
      <c r="U67" s="198">
        <v>60.85</v>
      </c>
      <c r="V67" s="198">
        <v>6.08</v>
      </c>
      <c r="W67" s="198">
        <v>19.8</v>
      </c>
      <c r="X67" s="198">
        <v>41.96</v>
      </c>
      <c r="Y67" s="198">
        <v>0</v>
      </c>
      <c r="Z67" s="198">
        <v>118.75</v>
      </c>
      <c r="AA67" s="198">
        <v>32.43</v>
      </c>
      <c r="AB67" s="198">
        <v>0</v>
      </c>
      <c r="AC67" s="198">
        <v>11.31</v>
      </c>
      <c r="AD67" s="198">
        <v>0</v>
      </c>
      <c r="AE67" s="198">
        <v>0</v>
      </c>
      <c r="AF67" s="198">
        <v>0</v>
      </c>
      <c r="AG67" s="198">
        <v>36.78</v>
      </c>
      <c r="AH67" s="198">
        <v>0</v>
      </c>
      <c r="AI67" s="198">
        <v>10</v>
      </c>
      <c r="AJ67" s="198">
        <v>0</v>
      </c>
      <c r="AK67" s="198">
        <v>87.37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39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397.09</v>
      </c>
      <c r="L68" s="198">
        <v>9.7200000000000006</v>
      </c>
      <c r="M68" s="198">
        <v>59.93</v>
      </c>
      <c r="N68" s="198">
        <v>39.78</v>
      </c>
      <c r="O68" s="198">
        <v>56.19</v>
      </c>
      <c r="P68" s="198">
        <v>24.11</v>
      </c>
      <c r="Q68" s="198">
        <v>9.31</v>
      </c>
      <c r="R68" s="198">
        <v>18.09</v>
      </c>
      <c r="S68" s="198">
        <v>11.26</v>
      </c>
      <c r="T68" s="198">
        <v>0</v>
      </c>
      <c r="U68" s="198">
        <v>60.85</v>
      </c>
      <c r="V68" s="198">
        <v>6.08</v>
      </c>
      <c r="W68" s="198">
        <v>19.8</v>
      </c>
      <c r="X68" s="198">
        <v>41.96</v>
      </c>
      <c r="Y68" s="198">
        <v>0</v>
      </c>
      <c r="Z68" s="198">
        <v>118.75</v>
      </c>
      <c r="AA68" s="198">
        <v>32.43</v>
      </c>
      <c r="AB68" s="198">
        <v>0</v>
      </c>
      <c r="AC68" s="198">
        <v>11.31</v>
      </c>
      <c r="AD68" s="198">
        <v>0</v>
      </c>
      <c r="AE68" s="198">
        <v>0</v>
      </c>
      <c r="AF68" s="198">
        <v>0</v>
      </c>
      <c r="AG68" s="198">
        <v>36.78</v>
      </c>
      <c r="AH68" s="198">
        <v>0</v>
      </c>
      <c r="AI68" s="198">
        <v>10</v>
      </c>
      <c r="AJ68" s="198">
        <v>0</v>
      </c>
      <c r="AK68" s="198">
        <v>87.37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39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407.52</v>
      </c>
      <c r="L69" s="198">
        <v>9.7200000000000006</v>
      </c>
      <c r="M69" s="198">
        <v>59.93</v>
      </c>
      <c r="N69" s="198">
        <v>38.44</v>
      </c>
      <c r="O69" s="198">
        <v>56.19</v>
      </c>
      <c r="P69" s="198">
        <v>24.11</v>
      </c>
      <c r="Q69" s="198">
        <v>9.31</v>
      </c>
      <c r="R69" s="198">
        <v>18.09</v>
      </c>
      <c r="S69" s="198">
        <v>11.26</v>
      </c>
      <c r="T69" s="198">
        <v>0</v>
      </c>
      <c r="U69" s="198">
        <v>60.85</v>
      </c>
      <c r="V69" s="198">
        <v>6.08</v>
      </c>
      <c r="W69" s="198">
        <v>19.8</v>
      </c>
      <c r="X69" s="198">
        <v>41.96</v>
      </c>
      <c r="Y69" s="198">
        <v>0</v>
      </c>
      <c r="Z69" s="198">
        <v>118.75</v>
      </c>
      <c r="AA69" s="198">
        <v>32.43</v>
      </c>
      <c r="AB69" s="198">
        <v>0</v>
      </c>
      <c r="AC69" s="198">
        <v>11.31</v>
      </c>
      <c r="AD69" s="198">
        <v>0</v>
      </c>
      <c r="AE69" s="198">
        <v>0</v>
      </c>
      <c r="AF69" s="198">
        <v>0</v>
      </c>
      <c r="AG69" s="198">
        <v>36.78</v>
      </c>
      <c r="AH69" s="198">
        <v>0</v>
      </c>
      <c r="AI69" s="198">
        <v>8.5</v>
      </c>
      <c r="AJ69" s="198">
        <v>0</v>
      </c>
      <c r="AK69" s="198">
        <v>86.53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33.11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396.26</v>
      </c>
      <c r="L70" s="198">
        <v>9.7200000000000006</v>
      </c>
      <c r="M70" s="198">
        <v>59.93</v>
      </c>
      <c r="N70" s="198">
        <v>38.44</v>
      </c>
      <c r="O70" s="198">
        <v>56.19</v>
      </c>
      <c r="P70" s="198">
        <v>24.11</v>
      </c>
      <c r="Q70" s="198">
        <v>9.31</v>
      </c>
      <c r="R70" s="198">
        <v>18.09</v>
      </c>
      <c r="S70" s="198">
        <v>11.26</v>
      </c>
      <c r="T70" s="198">
        <v>0</v>
      </c>
      <c r="U70" s="198">
        <v>60.85</v>
      </c>
      <c r="V70" s="198">
        <v>6.08</v>
      </c>
      <c r="W70" s="198">
        <v>19.8</v>
      </c>
      <c r="X70" s="198">
        <v>41.96</v>
      </c>
      <c r="Y70" s="198">
        <v>0</v>
      </c>
      <c r="Z70" s="198">
        <v>118.75</v>
      </c>
      <c r="AA70" s="198">
        <v>32.43</v>
      </c>
      <c r="AB70" s="198">
        <v>0</v>
      </c>
      <c r="AC70" s="198">
        <v>11.31</v>
      </c>
      <c r="AD70" s="198">
        <v>0</v>
      </c>
      <c r="AE70" s="198">
        <v>0</v>
      </c>
      <c r="AF70" s="198">
        <v>0</v>
      </c>
      <c r="AG70" s="198">
        <v>36.78</v>
      </c>
      <c r="AH70" s="198">
        <v>0</v>
      </c>
      <c r="AI70" s="198">
        <v>10</v>
      </c>
      <c r="AJ70" s="198">
        <v>0</v>
      </c>
      <c r="AK70" s="198">
        <v>86.53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28.27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0.37</v>
      </c>
      <c r="K71" s="198">
        <v>380.79</v>
      </c>
      <c r="L71" s="198">
        <v>9.7200000000000006</v>
      </c>
      <c r="M71" s="198">
        <v>56.57</v>
      </c>
      <c r="N71" s="198">
        <v>38.44</v>
      </c>
      <c r="O71" s="198">
        <v>54.3</v>
      </c>
      <c r="P71" s="198">
        <v>24.11</v>
      </c>
      <c r="Q71" s="198">
        <v>9.31</v>
      </c>
      <c r="R71" s="198">
        <v>18.09</v>
      </c>
      <c r="S71" s="198">
        <v>11.26</v>
      </c>
      <c r="T71" s="198">
        <v>0</v>
      </c>
      <c r="U71" s="198">
        <v>60.85</v>
      </c>
      <c r="V71" s="198">
        <v>6.08</v>
      </c>
      <c r="W71" s="198">
        <v>19.8</v>
      </c>
      <c r="X71" s="198">
        <v>41.96</v>
      </c>
      <c r="Y71" s="198">
        <v>0</v>
      </c>
      <c r="Z71" s="198">
        <v>118.75</v>
      </c>
      <c r="AA71" s="198">
        <v>32.43</v>
      </c>
      <c r="AB71" s="198">
        <v>0</v>
      </c>
      <c r="AC71" s="198">
        <v>11.31</v>
      </c>
      <c r="AD71" s="198">
        <v>0</v>
      </c>
      <c r="AE71" s="198">
        <v>0</v>
      </c>
      <c r="AF71" s="198">
        <v>0</v>
      </c>
      <c r="AG71" s="198">
        <v>36.78</v>
      </c>
      <c r="AH71" s="198">
        <v>0</v>
      </c>
      <c r="AI71" s="198">
        <v>10</v>
      </c>
      <c r="AJ71" s="198">
        <v>0</v>
      </c>
      <c r="AK71" s="198">
        <v>89.74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24.4</v>
      </c>
      <c r="AR71" s="198">
        <v>0</v>
      </c>
      <c r="AS71" s="198">
        <v>0</v>
      </c>
      <c r="AT71" s="198">
        <v>3.7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0.37</v>
      </c>
      <c r="K72" s="198">
        <v>377.73</v>
      </c>
      <c r="L72" s="198">
        <v>9.7200000000000006</v>
      </c>
      <c r="M72" s="198">
        <v>56.57</v>
      </c>
      <c r="N72" s="198">
        <v>38.44</v>
      </c>
      <c r="O72" s="198">
        <v>54.3</v>
      </c>
      <c r="P72" s="198">
        <v>24.11</v>
      </c>
      <c r="Q72" s="198">
        <v>9.31</v>
      </c>
      <c r="R72" s="198">
        <v>18.09</v>
      </c>
      <c r="S72" s="198">
        <v>11.26</v>
      </c>
      <c r="T72" s="198">
        <v>0</v>
      </c>
      <c r="U72" s="198">
        <v>60.85</v>
      </c>
      <c r="V72" s="198">
        <v>6.08</v>
      </c>
      <c r="W72" s="198">
        <v>19.8</v>
      </c>
      <c r="X72" s="198">
        <v>41.96</v>
      </c>
      <c r="Y72" s="198">
        <v>0</v>
      </c>
      <c r="Z72" s="198">
        <v>118.75</v>
      </c>
      <c r="AA72" s="198">
        <v>32.43</v>
      </c>
      <c r="AB72" s="198">
        <v>0</v>
      </c>
      <c r="AC72" s="198">
        <v>11.31</v>
      </c>
      <c r="AD72" s="198">
        <v>0</v>
      </c>
      <c r="AE72" s="198">
        <v>0</v>
      </c>
      <c r="AF72" s="198">
        <v>0</v>
      </c>
      <c r="AG72" s="198">
        <v>36.78</v>
      </c>
      <c r="AH72" s="198">
        <v>0</v>
      </c>
      <c r="AI72" s="198">
        <v>10</v>
      </c>
      <c r="AJ72" s="198">
        <v>0</v>
      </c>
      <c r="AK72" s="198">
        <v>89.74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22.07</v>
      </c>
      <c r="AR72" s="198">
        <v>0</v>
      </c>
      <c r="AS72" s="198">
        <v>0</v>
      </c>
      <c r="AT72" s="198">
        <v>3.7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7.22</v>
      </c>
      <c r="J73" s="198">
        <v>0.37</v>
      </c>
      <c r="K73" s="198">
        <v>380</v>
      </c>
      <c r="L73" s="198">
        <v>9.7200000000000006</v>
      </c>
      <c r="M73" s="198">
        <v>56.57</v>
      </c>
      <c r="N73" s="198">
        <v>38.44</v>
      </c>
      <c r="O73" s="198">
        <v>54.3</v>
      </c>
      <c r="P73" s="198">
        <v>24.11</v>
      </c>
      <c r="Q73" s="198">
        <v>9.31</v>
      </c>
      <c r="R73" s="198">
        <v>18.09</v>
      </c>
      <c r="S73" s="198">
        <v>11.26</v>
      </c>
      <c r="T73" s="198">
        <v>0</v>
      </c>
      <c r="U73" s="198">
        <v>60.85</v>
      </c>
      <c r="V73" s="198">
        <v>6.08</v>
      </c>
      <c r="W73" s="198">
        <v>19.8</v>
      </c>
      <c r="X73" s="198">
        <v>41.96</v>
      </c>
      <c r="Y73" s="198">
        <v>0</v>
      </c>
      <c r="Z73" s="198">
        <v>118.75</v>
      </c>
      <c r="AA73" s="198">
        <v>32.43</v>
      </c>
      <c r="AB73" s="198">
        <v>0</v>
      </c>
      <c r="AC73" s="198">
        <v>11.31</v>
      </c>
      <c r="AD73" s="198">
        <v>0</v>
      </c>
      <c r="AE73" s="198">
        <v>0</v>
      </c>
      <c r="AF73" s="198">
        <v>0</v>
      </c>
      <c r="AG73" s="198">
        <v>36.78</v>
      </c>
      <c r="AH73" s="198">
        <v>0</v>
      </c>
      <c r="AI73" s="198">
        <v>10</v>
      </c>
      <c r="AJ73" s="198">
        <v>0</v>
      </c>
      <c r="AK73" s="198">
        <v>89.74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14.17</v>
      </c>
      <c r="AR73" s="198">
        <v>0</v>
      </c>
      <c r="AS73" s="198">
        <v>0</v>
      </c>
      <c r="AT73" s="198">
        <v>3.7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7.22</v>
      </c>
      <c r="J74" s="198">
        <v>0.37</v>
      </c>
      <c r="K74" s="198">
        <v>393.09</v>
      </c>
      <c r="L74" s="198">
        <v>9.7200000000000006</v>
      </c>
      <c r="M74" s="198">
        <v>56.57</v>
      </c>
      <c r="N74" s="198">
        <v>41.12</v>
      </c>
      <c r="O74" s="198">
        <v>54.3</v>
      </c>
      <c r="P74" s="198">
        <v>24.11</v>
      </c>
      <c r="Q74" s="198">
        <v>9.31</v>
      </c>
      <c r="R74" s="198">
        <v>18.09</v>
      </c>
      <c r="S74" s="198">
        <v>11.26</v>
      </c>
      <c r="T74" s="198">
        <v>0</v>
      </c>
      <c r="U74" s="198">
        <v>60.85</v>
      </c>
      <c r="V74" s="198">
        <v>6.08</v>
      </c>
      <c r="W74" s="198">
        <v>19.8</v>
      </c>
      <c r="X74" s="198">
        <v>41.96</v>
      </c>
      <c r="Y74" s="198">
        <v>0</v>
      </c>
      <c r="Z74" s="198">
        <v>118.75</v>
      </c>
      <c r="AA74" s="198">
        <v>32.43</v>
      </c>
      <c r="AB74" s="198">
        <v>0</v>
      </c>
      <c r="AC74" s="198">
        <v>11.31</v>
      </c>
      <c r="AD74" s="198">
        <v>0</v>
      </c>
      <c r="AE74" s="198">
        <v>0</v>
      </c>
      <c r="AF74" s="198">
        <v>0</v>
      </c>
      <c r="AG74" s="198">
        <v>36.78</v>
      </c>
      <c r="AH74" s="198">
        <v>0</v>
      </c>
      <c r="AI74" s="198">
        <v>10</v>
      </c>
      <c r="AJ74" s="198">
        <v>0</v>
      </c>
      <c r="AK74" s="198">
        <v>89.74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5.15</v>
      </c>
      <c r="AR74" s="198">
        <v>0</v>
      </c>
      <c r="AS74" s="198">
        <v>0</v>
      </c>
      <c r="AT74" s="198">
        <v>3.7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7.22</v>
      </c>
      <c r="J75" s="198">
        <v>0.37</v>
      </c>
      <c r="K75" s="198">
        <v>392.58</v>
      </c>
      <c r="L75" s="198">
        <v>9.7200000000000006</v>
      </c>
      <c r="M75" s="198">
        <v>56.57</v>
      </c>
      <c r="N75" s="198">
        <v>44.09</v>
      </c>
      <c r="O75" s="198">
        <v>54.3</v>
      </c>
      <c r="P75" s="198">
        <v>24.11</v>
      </c>
      <c r="Q75" s="198">
        <v>9.31</v>
      </c>
      <c r="R75" s="198">
        <v>18.09</v>
      </c>
      <c r="S75" s="198">
        <v>11.26</v>
      </c>
      <c r="T75" s="198">
        <v>0</v>
      </c>
      <c r="U75" s="198">
        <v>60.85</v>
      </c>
      <c r="V75" s="198">
        <v>6.08</v>
      </c>
      <c r="W75" s="198">
        <v>19.8</v>
      </c>
      <c r="X75" s="198">
        <v>41.96</v>
      </c>
      <c r="Y75" s="198">
        <v>0</v>
      </c>
      <c r="Z75" s="198">
        <v>118.75</v>
      </c>
      <c r="AA75" s="198">
        <v>32.43</v>
      </c>
      <c r="AB75" s="198">
        <v>0</v>
      </c>
      <c r="AC75" s="198">
        <v>11.31</v>
      </c>
      <c r="AD75" s="198">
        <v>0</v>
      </c>
      <c r="AE75" s="198">
        <v>0</v>
      </c>
      <c r="AF75" s="198">
        <v>0</v>
      </c>
      <c r="AG75" s="198">
        <v>36.78</v>
      </c>
      <c r="AH75" s="198">
        <v>0</v>
      </c>
      <c r="AI75" s="198">
        <v>9</v>
      </c>
      <c r="AJ75" s="198">
        <v>0</v>
      </c>
      <c r="AK75" s="198">
        <v>89.74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3.7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7.22</v>
      </c>
      <c r="J76" s="198">
        <v>0.37</v>
      </c>
      <c r="K76" s="198">
        <v>394.02</v>
      </c>
      <c r="L76" s="198">
        <v>9.7200000000000006</v>
      </c>
      <c r="M76" s="198">
        <v>56.57</v>
      </c>
      <c r="N76" s="198">
        <v>47.31</v>
      </c>
      <c r="O76" s="198">
        <v>56.2</v>
      </c>
      <c r="P76" s="198">
        <v>24.11</v>
      </c>
      <c r="Q76" s="198">
        <v>9.31</v>
      </c>
      <c r="R76" s="198">
        <v>18.09</v>
      </c>
      <c r="S76" s="198">
        <v>11.26</v>
      </c>
      <c r="T76" s="198">
        <v>0</v>
      </c>
      <c r="U76" s="198">
        <v>60.85</v>
      </c>
      <c r="V76" s="198">
        <v>6.08</v>
      </c>
      <c r="W76" s="198">
        <v>19.8</v>
      </c>
      <c r="X76" s="198">
        <v>41.96</v>
      </c>
      <c r="Y76" s="198">
        <v>0</v>
      </c>
      <c r="Z76" s="198">
        <v>118.75</v>
      </c>
      <c r="AA76" s="198">
        <v>32.43</v>
      </c>
      <c r="AB76" s="198">
        <v>0</v>
      </c>
      <c r="AC76" s="198">
        <v>11.31</v>
      </c>
      <c r="AD76" s="198">
        <v>0</v>
      </c>
      <c r="AE76" s="198">
        <v>0</v>
      </c>
      <c r="AF76" s="198">
        <v>0</v>
      </c>
      <c r="AG76" s="198">
        <v>36.78</v>
      </c>
      <c r="AH76" s="198">
        <v>0</v>
      </c>
      <c r="AI76" s="198">
        <v>10</v>
      </c>
      <c r="AJ76" s="198">
        <v>0</v>
      </c>
      <c r="AK76" s="198">
        <v>89.74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3.7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0.79</v>
      </c>
      <c r="K77" s="198">
        <v>405.06</v>
      </c>
      <c r="L77" s="198">
        <v>9.7200000000000006</v>
      </c>
      <c r="M77" s="198">
        <v>56.57</v>
      </c>
      <c r="N77" s="198">
        <v>50.4</v>
      </c>
      <c r="O77" s="198">
        <v>56.19</v>
      </c>
      <c r="P77" s="198">
        <v>24.11</v>
      </c>
      <c r="Q77" s="198">
        <v>9.31</v>
      </c>
      <c r="R77" s="198">
        <v>18.09</v>
      </c>
      <c r="S77" s="198">
        <v>11.26</v>
      </c>
      <c r="T77" s="198">
        <v>0</v>
      </c>
      <c r="U77" s="198">
        <v>60.85</v>
      </c>
      <c r="V77" s="198">
        <v>6.08</v>
      </c>
      <c r="W77" s="198">
        <v>19.8</v>
      </c>
      <c r="X77" s="198">
        <v>41.96</v>
      </c>
      <c r="Y77" s="198">
        <v>0</v>
      </c>
      <c r="Z77" s="198">
        <v>118.75</v>
      </c>
      <c r="AA77" s="198">
        <v>32.43</v>
      </c>
      <c r="AB77" s="198">
        <v>0</v>
      </c>
      <c r="AC77" s="198">
        <v>11.31</v>
      </c>
      <c r="AD77" s="198">
        <v>0</v>
      </c>
      <c r="AE77" s="198">
        <v>0</v>
      </c>
      <c r="AF77" s="198">
        <v>0</v>
      </c>
      <c r="AG77" s="198">
        <v>36.78</v>
      </c>
      <c r="AH77" s="198">
        <v>0</v>
      </c>
      <c r="AI77" s="198">
        <v>10</v>
      </c>
      <c r="AJ77" s="198">
        <v>0</v>
      </c>
      <c r="AK77" s="198">
        <v>89.74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5.56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0.79</v>
      </c>
      <c r="K78" s="198">
        <v>408.61</v>
      </c>
      <c r="L78" s="198">
        <v>9.7200000000000006</v>
      </c>
      <c r="M78" s="198">
        <v>56.57</v>
      </c>
      <c r="N78" s="198">
        <v>50.4</v>
      </c>
      <c r="O78" s="198">
        <v>56.2</v>
      </c>
      <c r="P78" s="198">
        <v>24.11</v>
      </c>
      <c r="Q78" s="198">
        <v>9.31</v>
      </c>
      <c r="R78" s="198">
        <v>18.09</v>
      </c>
      <c r="S78" s="198">
        <v>11.26</v>
      </c>
      <c r="T78" s="198">
        <v>0</v>
      </c>
      <c r="U78" s="198">
        <v>60.85</v>
      </c>
      <c r="V78" s="198">
        <v>6.08</v>
      </c>
      <c r="W78" s="198">
        <v>19.8</v>
      </c>
      <c r="X78" s="198">
        <v>41.96</v>
      </c>
      <c r="Y78" s="198">
        <v>0</v>
      </c>
      <c r="Z78" s="198">
        <v>118.75</v>
      </c>
      <c r="AA78" s="198">
        <v>32.43</v>
      </c>
      <c r="AB78" s="198">
        <v>0</v>
      </c>
      <c r="AC78" s="198">
        <v>11.31</v>
      </c>
      <c r="AD78" s="198">
        <v>0</v>
      </c>
      <c r="AE78" s="198">
        <v>0</v>
      </c>
      <c r="AF78" s="198">
        <v>0</v>
      </c>
      <c r="AG78" s="198">
        <v>36.78</v>
      </c>
      <c r="AH78" s="198">
        <v>0</v>
      </c>
      <c r="AI78" s="198">
        <v>10</v>
      </c>
      <c r="AJ78" s="198">
        <v>0</v>
      </c>
      <c r="AK78" s="198">
        <v>89.74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5.56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497.41</v>
      </c>
      <c r="L79" s="198">
        <v>9.7200000000000006</v>
      </c>
      <c r="M79" s="198">
        <v>56.57</v>
      </c>
      <c r="N79" s="198">
        <v>50.4</v>
      </c>
      <c r="O79" s="198">
        <v>71.2</v>
      </c>
      <c r="P79" s="198">
        <v>24.11</v>
      </c>
      <c r="Q79" s="198">
        <v>9.31</v>
      </c>
      <c r="R79" s="198">
        <v>18.09</v>
      </c>
      <c r="S79" s="198">
        <v>11.26</v>
      </c>
      <c r="T79" s="198">
        <v>0</v>
      </c>
      <c r="U79" s="198">
        <v>60.85</v>
      </c>
      <c r="V79" s="198">
        <v>6.08</v>
      </c>
      <c r="W79" s="198">
        <v>19.8</v>
      </c>
      <c r="X79" s="198">
        <v>41.96</v>
      </c>
      <c r="Y79" s="198">
        <v>0</v>
      </c>
      <c r="Z79" s="198">
        <v>118.75</v>
      </c>
      <c r="AA79" s="198">
        <v>32.43</v>
      </c>
      <c r="AB79" s="198">
        <v>0</v>
      </c>
      <c r="AC79" s="198">
        <v>11.65</v>
      </c>
      <c r="AD79" s="198">
        <v>0</v>
      </c>
      <c r="AE79" s="198">
        <v>0</v>
      </c>
      <c r="AF79" s="198">
        <v>0</v>
      </c>
      <c r="AG79" s="198">
        <v>36.78</v>
      </c>
      <c r="AH79" s="198">
        <v>0</v>
      </c>
      <c r="AI79" s="198">
        <v>10</v>
      </c>
      <c r="AJ79" s="198">
        <v>0</v>
      </c>
      <c r="AK79" s="198">
        <v>94.96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497.41</v>
      </c>
      <c r="L80" s="198">
        <v>9.7200000000000006</v>
      </c>
      <c r="M80" s="198">
        <v>56.57</v>
      </c>
      <c r="N80" s="198">
        <v>50.4</v>
      </c>
      <c r="O80" s="198">
        <v>71.2</v>
      </c>
      <c r="P80" s="198">
        <v>24.11</v>
      </c>
      <c r="Q80" s="198">
        <v>9.31</v>
      </c>
      <c r="R80" s="198">
        <v>18.09</v>
      </c>
      <c r="S80" s="198">
        <v>11.26</v>
      </c>
      <c r="T80" s="198">
        <v>0</v>
      </c>
      <c r="U80" s="198">
        <v>60.85</v>
      </c>
      <c r="V80" s="198">
        <v>6.08</v>
      </c>
      <c r="W80" s="198">
        <v>19.8</v>
      </c>
      <c r="X80" s="198">
        <v>41.96</v>
      </c>
      <c r="Y80" s="198">
        <v>0</v>
      </c>
      <c r="Z80" s="198">
        <v>118.75</v>
      </c>
      <c r="AA80" s="198">
        <v>32.43</v>
      </c>
      <c r="AB80" s="198">
        <v>0</v>
      </c>
      <c r="AC80" s="198">
        <v>11.65</v>
      </c>
      <c r="AD80" s="198">
        <v>0</v>
      </c>
      <c r="AE80" s="198">
        <v>0</v>
      </c>
      <c r="AF80" s="198">
        <v>0</v>
      </c>
      <c r="AG80" s="198">
        <v>36.78</v>
      </c>
      <c r="AH80" s="198">
        <v>0</v>
      </c>
      <c r="AI80" s="198">
        <v>10</v>
      </c>
      <c r="AJ80" s="198">
        <v>0</v>
      </c>
      <c r="AK80" s="198">
        <v>94.96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497.41</v>
      </c>
      <c r="L81" s="198">
        <v>9.7200000000000006</v>
      </c>
      <c r="M81" s="198">
        <v>56.57</v>
      </c>
      <c r="N81" s="198">
        <v>50.4</v>
      </c>
      <c r="O81" s="198">
        <v>71.2</v>
      </c>
      <c r="P81" s="198">
        <v>24.11</v>
      </c>
      <c r="Q81" s="198">
        <v>9.31</v>
      </c>
      <c r="R81" s="198">
        <v>18.09</v>
      </c>
      <c r="S81" s="198">
        <v>11.26</v>
      </c>
      <c r="T81" s="198">
        <v>0</v>
      </c>
      <c r="U81" s="198">
        <v>60.85</v>
      </c>
      <c r="V81" s="198">
        <v>6.08</v>
      </c>
      <c r="W81" s="198">
        <v>19.8</v>
      </c>
      <c r="X81" s="198">
        <v>41.96</v>
      </c>
      <c r="Y81" s="198">
        <v>0</v>
      </c>
      <c r="Z81" s="198">
        <v>118.75</v>
      </c>
      <c r="AA81" s="198">
        <v>32.43</v>
      </c>
      <c r="AB81" s="198">
        <v>0</v>
      </c>
      <c r="AC81" s="198">
        <v>11.65</v>
      </c>
      <c r="AD81" s="198">
        <v>0</v>
      </c>
      <c r="AE81" s="198">
        <v>0</v>
      </c>
      <c r="AF81" s="198">
        <v>0</v>
      </c>
      <c r="AG81" s="198">
        <v>36.78</v>
      </c>
      <c r="AH81" s="198">
        <v>0</v>
      </c>
      <c r="AI81" s="198">
        <v>9</v>
      </c>
      <c r="AJ81" s="198">
        <v>0</v>
      </c>
      <c r="AK81" s="198">
        <v>94.96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497.41</v>
      </c>
      <c r="L82" s="198">
        <v>9.7200000000000006</v>
      </c>
      <c r="M82" s="198">
        <v>56.57</v>
      </c>
      <c r="N82" s="198">
        <v>50.4</v>
      </c>
      <c r="O82" s="198">
        <v>71.2</v>
      </c>
      <c r="P82" s="198">
        <v>24.11</v>
      </c>
      <c r="Q82" s="198">
        <v>9.31</v>
      </c>
      <c r="R82" s="198">
        <v>18.09</v>
      </c>
      <c r="S82" s="198">
        <v>11.26</v>
      </c>
      <c r="T82" s="198">
        <v>0</v>
      </c>
      <c r="U82" s="198">
        <v>60.85</v>
      </c>
      <c r="V82" s="198">
        <v>6.08</v>
      </c>
      <c r="W82" s="198">
        <v>19.8</v>
      </c>
      <c r="X82" s="198">
        <v>41.96</v>
      </c>
      <c r="Y82" s="198">
        <v>0</v>
      </c>
      <c r="Z82" s="198">
        <v>118.75</v>
      </c>
      <c r="AA82" s="198">
        <v>32.43</v>
      </c>
      <c r="AB82" s="198">
        <v>0</v>
      </c>
      <c r="AC82" s="198">
        <v>11.65</v>
      </c>
      <c r="AD82" s="198">
        <v>0</v>
      </c>
      <c r="AE82" s="198">
        <v>0</v>
      </c>
      <c r="AF82" s="198">
        <v>0</v>
      </c>
      <c r="AG82" s="198">
        <v>36.78</v>
      </c>
      <c r="AH82" s="198">
        <v>0</v>
      </c>
      <c r="AI82" s="198">
        <v>10</v>
      </c>
      <c r="AJ82" s="198">
        <v>0</v>
      </c>
      <c r="AK82" s="198">
        <v>94.96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497.41</v>
      </c>
      <c r="L83" s="198">
        <v>9.7200000000000006</v>
      </c>
      <c r="M83" s="198">
        <v>56.57</v>
      </c>
      <c r="N83" s="198">
        <v>50.4</v>
      </c>
      <c r="O83" s="198">
        <v>71.2</v>
      </c>
      <c r="P83" s="198">
        <v>24.11</v>
      </c>
      <c r="Q83" s="198">
        <v>9.31</v>
      </c>
      <c r="R83" s="198">
        <v>18.09</v>
      </c>
      <c r="S83" s="198">
        <v>11.26</v>
      </c>
      <c r="T83" s="198">
        <v>0</v>
      </c>
      <c r="U83" s="198">
        <v>60.85</v>
      </c>
      <c r="V83" s="198">
        <v>6.08</v>
      </c>
      <c r="W83" s="198">
        <v>19.8</v>
      </c>
      <c r="X83" s="198">
        <v>41.96</v>
      </c>
      <c r="Y83" s="198">
        <v>0</v>
      </c>
      <c r="Z83" s="198">
        <v>118.75</v>
      </c>
      <c r="AA83" s="198">
        <v>32.43</v>
      </c>
      <c r="AB83" s="198">
        <v>0</v>
      </c>
      <c r="AC83" s="198">
        <v>11.65</v>
      </c>
      <c r="AD83" s="198">
        <v>0</v>
      </c>
      <c r="AE83" s="198">
        <v>0</v>
      </c>
      <c r="AF83" s="198">
        <v>0</v>
      </c>
      <c r="AG83" s="198">
        <v>36.78</v>
      </c>
      <c r="AH83" s="198">
        <v>0</v>
      </c>
      <c r="AI83" s="198">
        <v>10</v>
      </c>
      <c r="AJ83" s="198">
        <v>0</v>
      </c>
      <c r="AK83" s="198">
        <v>96.52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497.41</v>
      </c>
      <c r="L84" s="198">
        <v>9.7200000000000006</v>
      </c>
      <c r="M84" s="198">
        <v>56.57</v>
      </c>
      <c r="N84" s="198">
        <v>50.4</v>
      </c>
      <c r="O84" s="198">
        <v>71.2</v>
      </c>
      <c r="P84" s="198">
        <v>24.11</v>
      </c>
      <c r="Q84" s="198">
        <v>9.31</v>
      </c>
      <c r="R84" s="198">
        <v>18.09</v>
      </c>
      <c r="S84" s="198">
        <v>11.26</v>
      </c>
      <c r="T84" s="198">
        <v>0</v>
      </c>
      <c r="U84" s="198">
        <v>60.85</v>
      </c>
      <c r="V84" s="198">
        <v>6.08</v>
      </c>
      <c r="W84" s="198">
        <v>19.8</v>
      </c>
      <c r="X84" s="198">
        <v>41.96</v>
      </c>
      <c r="Y84" s="198">
        <v>0</v>
      </c>
      <c r="Z84" s="198">
        <v>118.75</v>
      </c>
      <c r="AA84" s="198">
        <v>32.43</v>
      </c>
      <c r="AB84" s="198">
        <v>0</v>
      </c>
      <c r="AC84" s="198">
        <v>11.65</v>
      </c>
      <c r="AD84" s="198">
        <v>0</v>
      </c>
      <c r="AE84" s="198">
        <v>0</v>
      </c>
      <c r="AF84" s="198">
        <v>0</v>
      </c>
      <c r="AG84" s="198">
        <v>36.78</v>
      </c>
      <c r="AH84" s="198">
        <v>0</v>
      </c>
      <c r="AI84" s="198">
        <v>10</v>
      </c>
      <c r="AJ84" s="198">
        <v>0</v>
      </c>
      <c r="AK84" s="198">
        <v>96.52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497.41</v>
      </c>
      <c r="L85" s="198">
        <v>9.7200000000000006</v>
      </c>
      <c r="M85" s="198">
        <v>56.57</v>
      </c>
      <c r="N85" s="198">
        <v>50.4</v>
      </c>
      <c r="O85" s="198">
        <v>71.2</v>
      </c>
      <c r="P85" s="198">
        <v>24.11</v>
      </c>
      <c r="Q85" s="198">
        <v>9.31</v>
      </c>
      <c r="R85" s="198">
        <v>18.09</v>
      </c>
      <c r="S85" s="198">
        <v>11.26</v>
      </c>
      <c r="T85" s="198">
        <v>0</v>
      </c>
      <c r="U85" s="198">
        <v>60.85</v>
      </c>
      <c r="V85" s="198">
        <v>6.08</v>
      </c>
      <c r="W85" s="198">
        <v>19.8</v>
      </c>
      <c r="X85" s="198">
        <v>41.96</v>
      </c>
      <c r="Y85" s="198">
        <v>0</v>
      </c>
      <c r="Z85" s="198">
        <v>118.75</v>
      </c>
      <c r="AA85" s="198">
        <v>32.43</v>
      </c>
      <c r="AB85" s="198">
        <v>0</v>
      </c>
      <c r="AC85" s="198">
        <v>11.65</v>
      </c>
      <c r="AD85" s="198">
        <v>0</v>
      </c>
      <c r="AE85" s="198">
        <v>0</v>
      </c>
      <c r="AF85" s="198">
        <v>0</v>
      </c>
      <c r="AG85" s="198">
        <v>36.78</v>
      </c>
      <c r="AH85" s="198">
        <v>0</v>
      </c>
      <c r="AI85" s="198">
        <v>10</v>
      </c>
      <c r="AJ85" s="198">
        <v>0</v>
      </c>
      <c r="AK85" s="198">
        <v>96.52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497.41</v>
      </c>
      <c r="L86" s="198">
        <v>9.7200000000000006</v>
      </c>
      <c r="M86" s="198">
        <v>56.57</v>
      </c>
      <c r="N86" s="198">
        <v>50.4</v>
      </c>
      <c r="O86" s="198">
        <v>71.2</v>
      </c>
      <c r="P86" s="198">
        <v>24.11</v>
      </c>
      <c r="Q86" s="198">
        <v>9.31</v>
      </c>
      <c r="R86" s="198">
        <v>18.09</v>
      </c>
      <c r="S86" s="198">
        <v>11.26</v>
      </c>
      <c r="T86" s="198">
        <v>0</v>
      </c>
      <c r="U86" s="198">
        <v>60.85</v>
      </c>
      <c r="V86" s="198">
        <v>6.08</v>
      </c>
      <c r="W86" s="198">
        <v>19.8</v>
      </c>
      <c r="X86" s="198">
        <v>41.96</v>
      </c>
      <c r="Y86" s="198">
        <v>0</v>
      </c>
      <c r="Z86" s="198">
        <v>118.75</v>
      </c>
      <c r="AA86" s="198">
        <v>32.43</v>
      </c>
      <c r="AB86" s="198">
        <v>0</v>
      </c>
      <c r="AC86" s="198">
        <v>11.65</v>
      </c>
      <c r="AD86" s="198">
        <v>0</v>
      </c>
      <c r="AE86" s="198">
        <v>0</v>
      </c>
      <c r="AF86" s="198">
        <v>0</v>
      </c>
      <c r="AG86" s="198">
        <v>36.78</v>
      </c>
      <c r="AH86" s="198">
        <v>0</v>
      </c>
      <c r="AI86" s="198">
        <v>10</v>
      </c>
      <c r="AJ86" s="198">
        <v>0</v>
      </c>
      <c r="AK86" s="198">
        <v>96.52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497.41</v>
      </c>
      <c r="L87" s="198">
        <v>9.7200000000000006</v>
      </c>
      <c r="M87" s="198">
        <v>56.57</v>
      </c>
      <c r="N87" s="198">
        <v>50.4</v>
      </c>
      <c r="O87" s="198">
        <v>71.2</v>
      </c>
      <c r="P87" s="198">
        <v>24.11</v>
      </c>
      <c r="Q87" s="198">
        <v>9.31</v>
      </c>
      <c r="R87" s="198">
        <v>18.09</v>
      </c>
      <c r="S87" s="198">
        <v>11.26</v>
      </c>
      <c r="T87" s="198">
        <v>0</v>
      </c>
      <c r="U87" s="198">
        <v>60.85</v>
      </c>
      <c r="V87" s="198">
        <v>6.08</v>
      </c>
      <c r="W87" s="198">
        <v>18.649999999999999</v>
      </c>
      <c r="X87" s="198">
        <v>41.96</v>
      </c>
      <c r="Y87" s="198">
        <v>0</v>
      </c>
      <c r="Z87" s="198">
        <v>118.75</v>
      </c>
      <c r="AA87" s="198">
        <v>32.43</v>
      </c>
      <c r="AB87" s="198">
        <v>0</v>
      </c>
      <c r="AC87" s="198">
        <v>11.65</v>
      </c>
      <c r="AD87" s="198">
        <v>0</v>
      </c>
      <c r="AE87" s="198">
        <v>0</v>
      </c>
      <c r="AF87" s="198">
        <v>0</v>
      </c>
      <c r="AG87" s="198">
        <v>36.78</v>
      </c>
      <c r="AH87" s="198">
        <v>0</v>
      </c>
      <c r="AI87" s="198">
        <v>10</v>
      </c>
      <c r="AJ87" s="198">
        <v>0</v>
      </c>
      <c r="AK87" s="198">
        <v>96.52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497.41</v>
      </c>
      <c r="L88" s="198">
        <v>9.7200000000000006</v>
      </c>
      <c r="M88" s="198">
        <v>56.57</v>
      </c>
      <c r="N88" s="198">
        <v>50.4</v>
      </c>
      <c r="O88" s="198">
        <v>71.2</v>
      </c>
      <c r="P88" s="198">
        <v>24.11</v>
      </c>
      <c r="Q88" s="198">
        <v>9.31</v>
      </c>
      <c r="R88" s="198">
        <v>18.09</v>
      </c>
      <c r="S88" s="198">
        <v>11.26</v>
      </c>
      <c r="T88" s="198">
        <v>0</v>
      </c>
      <c r="U88" s="198">
        <v>60.85</v>
      </c>
      <c r="V88" s="198">
        <v>6.08</v>
      </c>
      <c r="W88" s="198">
        <v>18.78</v>
      </c>
      <c r="X88" s="198">
        <v>41.96</v>
      </c>
      <c r="Y88" s="198">
        <v>0</v>
      </c>
      <c r="Z88" s="198">
        <v>118.75</v>
      </c>
      <c r="AA88" s="198">
        <v>32.43</v>
      </c>
      <c r="AB88" s="198">
        <v>0</v>
      </c>
      <c r="AC88" s="198">
        <v>11.65</v>
      </c>
      <c r="AD88" s="198">
        <v>0</v>
      </c>
      <c r="AE88" s="198">
        <v>0</v>
      </c>
      <c r="AF88" s="198">
        <v>0</v>
      </c>
      <c r="AG88" s="198">
        <v>36.78</v>
      </c>
      <c r="AH88" s="198">
        <v>0</v>
      </c>
      <c r="AI88" s="198">
        <v>10</v>
      </c>
      <c r="AJ88" s="198">
        <v>0</v>
      </c>
      <c r="AK88" s="198">
        <v>96.52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497.41</v>
      </c>
      <c r="L89" s="198">
        <v>9.7200000000000006</v>
      </c>
      <c r="M89" s="198">
        <v>56.57</v>
      </c>
      <c r="N89" s="198">
        <v>50.4</v>
      </c>
      <c r="O89" s="198">
        <v>71.2</v>
      </c>
      <c r="P89" s="198">
        <v>24.11</v>
      </c>
      <c r="Q89" s="198">
        <v>9.31</v>
      </c>
      <c r="R89" s="198">
        <v>18.09</v>
      </c>
      <c r="S89" s="198">
        <v>11.26</v>
      </c>
      <c r="T89" s="198">
        <v>0</v>
      </c>
      <c r="U89" s="198">
        <v>60.85</v>
      </c>
      <c r="V89" s="198">
        <v>6.08</v>
      </c>
      <c r="W89" s="198">
        <v>19.8</v>
      </c>
      <c r="X89" s="198">
        <v>41.96</v>
      </c>
      <c r="Y89" s="198">
        <v>0</v>
      </c>
      <c r="Z89" s="198">
        <v>118.75</v>
      </c>
      <c r="AA89" s="198">
        <v>32.43</v>
      </c>
      <c r="AB89" s="198">
        <v>0</v>
      </c>
      <c r="AC89" s="198">
        <v>11.65</v>
      </c>
      <c r="AD89" s="198">
        <v>0</v>
      </c>
      <c r="AE89" s="198">
        <v>0</v>
      </c>
      <c r="AF89" s="198">
        <v>0</v>
      </c>
      <c r="AG89" s="198">
        <v>36.78</v>
      </c>
      <c r="AH89" s="198">
        <v>0</v>
      </c>
      <c r="AI89" s="198">
        <v>10</v>
      </c>
      <c r="AJ89" s="198">
        <v>0</v>
      </c>
      <c r="AK89" s="198">
        <v>96.52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497.41</v>
      </c>
      <c r="L90" s="198">
        <v>9.7200000000000006</v>
      </c>
      <c r="M90" s="198">
        <v>56.57</v>
      </c>
      <c r="N90" s="198">
        <v>50.4</v>
      </c>
      <c r="O90" s="198">
        <v>71.2</v>
      </c>
      <c r="P90" s="198">
        <v>24.11</v>
      </c>
      <c r="Q90" s="198">
        <v>9.31</v>
      </c>
      <c r="R90" s="198">
        <v>18.09</v>
      </c>
      <c r="S90" s="198">
        <v>11.26</v>
      </c>
      <c r="T90" s="198">
        <v>0</v>
      </c>
      <c r="U90" s="198">
        <v>60.85</v>
      </c>
      <c r="V90" s="198">
        <v>6.08</v>
      </c>
      <c r="W90" s="198">
        <v>19.8</v>
      </c>
      <c r="X90" s="198">
        <v>41.96</v>
      </c>
      <c r="Y90" s="198">
        <v>0</v>
      </c>
      <c r="Z90" s="198">
        <v>118.75</v>
      </c>
      <c r="AA90" s="198">
        <v>32.43</v>
      </c>
      <c r="AB90" s="198">
        <v>0</v>
      </c>
      <c r="AC90" s="198">
        <v>11.65</v>
      </c>
      <c r="AD90" s="198">
        <v>0</v>
      </c>
      <c r="AE90" s="198">
        <v>0</v>
      </c>
      <c r="AF90" s="198">
        <v>0</v>
      </c>
      <c r="AG90" s="198">
        <v>36.78</v>
      </c>
      <c r="AH90" s="198">
        <v>0</v>
      </c>
      <c r="AI90" s="198">
        <v>10</v>
      </c>
      <c r="AJ90" s="198">
        <v>0</v>
      </c>
      <c r="AK90" s="198">
        <v>96.52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497.41</v>
      </c>
      <c r="L91" s="198">
        <v>9.7200000000000006</v>
      </c>
      <c r="M91" s="198">
        <v>56.57</v>
      </c>
      <c r="N91" s="198">
        <v>50.4</v>
      </c>
      <c r="O91" s="198">
        <v>71.2</v>
      </c>
      <c r="P91" s="198">
        <v>24.11</v>
      </c>
      <c r="Q91" s="198">
        <v>9.31</v>
      </c>
      <c r="R91" s="198">
        <v>18.09</v>
      </c>
      <c r="S91" s="198">
        <v>11.26</v>
      </c>
      <c r="T91" s="198">
        <v>0</v>
      </c>
      <c r="U91" s="198">
        <v>60.85</v>
      </c>
      <c r="V91" s="198">
        <v>6.08</v>
      </c>
      <c r="W91" s="198">
        <v>19.8</v>
      </c>
      <c r="X91" s="198">
        <v>41.96</v>
      </c>
      <c r="Y91" s="198">
        <v>0</v>
      </c>
      <c r="Z91" s="198">
        <v>118.75</v>
      </c>
      <c r="AA91" s="198">
        <v>32.43</v>
      </c>
      <c r="AB91" s="198">
        <v>0</v>
      </c>
      <c r="AC91" s="198">
        <v>9.6</v>
      </c>
      <c r="AD91" s="198">
        <v>0</v>
      </c>
      <c r="AE91" s="198">
        <v>0</v>
      </c>
      <c r="AF91" s="198">
        <v>0</v>
      </c>
      <c r="AG91" s="198">
        <v>36.78</v>
      </c>
      <c r="AH91" s="198">
        <v>0</v>
      </c>
      <c r="AI91" s="198">
        <v>8.67</v>
      </c>
      <c r="AJ91" s="198">
        <v>0</v>
      </c>
      <c r="AK91" s="198">
        <v>98.07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497.41</v>
      </c>
      <c r="L92" s="198">
        <v>9.7200000000000006</v>
      </c>
      <c r="M92" s="198">
        <v>56.57</v>
      </c>
      <c r="N92" s="198">
        <v>50.4</v>
      </c>
      <c r="O92" s="198">
        <v>71.2</v>
      </c>
      <c r="P92" s="198">
        <v>24.11</v>
      </c>
      <c r="Q92" s="198">
        <v>9.31</v>
      </c>
      <c r="R92" s="198">
        <v>18.09</v>
      </c>
      <c r="S92" s="198">
        <v>11.26</v>
      </c>
      <c r="T92" s="198">
        <v>0</v>
      </c>
      <c r="U92" s="198">
        <v>60.85</v>
      </c>
      <c r="V92" s="198">
        <v>6.08</v>
      </c>
      <c r="W92" s="198">
        <v>19.8</v>
      </c>
      <c r="X92" s="198">
        <v>41.96</v>
      </c>
      <c r="Y92" s="198">
        <v>0</v>
      </c>
      <c r="Z92" s="198">
        <v>118.75</v>
      </c>
      <c r="AA92" s="198">
        <v>32.43</v>
      </c>
      <c r="AB92" s="198">
        <v>0</v>
      </c>
      <c r="AC92" s="198">
        <v>9.6</v>
      </c>
      <c r="AD92" s="198">
        <v>0</v>
      </c>
      <c r="AE92" s="198">
        <v>0</v>
      </c>
      <c r="AF92" s="198">
        <v>0</v>
      </c>
      <c r="AG92" s="198">
        <v>36.78</v>
      </c>
      <c r="AH92" s="198">
        <v>0</v>
      </c>
      <c r="AI92" s="198">
        <v>8.67</v>
      </c>
      <c r="AJ92" s="198">
        <v>0</v>
      </c>
      <c r="AK92" s="198">
        <v>98.07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497.41</v>
      </c>
      <c r="L93" s="198">
        <v>9.7200000000000006</v>
      </c>
      <c r="M93" s="198">
        <v>56.57</v>
      </c>
      <c r="N93" s="198">
        <v>50.4</v>
      </c>
      <c r="O93" s="198">
        <v>71.2</v>
      </c>
      <c r="P93" s="198">
        <v>24.11</v>
      </c>
      <c r="Q93" s="198">
        <v>9.31</v>
      </c>
      <c r="R93" s="198">
        <v>18.09</v>
      </c>
      <c r="S93" s="198">
        <v>11.26</v>
      </c>
      <c r="T93" s="198">
        <v>0</v>
      </c>
      <c r="U93" s="198">
        <v>60.85</v>
      </c>
      <c r="V93" s="198">
        <v>6.08</v>
      </c>
      <c r="W93" s="198">
        <v>19.8</v>
      </c>
      <c r="X93" s="198">
        <v>41.96</v>
      </c>
      <c r="Y93" s="198">
        <v>0</v>
      </c>
      <c r="Z93" s="198">
        <v>118.75</v>
      </c>
      <c r="AA93" s="198">
        <v>32.43</v>
      </c>
      <c r="AB93" s="198">
        <v>0</v>
      </c>
      <c r="AC93" s="198">
        <v>9.6</v>
      </c>
      <c r="AD93" s="198">
        <v>0</v>
      </c>
      <c r="AE93" s="198">
        <v>0</v>
      </c>
      <c r="AF93" s="198">
        <v>0</v>
      </c>
      <c r="AG93" s="198">
        <v>36.78</v>
      </c>
      <c r="AH93" s="198">
        <v>0</v>
      </c>
      <c r="AI93" s="198">
        <v>7.67</v>
      </c>
      <c r="AJ93" s="198">
        <v>0</v>
      </c>
      <c r="AK93" s="198">
        <v>98.07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497.41</v>
      </c>
      <c r="L94" s="198">
        <v>9.7200000000000006</v>
      </c>
      <c r="M94" s="198">
        <v>56.57</v>
      </c>
      <c r="N94" s="198">
        <v>50.4</v>
      </c>
      <c r="O94" s="198">
        <v>71.2</v>
      </c>
      <c r="P94" s="198">
        <v>24.11</v>
      </c>
      <c r="Q94" s="198">
        <v>9.31</v>
      </c>
      <c r="R94" s="198">
        <v>18.09</v>
      </c>
      <c r="S94" s="198">
        <v>11.26</v>
      </c>
      <c r="T94" s="198">
        <v>0</v>
      </c>
      <c r="U94" s="198">
        <v>60.85</v>
      </c>
      <c r="V94" s="198">
        <v>6.08</v>
      </c>
      <c r="W94" s="198">
        <v>19.8</v>
      </c>
      <c r="X94" s="198">
        <v>41.96</v>
      </c>
      <c r="Y94" s="198">
        <v>0</v>
      </c>
      <c r="Z94" s="198">
        <v>118.75</v>
      </c>
      <c r="AA94" s="198">
        <v>32.43</v>
      </c>
      <c r="AB94" s="198">
        <v>0</v>
      </c>
      <c r="AC94" s="198">
        <v>8.8000000000000007</v>
      </c>
      <c r="AD94" s="198">
        <v>0</v>
      </c>
      <c r="AE94" s="198">
        <v>0</v>
      </c>
      <c r="AF94" s="198">
        <v>0</v>
      </c>
      <c r="AG94" s="198">
        <v>36.78</v>
      </c>
      <c r="AH94" s="198">
        <v>0</v>
      </c>
      <c r="AI94" s="198">
        <v>7.43</v>
      </c>
      <c r="AJ94" s="198">
        <v>0</v>
      </c>
      <c r="AK94" s="198">
        <v>98.07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497.41</v>
      </c>
      <c r="L95" s="198">
        <v>9.7200000000000006</v>
      </c>
      <c r="M95" s="198">
        <v>54.55</v>
      </c>
      <c r="N95" s="198">
        <v>50.4</v>
      </c>
      <c r="O95" s="198">
        <v>71.2</v>
      </c>
      <c r="P95" s="198">
        <v>24.11</v>
      </c>
      <c r="Q95" s="198">
        <v>9.31</v>
      </c>
      <c r="R95" s="198">
        <v>18.09</v>
      </c>
      <c r="S95" s="198">
        <v>11.26</v>
      </c>
      <c r="T95" s="198">
        <v>0</v>
      </c>
      <c r="U95" s="198">
        <v>60.85</v>
      </c>
      <c r="V95" s="198">
        <v>6.08</v>
      </c>
      <c r="W95" s="198">
        <v>19.8</v>
      </c>
      <c r="X95" s="198">
        <v>41.96</v>
      </c>
      <c r="Y95" s="198">
        <v>0</v>
      </c>
      <c r="Z95" s="198">
        <v>118.75</v>
      </c>
      <c r="AA95" s="198">
        <v>32.43</v>
      </c>
      <c r="AB95" s="198">
        <v>0</v>
      </c>
      <c r="AC95" s="198">
        <v>8.8000000000000007</v>
      </c>
      <c r="AD95" s="198">
        <v>0</v>
      </c>
      <c r="AE95" s="198">
        <v>0</v>
      </c>
      <c r="AF95" s="198">
        <v>0</v>
      </c>
      <c r="AG95" s="198">
        <v>36.78</v>
      </c>
      <c r="AH95" s="198">
        <v>0</v>
      </c>
      <c r="AI95" s="198">
        <v>7.43</v>
      </c>
      <c r="AJ95" s="198">
        <v>0</v>
      </c>
      <c r="AK95" s="198">
        <v>98.07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497.41</v>
      </c>
      <c r="L96" s="198">
        <v>9.7200000000000006</v>
      </c>
      <c r="M96" s="198">
        <v>54.55</v>
      </c>
      <c r="N96" s="198">
        <v>50.4</v>
      </c>
      <c r="O96" s="198">
        <v>71.2</v>
      </c>
      <c r="P96" s="198">
        <v>24.11</v>
      </c>
      <c r="Q96" s="198">
        <v>9.31</v>
      </c>
      <c r="R96" s="198">
        <v>18.09</v>
      </c>
      <c r="S96" s="198">
        <v>11.26</v>
      </c>
      <c r="T96" s="198">
        <v>0</v>
      </c>
      <c r="U96" s="198">
        <v>60.85</v>
      </c>
      <c r="V96" s="198">
        <v>6.08</v>
      </c>
      <c r="W96" s="198">
        <v>19.8</v>
      </c>
      <c r="X96" s="198">
        <v>41.96</v>
      </c>
      <c r="Y96" s="198">
        <v>0</v>
      </c>
      <c r="Z96" s="198">
        <v>118.75</v>
      </c>
      <c r="AA96" s="198">
        <v>32.43</v>
      </c>
      <c r="AB96" s="198">
        <v>0</v>
      </c>
      <c r="AC96" s="198">
        <v>8.8000000000000007</v>
      </c>
      <c r="AD96" s="198">
        <v>0</v>
      </c>
      <c r="AE96" s="198">
        <v>0</v>
      </c>
      <c r="AF96" s="198">
        <v>0</v>
      </c>
      <c r="AG96" s="198">
        <v>36.78</v>
      </c>
      <c r="AH96" s="198">
        <v>0</v>
      </c>
      <c r="AI96" s="198">
        <v>7.43</v>
      </c>
      <c r="AJ96" s="198">
        <v>0</v>
      </c>
      <c r="AK96" s="198">
        <v>98.07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497.41</v>
      </c>
      <c r="L97" s="198">
        <v>9.7200000000000006</v>
      </c>
      <c r="M97" s="198">
        <v>54.55</v>
      </c>
      <c r="N97" s="198">
        <v>50.4</v>
      </c>
      <c r="O97" s="198">
        <v>71.2</v>
      </c>
      <c r="P97" s="198">
        <v>24.11</v>
      </c>
      <c r="Q97" s="198">
        <v>9.31</v>
      </c>
      <c r="R97" s="198">
        <v>18.09</v>
      </c>
      <c r="S97" s="198">
        <v>11.26</v>
      </c>
      <c r="T97" s="198">
        <v>0</v>
      </c>
      <c r="U97" s="198">
        <v>60.85</v>
      </c>
      <c r="V97" s="198">
        <v>6.08</v>
      </c>
      <c r="W97" s="198">
        <v>19.8</v>
      </c>
      <c r="X97" s="198">
        <v>41.96</v>
      </c>
      <c r="Y97" s="198">
        <v>0</v>
      </c>
      <c r="Z97" s="198">
        <v>118.75</v>
      </c>
      <c r="AA97" s="198">
        <v>32.43</v>
      </c>
      <c r="AB97" s="198">
        <v>0</v>
      </c>
      <c r="AC97" s="198">
        <v>8.8000000000000007</v>
      </c>
      <c r="AD97" s="198">
        <v>0</v>
      </c>
      <c r="AE97" s="198">
        <v>0</v>
      </c>
      <c r="AF97" s="198">
        <v>0</v>
      </c>
      <c r="AG97" s="198">
        <v>36.78</v>
      </c>
      <c r="AH97" s="198">
        <v>0</v>
      </c>
      <c r="AI97" s="198">
        <v>7.43</v>
      </c>
      <c r="AJ97" s="198">
        <v>0</v>
      </c>
      <c r="AK97" s="198">
        <v>98.07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497.41</v>
      </c>
      <c r="L98" s="198">
        <v>9.7200000000000006</v>
      </c>
      <c r="M98" s="198">
        <v>54.55</v>
      </c>
      <c r="N98" s="198">
        <v>50.4</v>
      </c>
      <c r="O98" s="198">
        <v>71.2</v>
      </c>
      <c r="P98" s="198">
        <v>24.11</v>
      </c>
      <c r="Q98" s="198">
        <v>9.31</v>
      </c>
      <c r="R98" s="198">
        <v>18.09</v>
      </c>
      <c r="S98" s="198">
        <v>11.26</v>
      </c>
      <c r="T98" s="198">
        <v>0</v>
      </c>
      <c r="U98" s="198">
        <v>60.85</v>
      </c>
      <c r="V98" s="198">
        <v>6.08</v>
      </c>
      <c r="W98" s="198">
        <v>19.8</v>
      </c>
      <c r="X98" s="198">
        <v>41.96</v>
      </c>
      <c r="Y98" s="198">
        <v>0</v>
      </c>
      <c r="Z98" s="198">
        <v>118.75</v>
      </c>
      <c r="AA98" s="198">
        <v>32.43</v>
      </c>
      <c r="AB98" s="198">
        <v>0</v>
      </c>
      <c r="AC98" s="198">
        <v>8.8000000000000007</v>
      </c>
      <c r="AD98" s="198">
        <v>0</v>
      </c>
      <c r="AE98" s="198">
        <v>0</v>
      </c>
      <c r="AF98" s="198">
        <v>0</v>
      </c>
      <c r="AG98" s="198">
        <v>36.78</v>
      </c>
      <c r="AH98" s="198">
        <v>0</v>
      </c>
      <c r="AI98" s="198">
        <v>7.43</v>
      </c>
      <c r="AJ98" s="198">
        <v>0</v>
      </c>
      <c r="AK98" s="198">
        <v>98.38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7.2199999999999999E-3</v>
      </c>
      <c r="J99">
        <f t="shared" si="0"/>
        <v>1.8500000000000003E-3</v>
      </c>
      <c r="K99">
        <f t="shared" si="0"/>
        <v>8.9191475000000064</v>
      </c>
      <c r="L99">
        <f t="shared" si="0"/>
        <v>0.13161250000000019</v>
      </c>
      <c r="M99">
        <f t="shared" si="0"/>
        <v>1.4077549999999972</v>
      </c>
      <c r="N99">
        <f t="shared" si="0"/>
        <v>1.143872500000001</v>
      </c>
      <c r="O99">
        <f t="shared" si="0"/>
        <v>1.6116374999999976</v>
      </c>
      <c r="P99">
        <f t="shared" si="0"/>
        <v>0.57863999999999938</v>
      </c>
      <c r="Q99">
        <f t="shared" si="0"/>
        <v>0.20563999999999963</v>
      </c>
      <c r="R99">
        <f t="shared" si="0"/>
        <v>0.37383999999999962</v>
      </c>
      <c r="S99">
        <f t="shared" si="0"/>
        <v>0.2448999999999999</v>
      </c>
      <c r="T99">
        <f t="shared" si="0"/>
        <v>0</v>
      </c>
      <c r="U99">
        <f t="shared" si="0"/>
        <v>1.386727500000001</v>
      </c>
      <c r="V99">
        <f t="shared" si="0"/>
        <v>0.14592000000000002</v>
      </c>
      <c r="W99">
        <f t="shared" si="0"/>
        <v>0.47465749999999929</v>
      </c>
      <c r="X99">
        <f t="shared" si="0"/>
        <v>1.0070400000000006</v>
      </c>
      <c r="Y99">
        <f t="shared" si="0"/>
        <v>0</v>
      </c>
      <c r="Z99">
        <f t="shared" si="0"/>
        <v>2.85</v>
      </c>
      <c r="AA99">
        <f t="shared" si="0"/>
        <v>0.73398999999999903</v>
      </c>
      <c r="AB99">
        <f t="shared" si="0"/>
        <v>0</v>
      </c>
      <c r="AC99">
        <f t="shared" si="0"/>
        <v>0.26296249999999971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0.88272000000000173</v>
      </c>
      <c r="AH99">
        <f t="shared" si="0"/>
        <v>0</v>
      </c>
      <c r="AI99">
        <f t="shared" si="0"/>
        <v>0.22645249999999995</v>
      </c>
      <c r="AJ99">
        <f t="shared" si="0"/>
        <v>0</v>
      </c>
      <c r="AK99">
        <f t="shared" si="0"/>
        <v>2.0366674999999996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0.40521000000000001</v>
      </c>
      <c r="AR99">
        <f t="shared" si="1"/>
        <v>0</v>
      </c>
      <c r="AS99">
        <f t="shared" si="1"/>
        <v>0</v>
      </c>
      <c r="AT99">
        <f t="shared" si="1"/>
        <v>1.9290000000000002E-2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80.17</v>
      </c>
      <c r="L3" s="198">
        <v>61.81</v>
      </c>
      <c r="M3" s="198">
        <v>0</v>
      </c>
      <c r="N3" s="198">
        <v>29.14</v>
      </c>
      <c r="O3" s="198">
        <v>48.94</v>
      </c>
      <c r="P3" s="198">
        <v>60.47</v>
      </c>
      <c r="Q3" s="198">
        <v>5.38</v>
      </c>
      <c r="R3" s="198">
        <v>10.46</v>
      </c>
      <c r="S3" s="198">
        <v>6.51</v>
      </c>
      <c r="T3" s="198">
        <v>0</v>
      </c>
      <c r="U3" s="198">
        <v>184.73</v>
      </c>
      <c r="V3" s="198">
        <v>3.52</v>
      </c>
      <c r="W3" s="198">
        <v>11.45</v>
      </c>
      <c r="X3" s="198">
        <v>24.27</v>
      </c>
      <c r="Y3" s="198">
        <v>0</v>
      </c>
      <c r="Z3" s="198">
        <v>68.67</v>
      </c>
      <c r="AA3" s="198">
        <v>16.78</v>
      </c>
      <c r="AB3" s="198">
        <v>0</v>
      </c>
      <c r="AC3" s="198">
        <v>14</v>
      </c>
      <c r="AD3" s="198">
        <v>0</v>
      </c>
      <c r="AE3" s="198">
        <v>0</v>
      </c>
      <c r="AF3" s="198">
        <v>0</v>
      </c>
      <c r="AG3" s="198">
        <v>20.89</v>
      </c>
      <c r="AH3" s="198">
        <v>0</v>
      </c>
      <c r="AI3" s="198">
        <v>16.57</v>
      </c>
      <c r="AJ3" s="198">
        <v>0</v>
      </c>
      <c r="AK3" s="198">
        <v>49.15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1.35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80.17</v>
      </c>
      <c r="L4" s="198">
        <v>61.81</v>
      </c>
      <c r="M4" s="198">
        <v>0</v>
      </c>
      <c r="N4" s="198">
        <v>29.14</v>
      </c>
      <c r="O4" s="198">
        <v>48.94</v>
      </c>
      <c r="P4" s="198">
        <v>60.47</v>
      </c>
      <c r="Q4" s="198">
        <v>5.38</v>
      </c>
      <c r="R4" s="198">
        <v>10.46</v>
      </c>
      <c r="S4" s="198">
        <v>6.51</v>
      </c>
      <c r="T4" s="198">
        <v>0</v>
      </c>
      <c r="U4" s="198">
        <v>184.73</v>
      </c>
      <c r="V4" s="198">
        <v>3.52</v>
      </c>
      <c r="W4" s="198">
        <v>11.45</v>
      </c>
      <c r="X4" s="198">
        <v>24.27</v>
      </c>
      <c r="Y4" s="198">
        <v>0</v>
      </c>
      <c r="Z4" s="198">
        <v>68.67</v>
      </c>
      <c r="AA4" s="198">
        <v>16.78</v>
      </c>
      <c r="AB4" s="198">
        <v>0</v>
      </c>
      <c r="AC4" s="198">
        <v>14</v>
      </c>
      <c r="AD4" s="198">
        <v>0</v>
      </c>
      <c r="AE4" s="198">
        <v>0</v>
      </c>
      <c r="AF4" s="198">
        <v>0</v>
      </c>
      <c r="AG4" s="198">
        <v>20.89</v>
      </c>
      <c r="AH4" s="198">
        <v>0</v>
      </c>
      <c r="AI4" s="198">
        <v>16.57</v>
      </c>
      <c r="AJ4" s="198">
        <v>0</v>
      </c>
      <c r="AK4" s="198">
        <v>49.15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1.35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0.09</v>
      </c>
      <c r="K5" s="198">
        <v>80.17</v>
      </c>
      <c r="L5" s="198">
        <v>61.81</v>
      </c>
      <c r="M5" s="198">
        <v>0</v>
      </c>
      <c r="N5" s="198">
        <v>29.14</v>
      </c>
      <c r="O5" s="198">
        <v>48.94</v>
      </c>
      <c r="P5" s="198">
        <v>60.47</v>
      </c>
      <c r="Q5" s="198">
        <v>5.38</v>
      </c>
      <c r="R5" s="198">
        <v>10.46</v>
      </c>
      <c r="S5" s="198">
        <v>6.51</v>
      </c>
      <c r="T5" s="198">
        <v>0</v>
      </c>
      <c r="U5" s="198">
        <v>184.73</v>
      </c>
      <c r="V5" s="198">
        <v>3.52</v>
      </c>
      <c r="W5" s="198">
        <v>11.45</v>
      </c>
      <c r="X5" s="198">
        <v>24.27</v>
      </c>
      <c r="Y5" s="198">
        <v>0</v>
      </c>
      <c r="Z5" s="198">
        <v>68.67</v>
      </c>
      <c r="AA5" s="198">
        <v>16.78</v>
      </c>
      <c r="AB5" s="198">
        <v>0</v>
      </c>
      <c r="AC5" s="198">
        <v>14</v>
      </c>
      <c r="AD5" s="198">
        <v>0</v>
      </c>
      <c r="AE5" s="198">
        <v>0</v>
      </c>
      <c r="AF5" s="198">
        <v>0</v>
      </c>
      <c r="AG5" s="198">
        <v>20.89</v>
      </c>
      <c r="AH5" s="198">
        <v>0</v>
      </c>
      <c r="AI5" s="198">
        <v>16.57</v>
      </c>
      <c r="AJ5" s="198">
        <v>0</v>
      </c>
      <c r="AK5" s="198">
        <v>49.15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1.39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0.09</v>
      </c>
      <c r="K6" s="198">
        <v>80.17</v>
      </c>
      <c r="L6" s="198">
        <v>61.81</v>
      </c>
      <c r="M6" s="198">
        <v>0</v>
      </c>
      <c r="N6" s="198">
        <v>29.14</v>
      </c>
      <c r="O6" s="198">
        <v>48.94</v>
      </c>
      <c r="P6" s="198">
        <v>60.47</v>
      </c>
      <c r="Q6" s="198">
        <v>5.38</v>
      </c>
      <c r="R6" s="198">
        <v>10.46</v>
      </c>
      <c r="S6" s="198">
        <v>6.51</v>
      </c>
      <c r="T6" s="198">
        <v>0</v>
      </c>
      <c r="U6" s="198">
        <v>184.73</v>
      </c>
      <c r="V6" s="198">
        <v>3.52</v>
      </c>
      <c r="W6" s="198">
        <v>11.45</v>
      </c>
      <c r="X6" s="198">
        <v>24.27</v>
      </c>
      <c r="Y6" s="198">
        <v>0</v>
      </c>
      <c r="Z6" s="198">
        <v>68.67</v>
      </c>
      <c r="AA6" s="198">
        <v>16.78</v>
      </c>
      <c r="AB6" s="198">
        <v>0</v>
      </c>
      <c r="AC6" s="198">
        <v>14</v>
      </c>
      <c r="AD6" s="198">
        <v>0</v>
      </c>
      <c r="AE6" s="198">
        <v>0</v>
      </c>
      <c r="AF6" s="198">
        <v>0</v>
      </c>
      <c r="AG6" s="198">
        <v>20.89</v>
      </c>
      <c r="AH6" s="198">
        <v>0</v>
      </c>
      <c r="AI6" s="198">
        <v>16.57</v>
      </c>
      <c r="AJ6" s="198">
        <v>0</v>
      </c>
      <c r="AK6" s="198">
        <v>49.15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1.39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0.09</v>
      </c>
      <c r="K7" s="198">
        <v>80.17</v>
      </c>
      <c r="L7" s="198">
        <v>61.81</v>
      </c>
      <c r="M7" s="198">
        <v>0</v>
      </c>
      <c r="N7" s="198">
        <v>29.14</v>
      </c>
      <c r="O7" s="198">
        <v>48.94</v>
      </c>
      <c r="P7" s="198">
        <v>60.47</v>
      </c>
      <c r="Q7" s="198">
        <v>5.38</v>
      </c>
      <c r="R7" s="198">
        <v>10.46</v>
      </c>
      <c r="S7" s="198">
        <v>6.51</v>
      </c>
      <c r="T7" s="198">
        <v>0</v>
      </c>
      <c r="U7" s="198">
        <v>184.73</v>
      </c>
      <c r="V7" s="198">
        <v>3.52</v>
      </c>
      <c r="W7" s="198">
        <v>11.45</v>
      </c>
      <c r="X7" s="198">
        <v>24.27</v>
      </c>
      <c r="Y7" s="198">
        <v>0</v>
      </c>
      <c r="Z7" s="198">
        <v>68.67</v>
      </c>
      <c r="AA7" s="198">
        <v>16.78</v>
      </c>
      <c r="AB7" s="198">
        <v>0</v>
      </c>
      <c r="AC7" s="198">
        <v>14.39</v>
      </c>
      <c r="AD7" s="198">
        <v>0</v>
      </c>
      <c r="AE7" s="198">
        <v>0</v>
      </c>
      <c r="AF7" s="198">
        <v>0</v>
      </c>
      <c r="AG7" s="198">
        <v>20.89</v>
      </c>
      <c r="AH7" s="198">
        <v>0</v>
      </c>
      <c r="AI7" s="198">
        <v>16.57</v>
      </c>
      <c r="AJ7" s="198">
        <v>0</v>
      </c>
      <c r="AK7" s="198">
        <v>49.15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1.39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0.09</v>
      </c>
      <c r="K8" s="198">
        <v>80.17</v>
      </c>
      <c r="L8" s="198">
        <v>61.81</v>
      </c>
      <c r="M8" s="198">
        <v>0</v>
      </c>
      <c r="N8" s="198">
        <v>29.14</v>
      </c>
      <c r="O8" s="198">
        <v>48.94</v>
      </c>
      <c r="P8" s="198">
        <v>60.47</v>
      </c>
      <c r="Q8" s="198">
        <v>5.38</v>
      </c>
      <c r="R8" s="198">
        <v>10.46</v>
      </c>
      <c r="S8" s="198">
        <v>6.51</v>
      </c>
      <c r="T8" s="198">
        <v>0</v>
      </c>
      <c r="U8" s="198">
        <v>184.73</v>
      </c>
      <c r="V8" s="198">
        <v>3.52</v>
      </c>
      <c r="W8" s="198">
        <v>11.45</v>
      </c>
      <c r="X8" s="198">
        <v>24.27</v>
      </c>
      <c r="Y8" s="198">
        <v>0</v>
      </c>
      <c r="Z8" s="198">
        <v>68.67</v>
      </c>
      <c r="AA8" s="198">
        <v>16.78</v>
      </c>
      <c r="AB8" s="198">
        <v>0</v>
      </c>
      <c r="AC8" s="198">
        <v>14.39</v>
      </c>
      <c r="AD8" s="198">
        <v>0</v>
      </c>
      <c r="AE8" s="198">
        <v>0</v>
      </c>
      <c r="AF8" s="198">
        <v>0</v>
      </c>
      <c r="AG8" s="198">
        <v>20.89</v>
      </c>
      <c r="AH8" s="198">
        <v>0</v>
      </c>
      <c r="AI8" s="198">
        <v>16.57</v>
      </c>
      <c r="AJ8" s="198">
        <v>0</v>
      </c>
      <c r="AK8" s="198">
        <v>49.61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1.39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0.09</v>
      </c>
      <c r="K9" s="198">
        <v>80.17</v>
      </c>
      <c r="L9" s="198">
        <v>61.81</v>
      </c>
      <c r="M9" s="198">
        <v>0</v>
      </c>
      <c r="N9" s="198">
        <v>29.14</v>
      </c>
      <c r="O9" s="198">
        <v>48.94</v>
      </c>
      <c r="P9" s="198">
        <v>60.47</v>
      </c>
      <c r="Q9" s="198">
        <v>5.38</v>
      </c>
      <c r="R9" s="198">
        <v>10.46</v>
      </c>
      <c r="S9" s="198">
        <v>6.51</v>
      </c>
      <c r="T9" s="198">
        <v>0</v>
      </c>
      <c r="U9" s="198">
        <v>184.73</v>
      </c>
      <c r="V9" s="198">
        <v>3.52</v>
      </c>
      <c r="W9" s="198">
        <v>11.45</v>
      </c>
      <c r="X9" s="198">
        <v>24.27</v>
      </c>
      <c r="Y9" s="198">
        <v>0</v>
      </c>
      <c r="Z9" s="198">
        <v>68.67</v>
      </c>
      <c r="AA9" s="198">
        <v>16.78</v>
      </c>
      <c r="AB9" s="198">
        <v>0</v>
      </c>
      <c r="AC9" s="198">
        <v>14.39</v>
      </c>
      <c r="AD9" s="198">
        <v>0</v>
      </c>
      <c r="AE9" s="198">
        <v>0</v>
      </c>
      <c r="AF9" s="198">
        <v>0</v>
      </c>
      <c r="AG9" s="198">
        <v>20.89</v>
      </c>
      <c r="AH9" s="198">
        <v>0</v>
      </c>
      <c r="AI9" s="198">
        <v>14.86</v>
      </c>
      <c r="AJ9" s="198">
        <v>0</v>
      </c>
      <c r="AK9" s="198">
        <v>49.3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1.39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0.09</v>
      </c>
      <c r="K10" s="198">
        <v>80.17</v>
      </c>
      <c r="L10" s="198">
        <v>61.81</v>
      </c>
      <c r="M10" s="198">
        <v>0</v>
      </c>
      <c r="N10" s="198">
        <v>29.14</v>
      </c>
      <c r="O10" s="198">
        <v>48.94</v>
      </c>
      <c r="P10" s="198">
        <v>60.47</v>
      </c>
      <c r="Q10" s="198">
        <v>5.38</v>
      </c>
      <c r="R10" s="198">
        <v>10.46</v>
      </c>
      <c r="S10" s="198">
        <v>6.51</v>
      </c>
      <c r="T10" s="198">
        <v>0</v>
      </c>
      <c r="U10" s="198">
        <v>184.73</v>
      </c>
      <c r="V10" s="198">
        <v>3.52</v>
      </c>
      <c r="W10" s="198">
        <v>11.45</v>
      </c>
      <c r="X10" s="198">
        <v>24.27</v>
      </c>
      <c r="Y10" s="198">
        <v>0</v>
      </c>
      <c r="Z10" s="198">
        <v>68.67</v>
      </c>
      <c r="AA10" s="198">
        <v>16.78</v>
      </c>
      <c r="AB10" s="198">
        <v>0</v>
      </c>
      <c r="AC10" s="198">
        <v>14.39</v>
      </c>
      <c r="AD10" s="198">
        <v>0</v>
      </c>
      <c r="AE10" s="198">
        <v>0</v>
      </c>
      <c r="AF10" s="198">
        <v>0</v>
      </c>
      <c r="AG10" s="198">
        <v>20.89</v>
      </c>
      <c r="AH10" s="198">
        <v>0</v>
      </c>
      <c r="AI10" s="198">
        <v>16.57</v>
      </c>
      <c r="AJ10" s="198">
        <v>0</v>
      </c>
      <c r="AK10" s="198">
        <v>49.15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1.39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0.09</v>
      </c>
      <c r="K11" s="198">
        <v>91.45</v>
      </c>
      <c r="L11" s="198">
        <v>61.81</v>
      </c>
      <c r="M11" s="198">
        <v>0</v>
      </c>
      <c r="N11" s="198">
        <v>29.14</v>
      </c>
      <c r="O11" s="198">
        <v>48.94</v>
      </c>
      <c r="P11" s="198">
        <v>60.47</v>
      </c>
      <c r="Q11" s="198">
        <v>5.38</v>
      </c>
      <c r="R11" s="198">
        <v>10.46</v>
      </c>
      <c r="S11" s="198">
        <v>6.51</v>
      </c>
      <c r="T11" s="198">
        <v>0</v>
      </c>
      <c r="U11" s="198">
        <v>184.73</v>
      </c>
      <c r="V11" s="198">
        <v>3.52</v>
      </c>
      <c r="W11" s="198">
        <v>11.45</v>
      </c>
      <c r="X11" s="198">
        <v>24.27</v>
      </c>
      <c r="Y11" s="198">
        <v>0</v>
      </c>
      <c r="Z11" s="198">
        <v>68.67</v>
      </c>
      <c r="AA11" s="198">
        <v>16.78</v>
      </c>
      <c r="AB11" s="198">
        <v>0</v>
      </c>
      <c r="AC11" s="198">
        <v>9.25</v>
      </c>
      <c r="AD11" s="198">
        <v>0</v>
      </c>
      <c r="AE11" s="198">
        <v>0</v>
      </c>
      <c r="AF11" s="198">
        <v>0</v>
      </c>
      <c r="AG11" s="198">
        <v>20.89</v>
      </c>
      <c r="AH11" s="198">
        <v>0</v>
      </c>
      <c r="AI11" s="198">
        <v>10</v>
      </c>
      <c r="AJ11" s="198">
        <v>0</v>
      </c>
      <c r="AK11" s="198">
        <v>49.3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1.39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0.09</v>
      </c>
      <c r="K12" s="198">
        <v>98.6</v>
      </c>
      <c r="L12" s="198">
        <v>61.81</v>
      </c>
      <c r="M12" s="198">
        <v>0</v>
      </c>
      <c r="N12" s="198">
        <v>29.14</v>
      </c>
      <c r="O12" s="198">
        <v>48.94</v>
      </c>
      <c r="P12" s="198">
        <v>60.47</v>
      </c>
      <c r="Q12" s="198">
        <v>5.38</v>
      </c>
      <c r="R12" s="198">
        <v>10.46</v>
      </c>
      <c r="S12" s="198">
        <v>6.51</v>
      </c>
      <c r="T12" s="198">
        <v>0</v>
      </c>
      <c r="U12" s="198">
        <v>184.73</v>
      </c>
      <c r="V12" s="198">
        <v>3.52</v>
      </c>
      <c r="W12" s="198">
        <v>11.45</v>
      </c>
      <c r="X12" s="198">
        <v>24.27</v>
      </c>
      <c r="Y12" s="198">
        <v>0</v>
      </c>
      <c r="Z12" s="198">
        <v>68.67</v>
      </c>
      <c r="AA12" s="198">
        <v>16.78</v>
      </c>
      <c r="AB12" s="198">
        <v>0</v>
      </c>
      <c r="AC12" s="198">
        <v>9.25</v>
      </c>
      <c r="AD12" s="198">
        <v>0</v>
      </c>
      <c r="AE12" s="198">
        <v>0</v>
      </c>
      <c r="AF12" s="198">
        <v>0</v>
      </c>
      <c r="AG12" s="198">
        <v>20.89</v>
      </c>
      <c r="AH12" s="198">
        <v>0</v>
      </c>
      <c r="AI12" s="198">
        <v>10</v>
      </c>
      <c r="AJ12" s="198">
        <v>0</v>
      </c>
      <c r="AK12" s="198">
        <v>49.3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1.39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95.79</v>
      </c>
      <c r="L13" s="198">
        <v>61.81</v>
      </c>
      <c r="M13" s="198">
        <v>0</v>
      </c>
      <c r="N13" s="198">
        <v>29.14</v>
      </c>
      <c r="O13" s="198">
        <v>48.94</v>
      </c>
      <c r="P13" s="198">
        <v>60.47</v>
      </c>
      <c r="Q13" s="198">
        <v>5.38</v>
      </c>
      <c r="R13" s="198">
        <v>10.46</v>
      </c>
      <c r="S13" s="198">
        <v>6.51</v>
      </c>
      <c r="T13" s="198">
        <v>0</v>
      </c>
      <c r="U13" s="198">
        <v>184.73</v>
      </c>
      <c r="V13" s="198">
        <v>3.52</v>
      </c>
      <c r="W13" s="198">
        <v>11.45</v>
      </c>
      <c r="X13" s="198">
        <v>24.27</v>
      </c>
      <c r="Y13" s="198">
        <v>0</v>
      </c>
      <c r="Z13" s="198">
        <v>68.67</v>
      </c>
      <c r="AA13" s="198">
        <v>16.78</v>
      </c>
      <c r="AB13" s="198">
        <v>0</v>
      </c>
      <c r="AC13" s="198">
        <v>9.25</v>
      </c>
      <c r="AD13" s="198">
        <v>0</v>
      </c>
      <c r="AE13" s="198">
        <v>0</v>
      </c>
      <c r="AF13" s="198">
        <v>0</v>
      </c>
      <c r="AG13" s="198">
        <v>20.89</v>
      </c>
      <c r="AH13" s="198">
        <v>0</v>
      </c>
      <c r="AI13" s="198">
        <v>10</v>
      </c>
      <c r="AJ13" s="198">
        <v>0</v>
      </c>
      <c r="AK13" s="198">
        <v>49.92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1.35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102.73</v>
      </c>
      <c r="L14" s="198">
        <v>61.81</v>
      </c>
      <c r="M14" s="198">
        <v>0</v>
      </c>
      <c r="N14" s="198">
        <v>29.14</v>
      </c>
      <c r="O14" s="198">
        <v>48.94</v>
      </c>
      <c r="P14" s="198">
        <v>60.47</v>
      </c>
      <c r="Q14" s="198">
        <v>5.38</v>
      </c>
      <c r="R14" s="198">
        <v>10.46</v>
      </c>
      <c r="S14" s="198">
        <v>6.51</v>
      </c>
      <c r="T14" s="198">
        <v>0</v>
      </c>
      <c r="U14" s="198">
        <v>184.73</v>
      </c>
      <c r="V14" s="198">
        <v>3.52</v>
      </c>
      <c r="W14" s="198">
        <v>11.45</v>
      </c>
      <c r="X14" s="198">
        <v>24.27</v>
      </c>
      <c r="Y14" s="198">
        <v>0</v>
      </c>
      <c r="Z14" s="198">
        <v>68.67</v>
      </c>
      <c r="AA14" s="198">
        <v>16.78</v>
      </c>
      <c r="AB14" s="198">
        <v>0</v>
      </c>
      <c r="AC14" s="198">
        <v>9.25</v>
      </c>
      <c r="AD14" s="198">
        <v>0</v>
      </c>
      <c r="AE14" s="198">
        <v>0</v>
      </c>
      <c r="AF14" s="198">
        <v>0</v>
      </c>
      <c r="AG14" s="198">
        <v>20.89</v>
      </c>
      <c r="AH14" s="198">
        <v>0</v>
      </c>
      <c r="AI14" s="198">
        <v>10</v>
      </c>
      <c r="AJ14" s="198">
        <v>0</v>
      </c>
      <c r="AK14" s="198">
        <v>49.92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1.35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102.73</v>
      </c>
      <c r="L15" s="198">
        <v>61.81</v>
      </c>
      <c r="M15" s="198">
        <v>0</v>
      </c>
      <c r="N15" s="198">
        <v>29.14</v>
      </c>
      <c r="O15" s="198">
        <v>48.94</v>
      </c>
      <c r="P15" s="198">
        <v>60.47</v>
      </c>
      <c r="Q15" s="198">
        <v>5.38</v>
      </c>
      <c r="R15" s="198">
        <v>10.46</v>
      </c>
      <c r="S15" s="198">
        <v>6.51</v>
      </c>
      <c r="T15" s="198">
        <v>0</v>
      </c>
      <c r="U15" s="198">
        <v>184.73</v>
      </c>
      <c r="V15" s="198">
        <v>3.52</v>
      </c>
      <c r="W15" s="198">
        <v>11.45</v>
      </c>
      <c r="X15" s="198">
        <v>24.27</v>
      </c>
      <c r="Y15" s="198">
        <v>0</v>
      </c>
      <c r="Z15" s="198">
        <v>68.67</v>
      </c>
      <c r="AA15" s="198">
        <v>16.78</v>
      </c>
      <c r="AB15" s="198">
        <v>0</v>
      </c>
      <c r="AC15" s="198">
        <v>9.25</v>
      </c>
      <c r="AD15" s="198">
        <v>0</v>
      </c>
      <c r="AE15" s="198">
        <v>0</v>
      </c>
      <c r="AF15" s="198">
        <v>0</v>
      </c>
      <c r="AG15" s="198">
        <v>20.89</v>
      </c>
      <c r="AH15" s="198">
        <v>0</v>
      </c>
      <c r="AI15" s="198">
        <v>10</v>
      </c>
      <c r="AJ15" s="198">
        <v>0</v>
      </c>
      <c r="AK15" s="198">
        <v>49.3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1.35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109.67</v>
      </c>
      <c r="L16" s="198">
        <v>61.81</v>
      </c>
      <c r="M16" s="198">
        <v>0</v>
      </c>
      <c r="N16" s="198">
        <v>29.14</v>
      </c>
      <c r="O16" s="198">
        <v>48.94</v>
      </c>
      <c r="P16" s="198">
        <v>60.47</v>
      </c>
      <c r="Q16" s="198">
        <v>5.38</v>
      </c>
      <c r="R16" s="198">
        <v>10.46</v>
      </c>
      <c r="S16" s="198">
        <v>6.51</v>
      </c>
      <c r="T16" s="198">
        <v>0</v>
      </c>
      <c r="U16" s="198">
        <v>184.73</v>
      </c>
      <c r="V16" s="198">
        <v>3.52</v>
      </c>
      <c r="W16" s="198">
        <v>11.45</v>
      </c>
      <c r="X16" s="198">
        <v>24.27</v>
      </c>
      <c r="Y16" s="198">
        <v>0</v>
      </c>
      <c r="Z16" s="198">
        <v>68.67</v>
      </c>
      <c r="AA16" s="198">
        <v>16.78</v>
      </c>
      <c r="AB16" s="198">
        <v>0</v>
      </c>
      <c r="AC16" s="198">
        <v>9.25</v>
      </c>
      <c r="AD16" s="198">
        <v>0</v>
      </c>
      <c r="AE16" s="198">
        <v>0</v>
      </c>
      <c r="AF16" s="198">
        <v>0</v>
      </c>
      <c r="AG16" s="198">
        <v>20.89</v>
      </c>
      <c r="AH16" s="198">
        <v>0</v>
      </c>
      <c r="AI16" s="198">
        <v>10</v>
      </c>
      <c r="AJ16" s="198">
        <v>0</v>
      </c>
      <c r="AK16" s="198">
        <v>49.3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1.35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109.67</v>
      </c>
      <c r="L17" s="198">
        <v>61.81</v>
      </c>
      <c r="M17" s="198">
        <v>0</v>
      </c>
      <c r="N17" s="198">
        <v>29.14</v>
      </c>
      <c r="O17" s="198">
        <v>48.94</v>
      </c>
      <c r="P17" s="198">
        <v>60.47</v>
      </c>
      <c r="Q17" s="198">
        <v>5.38</v>
      </c>
      <c r="R17" s="198">
        <v>10.46</v>
      </c>
      <c r="S17" s="198">
        <v>6.51</v>
      </c>
      <c r="T17" s="198">
        <v>0</v>
      </c>
      <c r="U17" s="198">
        <v>184.73</v>
      </c>
      <c r="V17" s="198">
        <v>3.52</v>
      </c>
      <c r="W17" s="198">
        <v>11.45</v>
      </c>
      <c r="X17" s="198">
        <v>24.27</v>
      </c>
      <c r="Y17" s="198">
        <v>0</v>
      </c>
      <c r="Z17" s="198">
        <v>68.67</v>
      </c>
      <c r="AA17" s="198">
        <v>16.78</v>
      </c>
      <c r="AB17" s="198">
        <v>0</v>
      </c>
      <c r="AC17" s="198">
        <v>9.25</v>
      </c>
      <c r="AD17" s="198">
        <v>0</v>
      </c>
      <c r="AE17" s="198">
        <v>0</v>
      </c>
      <c r="AF17" s="198">
        <v>0</v>
      </c>
      <c r="AG17" s="198">
        <v>20.89</v>
      </c>
      <c r="AH17" s="198">
        <v>0</v>
      </c>
      <c r="AI17" s="198">
        <v>10</v>
      </c>
      <c r="AJ17" s="198">
        <v>0</v>
      </c>
      <c r="AK17" s="198">
        <v>49.3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1.35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116.62</v>
      </c>
      <c r="L18" s="198">
        <v>61.81</v>
      </c>
      <c r="M18" s="198">
        <v>0</v>
      </c>
      <c r="N18" s="198">
        <v>29.14</v>
      </c>
      <c r="O18" s="198">
        <v>48.94</v>
      </c>
      <c r="P18" s="198">
        <v>60.47</v>
      </c>
      <c r="Q18" s="198">
        <v>5.38</v>
      </c>
      <c r="R18" s="198">
        <v>10.46</v>
      </c>
      <c r="S18" s="198">
        <v>6.51</v>
      </c>
      <c r="T18" s="198">
        <v>0</v>
      </c>
      <c r="U18" s="198">
        <v>184.73</v>
      </c>
      <c r="V18" s="198">
        <v>3.52</v>
      </c>
      <c r="W18" s="198">
        <v>11.45</v>
      </c>
      <c r="X18" s="198">
        <v>24.27</v>
      </c>
      <c r="Y18" s="198">
        <v>0</v>
      </c>
      <c r="Z18" s="198">
        <v>68.67</v>
      </c>
      <c r="AA18" s="198">
        <v>16.78</v>
      </c>
      <c r="AB18" s="198">
        <v>0</v>
      </c>
      <c r="AC18" s="198">
        <v>9.25</v>
      </c>
      <c r="AD18" s="198">
        <v>0</v>
      </c>
      <c r="AE18" s="198">
        <v>0</v>
      </c>
      <c r="AF18" s="198">
        <v>0</v>
      </c>
      <c r="AG18" s="198">
        <v>20.89</v>
      </c>
      <c r="AH18" s="198">
        <v>0</v>
      </c>
      <c r="AI18" s="198">
        <v>10</v>
      </c>
      <c r="AJ18" s="198">
        <v>0</v>
      </c>
      <c r="AK18" s="198">
        <v>49.3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1.35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123.56</v>
      </c>
      <c r="L19" s="198">
        <v>61.81</v>
      </c>
      <c r="M19" s="198">
        <v>0</v>
      </c>
      <c r="N19" s="198">
        <v>29.14</v>
      </c>
      <c r="O19" s="198">
        <v>48.94</v>
      </c>
      <c r="P19" s="198">
        <v>60.47</v>
      </c>
      <c r="Q19" s="198">
        <v>5.38</v>
      </c>
      <c r="R19" s="198">
        <v>10.46</v>
      </c>
      <c r="S19" s="198">
        <v>6.51</v>
      </c>
      <c r="T19" s="198">
        <v>0</v>
      </c>
      <c r="U19" s="198">
        <v>184.73</v>
      </c>
      <c r="V19" s="198">
        <v>3.52</v>
      </c>
      <c r="W19" s="198">
        <v>11.45</v>
      </c>
      <c r="X19" s="198">
        <v>24.27</v>
      </c>
      <c r="Y19" s="198">
        <v>0</v>
      </c>
      <c r="Z19" s="198">
        <v>68.67</v>
      </c>
      <c r="AA19" s="198">
        <v>16.78</v>
      </c>
      <c r="AB19" s="198">
        <v>0</v>
      </c>
      <c r="AC19" s="198">
        <v>9.25</v>
      </c>
      <c r="AD19" s="198">
        <v>0</v>
      </c>
      <c r="AE19" s="198">
        <v>0</v>
      </c>
      <c r="AF19" s="198">
        <v>0</v>
      </c>
      <c r="AG19" s="198">
        <v>20.89</v>
      </c>
      <c r="AH19" s="198">
        <v>0</v>
      </c>
      <c r="AI19" s="198">
        <v>10</v>
      </c>
      <c r="AJ19" s="198">
        <v>0</v>
      </c>
      <c r="AK19" s="198">
        <v>49.92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1.35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130.5</v>
      </c>
      <c r="L20" s="198">
        <v>61.81</v>
      </c>
      <c r="M20" s="198">
        <v>0</v>
      </c>
      <c r="N20" s="198">
        <v>29.14</v>
      </c>
      <c r="O20" s="198">
        <v>48.94</v>
      </c>
      <c r="P20" s="198">
        <v>60.47</v>
      </c>
      <c r="Q20" s="198">
        <v>5.38</v>
      </c>
      <c r="R20" s="198">
        <v>10.46</v>
      </c>
      <c r="S20" s="198">
        <v>6.51</v>
      </c>
      <c r="T20" s="198">
        <v>0</v>
      </c>
      <c r="U20" s="198">
        <v>184.73</v>
      </c>
      <c r="V20" s="198">
        <v>3.52</v>
      </c>
      <c r="W20" s="198">
        <v>11.45</v>
      </c>
      <c r="X20" s="198">
        <v>24.27</v>
      </c>
      <c r="Y20" s="198">
        <v>0</v>
      </c>
      <c r="Z20" s="198">
        <v>68.67</v>
      </c>
      <c r="AA20" s="198">
        <v>16.78</v>
      </c>
      <c r="AB20" s="198">
        <v>0</v>
      </c>
      <c r="AC20" s="198">
        <v>9.25</v>
      </c>
      <c r="AD20" s="198">
        <v>0</v>
      </c>
      <c r="AE20" s="198">
        <v>0</v>
      </c>
      <c r="AF20" s="198">
        <v>0</v>
      </c>
      <c r="AG20" s="198">
        <v>20.89</v>
      </c>
      <c r="AH20" s="198">
        <v>0</v>
      </c>
      <c r="AI20" s="198">
        <v>10</v>
      </c>
      <c r="AJ20" s="198">
        <v>0</v>
      </c>
      <c r="AK20" s="198">
        <v>49.92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1.35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0.09</v>
      </c>
      <c r="K21" s="198">
        <v>137.44999999999999</v>
      </c>
      <c r="L21" s="198">
        <v>61.81</v>
      </c>
      <c r="M21" s="198">
        <v>0</v>
      </c>
      <c r="N21" s="198">
        <v>29.14</v>
      </c>
      <c r="O21" s="198">
        <v>48.94</v>
      </c>
      <c r="P21" s="198">
        <v>60.47</v>
      </c>
      <c r="Q21" s="198">
        <v>5.38</v>
      </c>
      <c r="R21" s="198">
        <v>10.46</v>
      </c>
      <c r="S21" s="198">
        <v>6.51</v>
      </c>
      <c r="T21" s="198">
        <v>0</v>
      </c>
      <c r="U21" s="198">
        <v>184.73</v>
      </c>
      <c r="V21" s="198">
        <v>3.52</v>
      </c>
      <c r="W21" s="198">
        <v>11.45</v>
      </c>
      <c r="X21" s="198">
        <v>24.27</v>
      </c>
      <c r="Y21" s="198">
        <v>0</v>
      </c>
      <c r="Z21" s="198">
        <v>68.67</v>
      </c>
      <c r="AA21" s="198">
        <v>16.78</v>
      </c>
      <c r="AB21" s="198">
        <v>0</v>
      </c>
      <c r="AC21" s="198">
        <v>9.25</v>
      </c>
      <c r="AD21" s="198">
        <v>0</v>
      </c>
      <c r="AE21" s="198">
        <v>0</v>
      </c>
      <c r="AF21" s="198">
        <v>0</v>
      </c>
      <c r="AG21" s="198">
        <v>20.89</v>
      </c>
      <c r="AH21" s="198">
        <v>0</v>
      </c>
      <c r="AI21" s="198">
        <v>10</v>
      </c>
      <c r="AJ21" s="198">
        <v>0</v>
      </c>
      <c r="AK21" s="198">
        <v>49.92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0.54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0.09</v>
      </c>
      <c r="K22" s="198">
        <v>144.38999999999999</v>
      </c>
      <c r="L22" s="198">
        <v>61.81</v>
      </c>
      <c r="M22" s="198">
        <v>0</v>
      </c>
      <c r="N22" s="198">
        <v>29.14</v>
      </c>
      <c r="O22" s="198">
        <v>48.94</v>
      </c>
      <c r="P22" s="198">
        <v>60.47</v>
      </c>
      <c r="Q22" s="198">
        <v>5.38</v>
      </c>
      <c r="R22" s="198">
        <v>10.46</v>
      </c>
      <c r="S22" s="198">
        <v>6.51</v>
      </c>
      <c r="T22" s="198">
        <v>0</v>
      </c>
      <c r="U22" s="198">
        <v>184.73</v>
      </c>
      <c r="V22" s="198">
        <v>3.52</v>
      </c>
      <c r="W22" s="198">
        <v>11.45</v>
      </c>
      <c r="X22" s="198">
        <v>24.27</v>
      </c>
      <c r="Y22" s="198">
        <v>0</v>
      </c>
      <c r="Z22" s="198">
        <v>68.67</v>
      </c>
      <c r="AA22" s="198">
        <v>16.78</v>
      </c>
      <c r="AB22" s="198">
        <v>0</v>
      </c>
      <c r="AC22" s="198">
        <v>9.25</v>
      </c>
      <c r="AD22" s="198">
        <v>0</v>
      </c>
      <c r="AE22" s="198">
        <v>0</v>
      </c>
      <c r="AF22" s="198">
        <v>0</v>
      </c>
      <c r="AG22" s="198">
        <v>20.89</v>
      </c>
      <c r="AH22" s="198">
        <v>0</v>
      </c>
      <c r="AI22" s="198">
        <v>10</v>
      </c>
      <c r="AJ22" s="198">
        <v>0</v>
      </c>
      <c r="AK22" s="198">
        <v>49.92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0.54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0.09</v>
      </c>
      <c r="K23" s="198">
        <v>151.33000000000001</v>
      </c>
      <c r="L23" s="198">
        <v>61.81</v>
      </c>
      <c r="M23" s="198">
        <v>0</v>
      </c>
      <c r="N23" s="198">
        <v>29.14</v>
      </c>
      <c r="O23" s="198">
        <v>48.94</v>
      </c>
      <c r="P23" s="198">
        <v>60.47</v>
      </c>
      <c r="Q23" s="198">
        <v>5.38</v>
      </c>
      <c r="R23" s="198">
        <v>10.46</v>
      </c>
      <c r="S23" s="198">
        <v>6.51</v>
      </c>
      <c r="T23" s="198">
        <v>0</v>
      </c>
      <c r="U23" s="198">
        <v>187.59</v>
      </c>
      <c r="V23" s="198">
        <v>3.52</v>
      </c>
      <c r="W23" s="198">
        <v>11.45</v>
      </c>
      <c r="X23" s="198">
        <v>24.27</v>
      </c>
      <c r="Y23" s="198">
        <v>0</v>
      </c>
      <c r="Z23" s="198">
        <v>68.67</v>
      </c>
      <c r="AA23" s="198">
        <v>16.78</v>
      </c>
      <c r="AB23" s="198">
        <v>0</v>
      </c>
      <c r="AC23" s="198">
        <v>9.25</v>
      </c>
      <c r="AD23" s="198">
        <v>0</v>
      </c>
      <c r="AE23" s="198">
        <v>0</v>
      </c>
      <c r="AF23" s="198">
        <v>0</v>
      </c>
      <c r="AG23" s="198">
        <v>20.89</v>
      </c>
      <c r="AH23" s="198">
        <v>0</v>
      </c>
      <c r="AI23" s="198">
        <v>10</v>
      </c>
      <c r="AJ23" s="198">
        <v>0</v>
      </c>
      <c r="AK23" s="198">
        <v>49.92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0.54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0.09</v>
      </c>
      <c r="K24" s="198">
        <v>160.33000000000001</v>
      </c>
      <c r="L24" s="198">
        <v>61.81</v>
      </c>
      <c r="M24" s="198">
        <v>0</v>
      </c>
      <c r="N24" s="198">
        <v>29.14</v>
      </c>
      <c r="O24" s="198">
        <v>48.94</v>
      </c>
      <c r="P24" s="198">
        <v>60.47</v>
      </c>
      <c r="Q24" s="198">
        <v>5.38</v>
      </c>
      <c r="R24" s="198">
        <v>10.46</v>
      </c>
      <c r="S24" s="198">
        <v>6.51</v>
      </c>
      <c r="T24" s="198">
        <v>0</v>
      </c>
      <c r="U24" s="198">
        <v>187.59</v>
      </c>
      <c r="V24" s="198">
        <v>3.52</v>
      </c>
      <c r="W24" s="198">
        <v>11.45</v>
      </c>
      <c r="X24" s="198">
        <v>24.27</v>
      </c>
      <c r="Y24" s="198">
        <v>0</v>
      </c>
      <c r="Z24" s="198">
        <v>68.67</v>
      </c>
      <c r="AA24" s="198">
        <v>16.78</v>
      </c>
      <c r="AB24" s="198">
        <v>0</v>
      </c>
      <c r="AC24" s="198">
        <v>9.25</v>
      </c>
      <c r="AD24" s="198">
        <v>0</v>
      </c>
      <c r="AE24" s="198">
        <v>0</v>
      </c>
      <c r="AF24" s="198">
        <v>0</v>
      </c>
      <c r="AG24" s="198">
        <v>20.89</v>
      </c>
      <c r="AH24" s="198">
        <v>0</v>
      </c>
      <c r="AI24" s="198">
        <v>10</v>
      </c>
      <c r="AJ24" s="198">
        <v>0</v>
      </c>
      <c r="AK24" s="198">
        <v>49.92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0.54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0.09</v>
      </c>
      <c r="K25" s="198">
        <v>160.33000000000001</v>
      </c>
      <c r="L25" s="198">
        <v>61.81</v>
      </c>
      <c r="M25" s="198">
        <v>0</v>
      </c>
      <c r="N25" s="198">
        <v>29.14</v>
      </c>
      <c r="O25" s="198">
        <v>48.94</v>
      </c>
      <c r="P25" s="198">
        <v>60.47</v>
      </c>
      <c r="Q25" s="198">
        <v>5.38</v>
      </c>
      <c r="R25" s="198">
        <v>10.46</v>
      </c>
      <c r="S25" s="198">
        <v>6.51</v>
      </c>
      <c r="T25" s="198">
        <v>0</v>
      </c>
      <c r="U25" s="198">
        <v>187.59</v>
      </c>
      <c r="V25" s="198">
        <v>3.52</v>
      </c>
      <c r="W25" s="198">
        <v>11.45</v>
      </c>
      <c r="X25" s="198">
        <v>24.27</v>
      </c>
      <c r="Y25" s="198">
        <v>0</v>
      </c>
      <c r="Z25" s="198">
        <v>68.67</v>
      </c>
      <c r="AA25" s="198">
        <v>16.78</v>
      </c>
      <c r="AB25" s="198">
        <v>0</v>
      </c>
      <c r="AC25" s="198">
        <v>9.25</v>
      </c>
      <c r="AD25" s="198">
        <v>0</v>
      </c>
      <c r="AE25" s="198">
        <v>0</v>
      </c>
      <c r="AF25" s="198">
        <v>0</v>
      </c>
      <c r="AG25" s="198">
        <v>20.89</v>
      </c>
      <c r="AH25" s="198">
        <v>0</v>
      </c>
      <c r="AI25" s="198">
        <v>10</v>
      </c>
      <c r="AJ25" s="198">
        <v>0</v>
      </c>
      <c r="AK25" s="198">
        <v>49.92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0.54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0.09</v>
      </c>
      <c r="K26" s="198">
        <v>160.33000000000001</v>
      </c>
      <c r="L26" s="198">
        <v>61.81</v>
      </c>
      <c r="M26" s="198">
        <v>0</v>
      </c>
      <c r="N26" s="198">
        <v>29.14</v>
      </c>
      <c r="O26" s="198">
        <v>48.94</v>
      </c>
      <c r="P26" s="198">
        <v>60.47</v>
      </c>
      <c r="Q26" s="198">
        <v>5.38</v>
      </c>
      <c r="R26" s="198">
        <v>10.46</v>
      </c>
      <c r="S26" s="198">
        <v>6.51</v>
      </c>
      <c r="T26" s="198">
        <v>0</v>
      </c>
      <c r="U26" s="198">
        <v>187.59</v>
      </c>
      <c r="V26" s="198">
        <v>3.52</v>
      </c>
      <c r="W26" s="198">
        <v>11.45</v>
      </c>
      <c r="X26" s="198">
        <v>24.27</v>
      </c>
      <c r="Y26" s="198">
        <v>0</v>
      </c>
      <c r="Z26" s="198">
        <v>68.67</v>
      </c>
      <c r="AA26" s="198">
        <v>16.78</v>
      </c>
      <c r="AB26" s="198">
        <v>0</v>
      </c>
      <c r="AC26" s="198">
        <v>9.25</v>
      </c>
      <c r="AD26" s="198">
        <v>0</v>
      </c>
      <c r="AE26" s="198">
        <v>0</v>
      </c>
      <c r="AF26" s="198">
        <v>0</v>
      </c>
      <c r="AG26" s="198">
        <v>20.89</v>
      </c>
      <c r="AH26" s="198">
        <v>0</v>
      </c>
      <c r="AI26" s="198">
        <v>10</v>
      </c>
      <c r="AJ26" s="198">
        <v>0</v>
      </c>
      <c r="AK26" s="198">
        <v>49.92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0.54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0.02</v>
      </c>
      <c r="K27" s="198">
        <v>160.33000000000001</v>
      </c>
      <c r="L27" s="198">
        <v>61.81</v>
      </c>
      <c r="M27" s="198">
        <v>0</v>
      </c>
      <c r="N27" s="198">
        <v>29.14</v>
      </c>
      <c r="O27" s="198">
        <v>48.94</v>
      </c>
      <c r="P27" s="198">
        <v>60.47</v>
      </c>
      <c r="Q27" s="198">
        <v>5.38</v>
      </c>
      <c r="R27" s="198">
        <v>10.46</v>
      </c>
      <c r="S27" s="198">
        <v>6.51</v>
      </c>
      <c r="T27" s="198">
        <v>0</v>
      </c>
      <c r="U27" s="198">
        <v>187.59</v>
      </c>
      <c r="V27" s="198">
        <v>3.52</v>
      </c>
      <c r="W27" s="198">
        <v>11.45</v>
      </c>
      <c r="X27" s="198">
        <v>24.27</v>
      </c>
      <c r="Y27" s="198">
        <v>0</v>
      </c>
      <c r="Z27" s="198">
        <v>68.67</v>
      </c>
      <c r="AA27" s="198">
        <v>16.78</v>
      </c>
      <c r="AB27" s="198">
        <v>0</v>
      </c>
      <c r="AC27" s="198">
        <v>9.25</v>
      </c>
      <c r="AD27" s="198">
        <v>0</v>
      </c>
      <c r="AE27" s="198">
        <v>0</v>
      </c>
      <c r="AF27" s="198">
        <v>0</v>
      </c>
      <c r="AG27" s="198">
        <v>20.89</v>
      </c>
      <c r="AH27" s="198">
        <v>0</v>
      </c>
      <c r="AI27" s="198">
        <v>10</v>
      </c>
      <c r="AJ27" s="198">
        <v>0</v>
      </c>
      <c r="AK27" s="198">
        <v>49.92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0.02</v>
      </c>
      <c r="K28" s="198">
        <v>160.33000000000001</v>
      </c>
      <c r="L28" s="198">
        <v>61.81</v>
      </c>
      <c r="M28" s="198">
        <v>0</v>
      </c>
      <c r="N28" s="198">
        <v>29.14</v>
      </c>
      <c r="O28" s="198">
        <v>48.94</v>
      </c>
      <c r="P28" s="198">
        <v>60.47</v>
      </c>
      <c r="Q28" s="198">
        <v>5.38</v>
      </c>
      <c r="R28" s="198">
        <v>10.46</v>
      </c>
      <c r="S28" s="198">
        <v>6.51</v>
      </c>
      <c r="T28" s="198">
        <v>0</v>
      </c>
      <c r="U28" s="198">
        <v>187.59</v>
      </c>
      <c r="V28" s="198">
        <v>3.52</v>
      </c>
      <c r="W28" s="198">
        <v>11.45</v>
      </c>
      <c r="X28" s="198">
        <v>24.27</v>
      </c>
      <c r="Y28" s="198">
        <v>0</v>
      </c>
      <c r="Z28" s="198">
        <v>68.67</v>
      </c>
      <c r="AA28" s="198">
        <v>16.78</v>
      </c>
      <c r="AB28" s="198">
        <v>0</v>
      </c>
      <c r="AC28" s="198">
        <v>9.25</v>
      </c>
      <c r="AD28" s="198">
        <v>0</v>
      </c>
      <c r="AE28" s="198">
        <v>0</v>
      </c>
      <c r="AF28" s="198">
        <v>0</v>
      </c>
      <c r="AG28" s="198">
        <v>20.89</v>
      </c>
      <c r="AH28" s="198">
        <v>0</v>
      </c>
      <c r="AI28" s="198">
        <v>10</v>
      </c>
      <c r="AJ28" s="198">
        <v>0</v>
      </c>
      <c r="AK28" s="198">
        <v>49.92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0.28000000000000003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0.02</v>
      </c>
      <c r="K29" s="198">
        <v>160.33000000000001</v>
      </c>
      <c r="L29" s="198">
        <v>61.81</v>
      </c>
      <c r="M29" s="198">
        <v>0</v>
      </c>
      <c r="N29" s="198">
        <v>29.14</v>
      </c>
      <c r="O29" s="198">
        <v>48.94</v>
      </c>
      <c r="P29" s="198">
        <v>60.47</v>
      </c>
      <c r="Q29" s="198">
        <v>5.38</v>
      </c>
      <c r="R29" s="198">
        <v>10.46</v>
      </c>
      <c r="S29" s="198">
        <v>6.51</v>
      </c>
      <c r="T29" s="198">
        <v>0</v>
      </c>
      <c r="U29" s="198">
        <v>199.49</v>
      </c>
      <c r="V29" s="198">
        <v>3.52</v>
      </c>
      <c r="W29" s="198">
        <v>11.45</v>
      </c>
      <c r="X29" s="198">
        <v>24.27</v>
      </c>
      <c r="Y29" s="198">
        <v>0</v>
      </c>
      <c r="Z29" s="198">
        <v>68.67</v>
      </c>
      <c r="AA29" s="198">
        <v>16.78</v>
      </c>
      <c r="AB29" s="198">
        <v>0</v>
      </c>
      <c r="AC29" s="198">
        <v>9.25</v>
      </c>
      <c r="AD29" s="198">
        <v>0</v>
      </c>
      <c r="AE29" s="198">
        <v>0</v>
      </c>
      <c r="AF29" s="198">
        <v>0</v>
      </c>
      <c r="AG29" s="198">
        <v>20.89</v>
      </c>
      <c r="AH29" s="198">
        <v>0</v>
      </c>
      <c r="AI29" s="198">
        <v>10</v>
      </c>
      <c r="AJ29" s="198">
        <v>0</v>
      </c>
      <c r="AK29" s="198">
        <v>49.92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3.49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0.02</v>
      </c>
      <c r="K30" s="198">
        <v>160.33000000000001</v>
      </c>
      <c r="L30" s="198">
        <v>61.81</v>
      </c>
      <c r="M30" s="198">
        <v>0</v>
      </c>
      <c r="N30" s="198">
        <v>29.14</v>
      </c>
      <c r="O30" s="198">
        <v>48.94</v>
      </c>
      <c r="P30" s="198">
        <v>60.47</v>
      </c>
      <c r="Q30" s="198">
        <v>5.38</v>
      </c>
      <c r="R30" s="198">
        <v>10.46</v>
      </c>
      <c r="S30" s="198">
        <v>6.51</v>
      </c>
      <c r="T30" s="198">
        <v>0</v>
      </c>
      <c r="U30" s="198">
        <v>203.07</v>
      </c>
      <c r="V30" s="198">
        <v>3.52</v>
      </c>
      <c r="W30" s="198">
        <v>11.45</v>
      </c>
      <c r="X30" s="198">
        <v>24.27</v>
      </c>
      <c r="Y30" s="198">
        <v>0</v>
      </c>
      <c r="Z30" s="198">
        <v>68.67</v>
      </c>
      <c r="AA30" s="198">
        <v>16.78</v>
      </c>
      <c r="AB30" s="198">
        <v>0</v>
      </c>
      <c r="AC30" s="198">
        <v>9.25</v>
      </c>
      <c r="AD30" s="198">
        <v>0</v>
      </c>
      <c r="AE30" s="198">
        <v>0</v>
      </c>
      <c r="AF30" s="198">
        <v>0</v>
      </c>
      <c r="AG30" s="198">
        <v>20.89</v>
      </c>
      <c r="AH30" s="198">
        <v>0</v>
      </c>
      <c r="AI30" s="198">
        <v>10</v>
      </c>
      <c r="AJ30" s="198">
        <v>0</v>
      </c>
      <c r="AK30" s="198">
        <v>49.92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9.2200000000000006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0.02</v>
      </c>
      <c r="K31" s="198">
        <v>160.33000000000001</v>
      </c>
      <c r="L31" s="198">
        <v>61.81</v>
      </c>
      <c r="M31" s="198">
        <v>0</v>
      </c>
      <c r="N31" s="198">
        <v>29.14</v>
      </c>
      <c r="O31" s="198">
        <v>48.94</v>
      </c>
      <c r="P31" s="198">
        <v>60.47</v>
      </c>
      <c r="Q31" s="198">
        <v>5.38</v>
      </c>
      <c r="R31" s="198">
        <v>10.46</v>
      </c>
      <c r="S31" s="198">
        <v>6.51</v>
      </c>
      <c r="T31" s="198">
        <v>0</v>
      </c>
      <c r="U31" s="198">
        <v>206.65</v>
      </c>
      <c r="V31" s="198">
        <v>3.52</v>
      </c>
      <c r="W31" s="198">
        <v>11.45</v>
      </c>
      <c r="X31" s="198">
        <v>24.27</v>
      </c>
      <c r="Y31" s="198">
        <v>0</v>
      </c>
      <c r="Z31" s="198">
        <v>68.67</v>
      </c>
      <c r="AA31" s="198">
        <v>16.78</v>
      </c>
      <c r="AB31" s="198">
        <v>0</v>
      </c>
      <c r="AC31" s="198">
        <v>9.25</v>
      </c>
      <c r="AD31" s="198">
        <v>0</v>
      </c>
      <c r="AE31" s="198">
        <v>0</v>
      </c>
      <c r="AF31" s="198">
        <v>0</v>
      </c>
      <c r="AG31" s="198">
        <v>20.89</v>
      </c>
      <c r="AH31" s="198">
        <v>0</v>
      </c>
      <c r="AI31" s="198">
        <v>10</v>
      </c>
      <c r="AJ31" s="198">
        <v>0</v>
      </c>
      <c r="AK31" s="198">
        <v>49.92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17.23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0.02</v>
      </c>
      <c r="K32" s="198">
        <v>160.33000000000001</v>
      </c>
      <c r="L32" s="198">
        <v>61.81</v>
      </c>
      <c r="M32" s="198">
        <v>0</v>
      </c>
      <c r="N32" s="198">
        <v>29.14</v>
      </c>
      <c r="O32" s="198">
        <v>48.94</v>
      </c>
      <c r="P32" s="198">
        <v>60.47</v>
      </c>
      <c r="Q32" s="198">
        <v>5.38</v>
      </c>
      <c r="R32" s="198">
        <v>10.46</v>
      </c>
      <c r="S32" s="198">
        <v>6.51</v>
      </c>
      <c r="T32" s="198">
        <v>0</v>
      </c>
      <c r="U32" s="198">
        <v>210.22</v>
      </c>
      <c r="V32" s="198">
        <v>3.52</v>
      </c>
      <c r="W32" s="198">
        <v>11.45</v>
      </c>
      <c r="X32" s="198">
        <v>24.27</v>
      </c>
      <c r="Y32" s="198">
        <v>0</v>
      </c>
      <c r="Z32" s="198">
        <v>68.67</v>
      </c>
      <c r="AA32" s="198">
        <v>16.78</v>
      </c>
      <c r="AB32" s="198">
        <v>0</v>
      </c>
      <c r="AC32" s="198">
        <v>9.25</v>
      </c>
      <c r="AD32" s="198">
        <v>0</v>
      </c>
      <c r="AE32" s="198">
        <v>0</v>
      </c>
      <c r="AF32" s="198">
        <v>0</v>
      </c>
      <c r="AG32" s="198">
        <v>20.89</v>
      </c>
      <c r="AH32" s="198">
        <v>0</v>
      </c>
      <c r="AI32" s="198">
        <v>10</v>
      </c>
      <c r="AJ32" s="198">
        <v>0</v>
      </c>
      <c r="AK32" s="198">
        <v>49.92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23.75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160.33000000000001</v>
      </c>
      <c r="L33" s="198">
        <v>61.81</v>
      </c>
      <c r="M33" s="198">
        <v>0</v>
      </c>
      <c r="N33" s="198">
        <v>29.14</v>
      </c>
      <c r="O33" s="198">
        <v>48.94</v>
      </c>
      <c r="P33" s="198">
        <v>60.47</v>
      </c>
      <c r="Q33" s="198">
        <v>5.38</v>
      </c>
      <c r="R33" s="198">
        <v>10.46</v>
      </c>
      <c r="S33" s="198">
        <v>6.51</v>
      </c>
      <c r="T33" s="198">
        <v>0</v>
      </c>
      <c r="U33" s="198">
        <v>213.79</v>
      </c>
      <c r="V33" s="198">
        <v>3.52</v>
      </c>
      <c r="W33" s="198">
        <v>11.45</v>
      </c>
      <c r="X33" s="198">
        <v>24.27</v>
      </c>
      <c r="Y33" s="198">
        <v>0</v>
      </c>
      <c r="Z33" s="198">
        <v>68.67</v>
      </c>
      <c r="AA33" s="198">
        <v>16.78</v>
      </c>
      <c r="AB33" s="198">
        <v>0</v>
      </c>
      <c r="AC33" s="198">
        <v>9.25</v>
      </c>
      <c r="AD33" s="198">
        <v>0</v>
      </c>
      <c r="AE33" s="198">
        <v>0</v>
      </c>
      <c r="AF33" s="198">
        <v>0</v>
      </c>
      <c r="AG33" s="198">
        <v>20.89</v>
      </c>
      <c r="AH33" s="198">
        <v>0</v>
      </c>
      <c r="AI33" s="198">
        <v>10</v>
      </c>
      <c r="AJ33" s="198">
        <v>0</v>
      </c>
      <c r="AK33" s="198">
        <v>49.92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23.75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160.33000000000001</v>
      </c>
      <c r="L34" s="198">
        <v>61.81</v>
      </c>
      <c r="M34" s="198">
        <v>0</v>
      </c>
      <c r="N34" s="198">
        <v>29.14</v>
      </c>
      <c r="O34" s="198">
        <v>48.94</v>
      </c>
      <c r="P34" s="198">
        <v>60.47</v>
      </c>
      <c r="Q34" s="198">
        <v>5.38</v>
      </c>
      <c r="R34" s="198">
        <v>10.46</v>
      </c>
      <c r="S34" s="198">
        <v>6.51</v>
      </c>
      <c r="T34" s="198">
        <v>0</v>
      </c>
      <c r="U34" s="198">
        <v>217.88</v>
      </c>
      <c r="V34" s="198">
        <v>3.52</v>
      </c>
      <c r="W34" s="198">
        <v>11.45</v>
      </c>
      <c r="X34" s="198">
        <v>24.27</v>
      </c>
      <c r="Y34" s="198">
        <v>0</v>
      </c>
      <c r="Z34" s="198">
        <v>68.67</v>
      </c>
      <c r="AA34" s="198">
        <v>16.78</v>
      </c>
      <c r="AB34" s="198">
        <v>0</v>
      </c>
      <c r="AC34" s="198">
        <v>9.25</v>
      </c>
      <c r="AD34" s="198">
        <v>0</v>
      </c>
      <c r="AE34" s="198">
        <v>0</v>
      </c>
      <c r="AF34" s="198">
        <v>0</v>
      </c>
      <c r="AG34" s="198">
        <v>20.89</v>
      </c>
      <c r="AH34" s="198">
        <v>0</v>
      </c>
      <c r="AI34" s="198">
        <v>10</v>
      </c>
      <c r="AJ34" s="198">
        <v>0</v>
      </c>
      <c r="AK34" s="198">
        <v>49.92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23.75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160.33000000000001</v>
      </c>
      <c r="L35" s="198">
        <v>61.81</v>
      </c>
      <c r="M35" s="198">
        <v>0</v>
      </c>
      <c r="N35" s="198">
        <v>29.14</v>
      </c>
      <c r="O35" s="198">
        <v>48.94</v>
      </c>
      <c r="P35" s="198">
        <v>60.47</v>
      </c>
      <c r="Q35" s="198">
        <v>5.38</v>
      </c>
      <c r="R35" s="198">
        <v>10.46</v>
      </c>
      <c r="S35" s="198">
        <v>6.51</v>
      </c>
      <c r="T35" s="198">
        <v>0</v>
      </c>
      <c r="U35" s="198">
        <v>223.54</v>
      </c>
      <c r="V35" s="198">
        <v>3.52</v>
      </c>
      <c r="W35" s="198">
        <v>11.45</v>
      </c>
      <c r="X35" s="198">
        <v>24.27</v>
      </c>
      <c r="Y35" s="198">
        <v>0</v>
      </c>
      <c r="Z35" s="198">
        <v>68.67</v>
      </c>
      <c r="AA35" s="198">
        <v>16.78</v>
      </c>
      <c r="AB35" s="198">
        <v>0</v>
      </c>
      <c r="AC35" s="198">
        <v>9.25</v>
      </c>
      <c r="AD35" s="198">
        <v>0</v>
      </c>
      <c r="AE35" s="198">
        <v>0</v>
      </c>
      <c r="AF35" s="198">
        <v>0</v>
      </c>
      <c r="AG35" s="198">
        <v>20.89</v>
      </c>
      <c r="AH35" s="198">
        <v>0</v>
      </c>
      <c r="AI35" s="198">
        <v>10</v>
      </c>
      <c r="AJ35" s="198">
        <v>0</v>
      </c>
      <c r="AK35" s="198">
        <v>49.92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23.75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160.33000000000001</v>
      </c>
      <c r="L36" s="198">
        <v>61.81</v>
      </c>
      <c r="M36" s="198">
        <v>0</v>
      </c>
      <c r="N36" s="198">
        <v>29.14</v>
      </c>
      <c r="O36" s="198">
        <v>48.94</v>
      </c>
      <c r="P36" s="198">
        <v>60.47</v>
      </c>
      <c r="Q36" s="198">
        <v>5.38</v>
      </c>
      <c r="R36" s="198">
        <v>10.46</v>
      </c>
      <c r="S36" s="198">
        <v>6.51</v>
      </c>
      <c r="T36" s="198">
        <v>0</v>
      </c>
      <c r="U36" s="198">
        <v>223.54</v>
      </c>
      <c r="V36" s="198">
        <v>3.52</v>
      </c>
      <c r="W36" s="198">
        <v>11.45</v>
      </c>
      <c r="X36" s="198">
        <v>24.27</v>
      </c>
      <c r="Y36" s="198">
        <v>0</v>
      </c>
      <c r="Z36" s="198">
        <v>68.67</v>
      </c>
      <c r="AA36" s="198">
        <v>16.78</v>
      </c>
      <c r="AB36" s="198">
        <v>0</v>
      </c>
      <c r="AC36" s="198">
        <v>9.25</v>
      </c>
      <c r="AD36" s="198">
        <v>0</v>
      </c>
      <c r="AE36" s="198">
        <v>0</v>
      </c>
      <c r="AF36" s="198">
        <v>0</v>
      </c>
      <c r="AG36" s="198">
        <v>20.89</v>
      </c>
      <c r="AH36" s="198">
        <v>0</v>
      </c>
      <c r="AI36" s="198">
        <v>10</v>
      </c>
      <c r="AJ36" s="198">
        <v>0</v>
      </c>
      <c r="AK36" s="198">
        <v>49.92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23.75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160.33000000000001</v>
      </c>
      <c r="L37" s="198">
        <v>61.81</v>
      </c>
      <c r="M37" s="198">
        <v>0</v>
      </c>
      <c r="N37" s="198">
        <v>29.14</v>
      </c>
      <c r="O37" s="198">
        <v>48.94</v>
      </c>
      <c r="P37" s="198">
        <v>60.47</v>
      </c>
      <c r="Q37" s="198">
        <v>5.38</v>
      </c>
      <c r="R37" s="198">
        <v>10.46</v>
      </c>
      <c r="S37" s="198">
        <v>6.51</v>
      </c>
      <c r="T37" s="198">
        <v>0</v>
      </c>
      <c r="U37" s="198">
        <v>223.54</v>
      </c>
      <c r="V37" s="198">
        <v>3.52</v>
      </c>
      <c r="W37" s="198">
        <v>11.45</v>
      </c>
      <c r="X37" s="198">
        <v>24.27</v>
      </c>
      <c r="Y37" s="198">
        <v>0</v>
      </c>
      <c r="Z37" s="198">
        <v>68.67</v>
      </c>
      <c r="AA37" s="198">
        <v>16.78</v>
      </c>
      <c r="AB37" s="198">
        <v>0</v>
      </c>
      <c r="AC37" s="198">
        <v>9.25</v>
      </c>
      <c r="AD37" s="198">
        <v>0</v>
      </c>
      <c r="AE37" s="198">
        <v>0</v>
      </c>
      <c r="AF37" s="198">
        <v>0</v>
      </c>
      <c r="AG37" s="198">
        <v>20.89</v>
      </c>
      <c r="AH37" s="198">
        <v>0</v>
      </c>
      <c r="AI37" s="198">
        <v>10</v>
      </c>
      <c r="AJ37" s="198">
        <v>0</v>
      </c>
      <c r="AK37" s="198">
        <v>49.92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23.75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160.33000000000001</v>
      </c>
      <c r="L38" s="198">
        <v>61.81</v>
      </c>
      <c r="M38" s="198">
        <v>0</v>
      </c>
      <c r="N38" s="198">
        <v>29.14</v>
      </c>
      <c r="O38" s="198">
        <v>48.94</v>
      </c>
      <c r="P38" s="198">
        <v>60.47</v>
      </c>
      <c r="Q38" s="198">
        <v>5.38</v>
      </c>
      <c r="R38" s="198">
        <v>10.46</v>
      </c>
      <c r="S38" s="198">
        <v>6.51</v>
      </c>
      <c r="T38" s="198">
        <v>0</v>
      </c>
      <c r="U38" s="198">
        <v>223.54</v>
      </c>
      <c r="V38" s="198">
        <v>3.52</v>
      </c>
      <c r="W38" s="198">
        <v>11.45</v>
      </c>
      <c r="X38" s="198">
        <v>24.27</v>
      </c>
      <c r="Y38" s="198">
        <v>0</v>
      </c>
      <c r="Z38" s="198">
        <v>68.67</v>
      </c>
      <c r="AA38" s="198">
        <v>16.78</v>
      </c>
      <c r="AB38" s="198">
        <v>0</v>
      </c>
      <c r="AC38" s="198">
        <v>9.25</v>
      </c>
      <c r="AD38" s="198">
        <v>0</v>
      </c>
      <c r="AE38" s="198">
        <v>0</v>
      </c>
      <c r="AF38" s="198">
        <v>0</v>
      </c>
      <c r="AG38" s="198">
        <v>20.89</v>
      </c>
      <c r="AH38" s="198">
        <v>0</v>
      </c>
      <c r="AI38" s="198">
        <v>10</v>
      </c>
      <c r="AJ38" s="198">
        <v>0</v>
      </c>
      <c r="AK38" s="198">
        <v>49.92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23.75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160.33000000000001</v>
      </c>
      <c r="L39" s="198">
        <v>61.81</v>
      </c>
      <c r="M39" s="198">
        <v>0</v>
      </c>
      <c r="N39" s="198">
        <v>29.14</v>
      </c>
      <c r="O39" s="198">
        <v>48.94</v>
      </c>
      <c r="P39" s="198">
        <v>60.47</v>
      </c>
      <c r="Q39" s="198">
        <v>5.38</v>
      </c>
      <c r="R39" s="198">
        <v>10.46</v>
      </c>
      <c r="S39" s="198">
        <v>6.51</v>
      </c>
      <c r="T39" s="198">
        <v>0</v>
      </c>
      <c r="U39" s="198">
        <v>223.54</v>
      </c>
      <c r="V39" s="198">
        <v>3.52</v>
      </c>
      <c r="W39" s="198">
        <v>11.45</v>
      </c>
      <c r="X39" s="198">
        <v>24.27</v>
      </c>
      <c r="Y39" s="198">
        <v>0</v>
      </c>
      <c r="Z39" s="198">
        <v>68.67</v>
      </c>
      <c r="AA39" s="198">
        <v>16.78</v>
      </c>
      <c r="AB39" s="198">
        <v>0</v>
      </c>
      <c r="AC39" s="198">
        <v>9</v>
      </c>
      <c r="AD39" s="198">
        <v>0</v>
      </c>
      <c r="AE39" s="198">
        <v>0</v>
      </c>
      <c r="AF39" s="198">
        <v>0</v>
      </c>
      <c r="AG39" s="198">
        <v>20.89</v>
      </c>
      <c r="AH39" s="198">
        <v>0</v>
      </c>
      <c r="AI39" s="198">
        <v>10</v>
      </c>
      <c r="AJ39" s="198">
        <v>0</v>
      </c>
      <c r="AK39" s="198">
        <v>49.92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23.75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160.33000000000001</v>
      </c>
      <c r="L40" s="198">
        <v>61.81</v>
      </c>
      <c r="M40" s="198">
        <v>0</v>
      </c>
      <c r="N40" s="198">
        <v>29.14</v>
      </c>
      <c r="O40" s="198">
        <v>48.94</v>
      </c>
      <c r="P40" s="198">
        <v>60.47</v>
      </c>
      <c r="Q40" s="198">
        <v>5.38</v>
      </c>
      <c r="R40" s="198">
        <v>10.46</v>
      </c>
      <c r="S40" s="198">
        <v>6.51</v>
      </c>
      <c r="T40" s="198">
        <v>0</v>
      </c>
      <c r="U40" s="198">
        <v>223.54</v>
      </c>
      <c r="V40" s="198">
        <v>3.52</v>
      </c>
      <c r="W40" s="198">
        <v>11.45</v>
      </c>
      <c r="X40" s="198">
        <v>24.27</v>
      </c>
      <c r="Y40" s="198">
        <v>0</v>
      </c>
      <c r="Z40" s="198">
        <v>68.67</v>
      </c>
      <c r="AA40" s="198">
        <v>16.78</v>
      </c>
      <c r="AB40" s="198">
        <v>0</v>
      </c>
      <c r="AC40" s="198">
        <v>9.1</v>
      </c>
      <c r="AD40" s="198">
        <v>0</v>
      </c>
      <c r="AE40" s="198">
        <v>0</v>
      </c>
      <c r="AF40" s="198">
        <v>0</v>
      </c>
      <c r="AG40" s="198">
        <v>20.89</v>
      </c>
      <c r="AH40" s="198">
        <v>0</v>
      </c>
      <c r="AI40" s="198">
        <v>10</v>
      </c>
      <c r="AJ40" s="198">
        <v>0</v>
      </c>
      <c r="AK40" s="198">
        <v>49.92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23.75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160.33000000000001</v>
      </c>
      <c r="L41" s="198">
        <v>61.81</v>
      </c>
      <c r="M41" s="198">
        <v>0</v>
      </c>
      <c r="N41" s="198">
        <v>29.14</v>
      </c>
      <c r="O41" s="198">
        <v>48.94</v>
      </c>
      <c r="P41" s="198">
        <v>60.47</v>
      </c>
      <c r="Q41" s="198">
        <v>5.38</v>
      </c>
      <c r="R41" s="198">
        <v>10.46</v>
      </c>
      <c r="S41" s="198">
        <v>6.51</v>
      </c>
      <c r="T41" s="198">
        <v>0</v>
      </c>
      <c r="U41" s="198">
        <v>223.54</v>
      </c>
      <c r="V41" s="198">
        <v>3.52</v>
      </c>
      <c r="W41" s="198">
        <v>11.45</v>
      </c>
      <c r="X41" s="198">
        <v>24.27</v>
      </c>
      <c r="Y41" s="198">
        <v>0</v>
      </c>
      <c r="Z41" s="198">
        <v>68.67</v>
      </c>
      <c r="AA41" s="198">
        <v>16.78</v>
      </c>
      <c r="AB41" s="198">
        <v>0</v>
      </c>
      <c r="AC41" s="198">
        <v>6.46</v>
      </c>
      <c r="AD41" s="198">
        <v>0</v>
      </c>
      <c r="AE41" s="198">
        <v>0</v>
      </c>
      <c r="AF41" s="198">
        <v>0</v>
      </c>
      <c r="AG41" s="198">
        <v>20.89</v>
      </c>
      <c r="AH41" s="198">
        <v>0</v>
      </c>
      <c r="AI41" s="198">
        <v>5</v>
      </c>
      <c r="AJ41" s="198">
        <v>0</v>
      </c>
      <c r="AK41" s="198">
        <v>49.92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23.75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160.33000000000001</v>
      </c>
      <c r="L42" s="198">
        <v>61.81</v>
      </c>
      <c r="M42" s="198">
        <v>0</v>
      </c>
      <c r="N42" s="198">
        <v>29.14</v>
      </c>
      <c r="O42" s="198">
        <v>48.94</v>
      </c>
      <c r="P42" s="198">
        <v>60.47</v>
      </c>
      <c r="Q42" s="198">
        <v>5.38</v>
      </c>
      <c r="R42" s="198">
        <v>10.46</v>
      </c>
      <c r="S42" s="198">
        <v>6.51</v>
      </c>
      <c r="T42" s="198">
        <v>0</v>
      </c>
      <c r="U42" s="198">
        <v>223.54</v>
      </c>
      <c r="V42" s="198">
        <v>3.52</v>
      </c>
      <c r="W42" s="198">
        <v>11.45</v>
      </c>
      <c r="X42" s="198">
        <v>24.27</v>
      </c>
      <c r="Y42" s="198">
        <v>0</v>
      </c>
      <c r="Z42" s="198">
        <v>68.67</v>
      </c>
      <c r="AA42" s="198">
        <v>16.78</v>
      </c>
      <c r="AB42" s="198">
        <v>0</v>
      </c>
      <c r="AC42" s="198">
        <v>6.46</v>
      </c>
      <c r="AD42" s="198">
        <v>0</v>
      </c>
      <c r="AE42" s="198">
        <v>0</v>
      </c>
      <c r="AF42" s="198">
        <v>0</v>
      </c>
      <c r="AG42" s="198">
        <v>20.89</v>
      </c>
      <c r="AH42" s="198">
        <v>0</v>
      </c>
      <c r="AI42" s="198">
        <v>5</v>
      </c>
      <c r="AJ42" s="198">
        <v>0</v>
      </c>
      <c r="AK42" s="198">
        <v>49.92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23.75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160.33000000000001</v>
      </c>
      <c r="L43" s="198">
        <v>61.81</v>
      </c>
      <c r="M43" s="198">
        <v>0</v>
      </c>
      <c r="N43" s="198">
        <v>29.14</v>
      </c>
      <c r="O43" s="198">
        <v>48.94</v>
      </c>
      <c r="P43" s="198">
        <v>60.47</v>
      </c>
      <c r="Q43" s="198">
        <v>5.38</v>
      </c>
      <c r="R43" s="198">
        <v>10.46</v>
      </c>
      <c r="S43" s="198">
        <v>6.51</v>
      </c>
      <c r="T43" s="198">
        <v>0</v>
      </c>
      <c r="U43" s="198">
        <v>223.54</v>
      </c>
      <c r="V43" s="198">
        <v>3.52</v>
      </c>
      <c r="W43" s="198">
        <v>11.45</v>
      </c>
      <c r="X43" s="198">
        <v>24.27</v>
      </c>
      <c r="Y43" s="198">
        <v>0</v>
      </c>
      <c r="Z43" s="198">
        <v>68.67</v>
      </c>
      <c r="AA43" s="198">
        <v>16.78</v>
      </c>
      <c r="AB43" s="198">
        <v>0</v>
      </c>
      <c r="AC43" s="198">
        <v>6.46</v>
      </c>
      <c r="AD43" s="198">
        <v>0</v>
      </c>
      <c r="AE43" s="198">
        <v>0</v>
      </c>
      <c r="AF43" s="198">
        <v>0</v>
      </c>
      <c r="AG43" s="198">
        <v>20.89</v>
      </c>
      <c r="AH43" s="198">
        <v>0</v>
      </c>
      <c r="AI43" s="198">
        <v>2.8</v>
      </c>
      <c r="AJ43" s="198">
        <v>0</v>
      </c>
      <c r="AK43" s="198">
        <v>49.92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23.75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160.33000000000001</v>
      </c>
      <c r="L44" s="198">
        <v>61.81</v>
      </c>
      <c r="M44" s="198">
        <v>0</v>
      </c>
      <c r="N44" s="198">
        <v>29.14</v>
      </c>
      <c r="O44" s="198">
        <v>48.94</v>
      </c>
      <c r="P44" s="198">
        <v>60.47</v>
      </c>
      <c r="Q44" s="198">
        <v>5.38</v>
      </c>
      <c r="R44" s="198">
        <v>10.46</v>
      </c>
      <c r="S44" s="198">
        <v>6.51</v>
      </c>
      <c r="T44" s="198">
        <v>0</v>
      </c>
      <c r="U44" s="198">
        <v>223.54</v>
      </c>
      <c r="V44" s="198">
        <v>3.52</v>
      </c>
      <c r="W44" s="198">
        <v>11.45</v>
      </c>
      <c r="X44" s="198">
        <v>24.27</v>
      </c>
      <c r="Y44" s="198">
        <v>0</v>
      </c>
      <c r="Z44" s="198">
        <v>68.67</v>
      </c>
      <c r="AA44" s="198">
        <v>16.78</v>
      </c>
      <c r="AB44" s="198">
        <v>0</v>
      </c>
      <c r="AC44" s="198">
        <v>6.46</v>
      </c>
      <c r="AD44" s="198">
        <v>0</v>
      </c>
      <c r="AE44" s="198">
        <v>0</v>
      </c>
      <c r="AF44" s="198">
        <v>0</v>
      </c>
      <c r="AG44" s="198">
        <v>20.89</v>
      </c>
      <c r="AH44" s="198">
        <v>0</v>
      </c>
      <c r="AI44" s="198">
        <v>2.8</v>
      </c>
      <c r="AJ44" s="198">
        <v>0</v>
      </c>
      <c r="AK44" s="198">
        <v>49.92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23.75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160.33000000000001</v>
      </c>
      <c r="L45" s="198">
        <v>61.81</v>
      </c>
      <c r="M45" s="198">
        <v>0</v>
      </c>
      <c r="N45" s="198">
        <v>29.14</v>
      </c>
      <c r="O45" s="198">
        <v>48.94</v>
      </c>
      <c r="P45" s="198">
        <v>60.47</v>
      </c>
      <c r="Q45" s="198">
        <v>5.38</v>
      </c>
      <c r="R45" s="198">
        <v>10.46</v>
      </c>
      <c r="S45" s="198">
        <v>6.51</v>
      </c>
      <c r="T45" s="198">
        <v>0</v>
      </c>
      <c r="U45" s="198">
        <v>223.54</v>
      </c>
      <c r="V45" s="198">
        <v>3.52</v>
      </c>
      <c r="W45" s="198">
        <v>11.45</v>
      </c>
      <c r="X45" s="198">
        <v>24.27</v>
      </c>
      <c r="Y45" s="198">
        <v>0</v>
      </c>
      <c r="Z45" s="198">
        <v>68.67</v>
      </c>
      <c r="AA45" s="198">
        <v>16.78</v>
      </c>
      <c r="AB45" s="198">
        <v>0</v>
      </c>
      <c r="AC45" s="198">
        <v>6.46</v>
      </c>
      <c r="AD45" s="198">
        <v>0</v>
      </c>
      <c r="AE45" s="198">
        <v>0</v>
      </c>
      <c r="AF45" s="198">
        <v>0</v>
      </c>
      <c r="AG45" s="198">
        <v>20.89</v>
      </c>
      <c r="AH45" s="198">
        <v>0</v>
      </c>
      <c r="AI45" s="198">
        <v>5</v>
      </c>
      <c r="AJ45" s="198">
        <v>0</v>
      </c>
      <c r="AK45" s="198">
        <v>49.92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23.75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160.33000000000001</v>
      </c>
      <c r="L46" s="198">
        <v>61.81</v>
      </c>
      <c r="M46" s="198">
        <v>0</v>
      </c>
      <c r="N46" s="198">
        <v>29.14</v>
      </c>
      <c r="O46" s="198">
        <v>48.94</v>
      </c>
      <c r="P46" s="198">
        <v>60.47</v>
      </c>
      <c r="Q46" s="198">
        <v>5.38</v>
      </c>
      <c r="R46" s="198">
        <v>10.46</v>
      </c>
      <c r="S46" s="198">
        <v>6.51</v>
      </c>
      <c r="T46" s="198">
        <v>0</v>
      </c>
      <c r="U46" s="198">
        <v>223.54</v>
      </c>
      <c r="V46" s="198">
        <v>3.52</v>
      </c>
      <c r="W46" s="198">
        <v>11.45</v>
      </c>
      <c r="X46" s="198">
        <v>24.27</v>
      </c>
      <c r="Y46" s="198">
        <v>0</v>
      </c>
      <c r="Z46" s="198">
        <v>68.67</v>
      </c>
      <c r="AA46" s="198">
        <v>16.78</v>
      </c>
      <c r="AB46" s="198">
        <v>0</v>
      </c>
      <c r="AC46" s="198">
        <v>5.46</v>
      </c>
      <c r="AD46" s="198">
        <v>0</v>
      </c>
      <c r="AE46" s="198">
        <v>0</v>
      </c>
      <c r="AF46" s="198">
        <v>0</v>
      </c>
      <c r="AG46" s="198">
        <v>20.89</v>
      </c>
      <c r="AH46" s="198">
        <v>0</v>
      </c>
      <c r="AI46" s="198">
        <v>5</v>
      </c>
      <c r="AJ46" s="198">
        <v>0</v>
      </c>
      <c r="AK46" s="198">
        <v>49.92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23.75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160.33000000000001</v>
      </c>
      <c r="L47" s="198">
        <v>61.81</v>
      </c>
      <c r="M47" s="198">
        <v>0</v>
      </c>
      <c r="N47" s="198">
        <v>29.14</v>
      </c>
      <c r="O47" s="198">
        <v>48.94</v>
      </c>
      <c r="P47" s="198">
        <v>60.47</v>
      </c>
      <c r="Q47" s="198">
        <v>5.38</v>
      </c>
      <c r="R47" s="198">
        <v>10.46</v>
      </c>
      <c r="S47" s="198">
        <v>6.7</v>
      </c>
      <c r="T47" s="198">
        <v>0</v>
      </c>
      <c r="U47" s="198">
        <v>223.54</v>
      </c>
      <c r="V47" s="198">
        <v>3.52</v>
      </c>
      <c r="W47" s="198">
        <v>11.45</v>
      </c>
      <c r="X47" s="198">
        <v>24.27</v>
      </c>
      <c r="Y47" s="198">
        <v>0</v>
      </c>
      <c r="Z47" s="198">
        <v>68.67</v>
      </c>
      <c r="AA47" s="198">
        <v>16.78</v>
      </c>
      <c r="AB47" s="198">
        <v>0</v>
      </c>
      <c r="AC47" s="198">
        <v>5.46</v>
      </c>
      <c r="AD47" s="198">
        <v>0</v>
      </c>
      <c r="AE47" s="198">
        <v>0</v>
      </c>
      <c r="AF47" s="198">
        <v>0</v>
      </c>
      <c r="AG47" s="198">
        <v>20.89</v>
      </c>
      <c r="AH47" s="198">
        <v>0</v>
      </c>
      <c r="AI47" s="198">
        <v>5</v>
      </c>
      <c r="AJ47" s="198">
        <v>0</v>
      </c>
      <c r="AK47" s="198">
        <v>49.92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23.75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160.33000000000001</v>
      </c>
      <c r="L48" s="198">
        <v>61.81</v>
      </c>
      <c r="M48" s="198">
        <v>0</v>
      </c>
      <c r="N48" s="198">
        <v>29.14</v>
      </c>
      <c r="O48" s="198">
        <v>48.94</v>
      </c>
      <c r="P48" s="198">
        <v>60.47</v>
      </c>
      <c r="Q48" s="198">
        <v>5.38</v>
      </c>
      <c r="R48" s="198">
        <v>10.46</v>
      </c>
      <c r="S48" s="198">
        <v>6.51</v>
      </c>
      <c r="T48" s="198">
        <v>0</v>
      </c>
      <c r="U48" s="198">
        <v>223.54</v>
      </c>
      <c r="V48" s="198">
        <v>3.52</v>
      </c>
      <c r="W48" s="198">
        <v>11.45</v>
      </c>
      <c r="X48" s="198">
        <v>24.27</v>
      </c>
      <c r="Y48" s="198">
        <v>0</v>
      </c>
      <c r="Z48" s="198">
        <v>68.67</v>
      </c>
      <c r="AA48" s="198">
        <v>16.78</v>
      </c>
      <c r="AB48" s="198">
        <v>0</v>
      </c>
      <c r="AC48" s="198">
        <v>5.46</v>
      </c>
      <c r="AD48" s="198">
        <v>0</v>
      </c>
      <c r="AE48" s="198">
        <v>0</v>
      </c>
      <c r="AF48" s="198">
        <v>0</v>
      </c>
      <c r="AG48" s="198">
        <v>20.89</v>
      </c>
      <c r="AH48" s="198">
        <v>0</v>
      </c>
      <c r="AI48" s="198">
        <v>5</v>
      </c>
      <c r="AJ48" s="198">
        <v>0</v>
      </c>
      <c r="AK48" s="198">
        <v>49.92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23.75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160.33000000000001</v>
      </c>
      <c r="L49" s="198">
        <v>61.81</v>
      </c>
      <c r="M49" s="198">
        <v>0</v>
      </c>
      <c r="N49" s="198">
        <v>29.14</v>
      </c>
      <c r="O49" s="198">
        <v>48.94</v>
      </c>
      <c r="P49" s="198">
        <v>60.47</v>
      </c>
      <c r="Q49" s="198">
        <v>5.38</v>
      </c>
      <c r="R49" s="198">
        <v>10.46</v>
      </c>
      <c r="S49" s="198">
        <v>6.51</v>
      </c>
      <c r="T49" s="198">
        <v>0</v>
      </c>
      <c r="U49" s="198">
        <v>223.54</v>
      </c>
      <c r="V49" s="198">
        <v>3.52</v>
      </c>
      <c r="W49" s="198">
        <v>11.45</v>
      </c>
      <c r="X49" s="198">
        <v>24.27</v>
      </c>
      <c r="Y49" s="198">
        <v>0</v>
      </c>
      <c r="Z49" s="198">
        <v>68.67</v>
      </c>
      <c r="AA49" s="198">
        <v>16.78</v>
      </c>
      <c r="AB49" s="198">
        <v>0</v>
      </c>
      <c r="AC49" s="198">
        <v>5.46</v>
      </c>
      <c r="AD49" s="198">
        <v>0</v>
      </c>
      <c r="AE49" s="198">
        <v>0</v>
      </c>
      <c r="AF49" s="198">
        <v>0</v>
      </c>
      <c r="AG49" s="198">
        <v>20.89</v>
      </c>
      <c r="AH49" s="198">
        <v>0</v>
      </c>
      <c r="AI49" s="198">
        <v>5</v>
      </c>
      <c r="AJ49" s="198">
        <v>0</v>
      </c>
      <c r="AK49" s="198">
        <v>49.92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23.75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160.33000000000001</v>
      </c>
      <c r="L50" s="198">
        <v>61.81</v>
      </c>
      <c r="M50" s="198">
        <v>0</v>
      </c>
      <c r="N50" s="198">
        <v>29.14</v>
      </c>
      <c r="O50" s="198">
        <v>48.94</v>
      </c>
      <c r="P50" s="198">
        <v>60.47</v>
      </c>
      <c r="Q50" s="198">
        <v>5.38</v>
      </c>
      <c r="R50" s="198">
        <v>10.46</v>
      </c>
      <c r="S50" s="198">
        <v>6.51</v>
      </c>
      <c r="T50" s="198">
        <v>0</v>
      </c>
      <c r="U50" s="198">
        <v>223.54</v>
      </c>
      <c r="V50" s="198">
        <v>3.52</v>
      </c>
      <c r="W50" s="198">
        <v>11.45</v>
      </c>
      <c r="X50" s="198">
        <v>24.27</v>
      </c>
      <c r="Y50" s="198">
        <v>0</v>
      </c>
      <c r="Z50" s="198">
        <v>68.67</v>
      </c>
      <c r="AA50" s="198">
        <v>16.78</v>
      </c>
      <c r="AB50" s="198">
        <v>0</v>
      </c>
      <c r="AC50" s="198">
        <v>5.46</v>
      </c>
      <c r="AD50" s="198">
        <v>0</v>
      </c>
      <c r="AE50" s="198">
        <v>0</v>
      </c>
      <c r="AF50" s="198">
        <v>0</v>
      </c>
      <c r="AG50" s="198">
        <v>20.89</v>
      </c>
      <c r="AH50" s="198">
        <v>0</v>
      </c>
      <c r="AI50" s="198">
        <v>2.76</v>
      </c>
      <c r="AJ50" s="198">
        <v>0</v>
      </c>
      <c r="AK50" s="198">
        <v>49.92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23.75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160.33000000000001</v>
      </c>
      <c r="L51" s="198">
        <v>61.81</v>
      </c>
      <c r="M51" s="198">
        <v>0</v>
      </c>
      <c r="N51" s="198">
        <v>26.27</v>
      </c>
      <c r="O51" s="198">
        <v>48.94</v>
      </c>
      <c r="P51" s="198">
        <v>60.47</v>
      </c>
      <c r="Q51" s="198">
        <v>5.38</v>
      </c>
      <c r="R51" s="198">
        <v>10.46</v>
      </c>
      <c r="S51" s="198">
        <v>6.51</v>
      </c>
      <c r="T51" s="198">
        <v>0</v>
      </c>
      <c r="U51" s="198">
        <v>223.54</v>
      </c>
      <c r="V51" s="198">
        <v>3.52</v>
      </c>
      <c r="W51" s="198">
        <v>11.45</v>
      </c>
      <c r="X51" s="198">
        <v>24.27</v>
      </c>
      <c r="Y51" s="198">
        <v>0</v>
      </c>
      <c r="Z51" s="198">
        <v>68.67</v>
      </c>
      <c r="AA51" s="198">
        <v>16.78</v>
      </c>
      <c r="AB51" s="198">
        <v>0</v>
      </c>
      <c r="AC51" s="198">
        <v>4.46</v>
      </c>
      <c r="AD51" s="198">
        <v>0</v>
      </c>
      <c r="AE51" s="198">
        <v>0</v>
      </c>
      <c r="AF51" s="198">
        <v>0</v>
      </c>
      <c r="AG51" s="198">
        <v>20.89</v>
      </c>
      <c r="AH51" s="198">
        <v>0</v>
      </c>
      <c r="AI51" s="198">
        <v>1.53</v>
      </c>
      <c r="AJ51" s="198">
        <v>0</v>
      </c>
      <c r="AK51" s="198">
        <v>49.92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23.75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160.33000000000001</v>
      </c>
      <c r="L52" s="198">
        <v>61.81</v>
      </c>
      <c r="M52" s="198">
        <v>0</v>
      </c>
      <c r="N52" s="198">
        <v>23.63</v>
      </c>
      <c r="O52" s="198">
        <v>48.94</v>
      </c>
      <c r="P52" s="198">
        <v>60.47</v>
      </c>
      <c r="Q52" s="198">
        <v>5.38</v>
      </c>
      <c r="R52" s="198">
        <v>10.46</v>
      </c>
      <c r="S52" s="198">
        <v>6.51</v>
      </c>
      <c r="T52" s="198">
        <v>0</v>
      </c>
      <c r="U52" s="198">
        <v>223.54</v>
      </c>
      <c r="V52" s="198">
        <v>3.52</v>
      </c>
      <c r="W52" s="198">
        <v>11.45</v>
      </c>
      <c r="X52" s="198">
        <v>24.27</v>
      </c>
      <c r="Y52" s="198">
        <v>0</v>
      </c>
      <c r="Z52" s="198">
        <v>68.67</v>
      </c>
      <c r="AA52" s="198">
        <v>16.78</v>
      </c>
      <c r="AB52" s="198">
        <v>0</v>
      </c>
      <c r="AC52" s="198">
        <v>4.46</v>
      </c>
      <c r="AD52" s="198">
        <v>0</v>
      </c>
      <c r="AE52" s="198">
        <v>0</v>
      </c>
      <c r="AF52" s="198">
        <v>0</v>
      </c>
      <c r="AG52" s="198">
        <v>20.89</v>
      </c>
      <c r="AH52" s="198">
        <v>0</v>
      </c>
      <c r="AI52" s="198">
        <v>2.15</v>
      </c>
      <c r="AJ52" s="198">
        <v>0</v>
      </c>
      <c r="AK52" s="198">
        <v>49.92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23.75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160.33000000000001</v>
      </c>
      <c r="L53" s="198">
        <v>61.81</v>
      </c>
      <c r="M53" s="198">
        <v>0</v>
      </c>
      <c r="N53" s="198">
        <v>23</v>
      </c>
      <c r="O53" s="198">
        <v>44.12</v>
      </c>
      <c r="P53" s="198">
        <v>60.47</v>
      </c>
      <c r="Q53" s="198">
        <v>5.38</v>
      </c>
      <c r="R53" s="198">
        <v>10.46</v>
      </c>
      <c r="S53" s="198">
        <v>6.51</v>
      </c>
      <c r="T53" s="198">
        <v>0</v>
      </c>
      <c r="U53" s="198">
        <v>223.54</v>
      </c>
      <c r="V53" s="198">
        <v>3.52</v>
      </c>
      <c r="W53" s="198">
        <v>11.45</v>
      </c>
      <c r="X53" s="198">
        <v>24.27</v>
      </c>
      <c r="Y53" s="198">
        <v>0</v>
      </c>
      <c r="Z53" s="198">
        <v>68.67</v>
      </c>
      <c r="AA53" s="198">
        <v>16.78</v>
      </c>
      <c r="AB53" s="198">
        <v>0</v>
      </c>
      <c r="AC53" s="198">
        <v>4.46</v>
      </c>
      <c r="AD53" s="198">
        <v>0</v>
      </c>
      <c r="AE53" s="198">
        <v>0</v>
      </c>
      <c r="AF53" s="198">
        <v>0</v>
      </c>
      <c r="AG53" s="198">
        <v>20.89</v>
      </c>
      <c r="AH53" s="198">
        <v>0</v>
      </c>
      <c r="AI53" s="198">
        <v>2.15</v>
      </c>
      <c r="AJ53" s="198">
        <v>0</v>
      </c>
      <c r="AK53" s="198">
        <v>49.92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23.75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160.33000000000001</v>
      </c>
      <c r="L54" s="198">
        <v>61.81</v>
      </c>
      <c r="M54" s="198">
        <v>0</v>
      </c>
      <c r="N54" s="198">
        <v>23</v>
      </c>
      <c r="O54" s="198">
        <v>39.67</v>
      </c>
      <c r="P54" s="198">
        <v>60.47</v>
      </c>
      <c r="Q54" s="198">
        <v>5.38</v>
      </c>
      <c r="R54" s="198">
        <v>10.46</v>
      </c>
      <c r="S54" s="198">
        <v>6.51</v>
      </c>
      <c r="T54" s="198">
        <v>0</v>
      </c>
      <c r="U54" s="198">
        <v>223.54</v>
      </c>
      <c r="V54" s="198">
        <v>3.52</v>
      </c>
      <c r="W54" s="198">
        <v>11.45</v>
      </c>
      <c r="X54" s="198">
        <v>24.27</v>
      </c>
      <c r="Y54" s="198">
        <v>0</v>
      </c>
      <c r="Z54" s="198">
        <v>68.67</v>
      </c>
      <c r="AA54" s="198">
        <v>16.78</v>
      </c>
      <c r="AB54" s="198">
        <v>0</v>
      </c>
      <c r="AC54" s="198">
        <v>4.46</v>
      </c>
      <c r="AD54" s="198">
        <v>0</v>
      </c>
      <c r="AE54" s="198">
        <v>0</v>
      </c>
      <c r="AF54" s="198">
        <v>0</v>
      </c>
      <c r="AG54" s="198">
        <v>20.89</v>
      </c>
      <c r="AH54" s="198">
        <v>0</v>
      </c>
      <c r="AI54" s="198">
        <v>2.15</v>
      </c>
      <c r="AJ54" s="198">
        <v>0</v>
      </c>
      <c r="AK54" s="198">
        <v>49.92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23.75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0.08</v>
      </c>
      <c r="K55" s="198">
        <v>160.33000000000001</v>
      </c>
      <c r="L55" s="198">
        <v>61.81</v>
      </c>
      <c r="M55" s="198">
        <v>0</v>
      </c>
      <c r="N55" s="198">
        <v>23</v>
      </c>
      <c r="O55" s="198">
        <v>39.67</v>
      </c>
      <c r="P55" s="198">
        <v>60.47</v>
      </c>
      <c r="Q55" s="198">
        <v>5.38</v>
      </c>
      <c r="R55" s="198">
        <v>10.46</v>
      </c>
      <c r="S55" s="198">
        <v>6.51</v>
      </c>
      <c r="T55" s="198">
        <v>0</v>
      </c>
      <c r="U55" s="198">
        <v>223.54</v>
      </c>
      <c r="V55" s="198">
        <v>3.52</v>
      </c>
      <c r="W55" s="198">
        <v>11.45</v>
      </c>
      <c r="X55" s="198">
        <v>24.27</v>
      </c>
      <c r="Y55" s="198">
        <v>0</v>
      </c>
      <c r="Z55" s="198">
        <v>68.67</v>
      </c>
      <c r="AA55" s="198">
        <v>18.75</v>
      </c>
      <c r="AB55" s="198">
        <v>0</v>
      </c>
      <c r="AC55" s="198">
        <v>3.46</v>
      </c>
      <c r="AD55" s="198">
        <v>0</v>
      </c>
      <c r="AE55" s="198">
        <v>0</v>
      </c>
      <c r="AF55" s="198">
        <v>0</v>
      </c>
      <c r="AG55" s="198">
        <v>20.89</v>
      </c>
      <c r="AH55" s="198">
        <v>0</v>
      </c>
      <c r="AI55" s="198">
        <v>2.15</v>
      </c>
      <c r="AJ55" s="198">
        <v>0</v>
      </c>
      <c r="AK55" s="198">
        <v>49.92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23.75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0.08</v>
      </c>
      <c r="K56" s="198">
        <v>160.33000000000001</v>
      </c>
      <c r="L56" s="198">
        <v>61.81</v>
      </c>
      <c r="M56" s="198">
        <v>0</v>
      </c>
      <c r="N56" s="198">
        <v>23</v>
      </c>
      <c r="O56" s="198">
        <v>38.64</v>
      </c>
      <c r="P56" s="198">
        <v>60.47</v>
      </c>
      <c r="Q56" s="198">
        <v>5.38</v>
      </c>
      <c r="R56" s="198">
        <v>10.46</v>
      </c>
      <c r="S56" s="198">
        <v>6.51</v>
      </c>
      <c r="T56" s="198">
        <v>0</v>
      </c>
      <c r="U56" s="198">
        <v>223.54</v>
      </c>
      <c r="V56" s="198">
        <v>3.52</v>
      </c>
      <c r="W56" s="198">
        <v>11.45</v>
      </c>
      <c r="X56" s="198">
        <v>24.27</v>
      </c>
      <c r="Y56" s="198">
        <v>0</v>
      </c>
      <c r="Z56" s="198">
        <v>68.67</v>
      </c>
      <c r="AA56" s="198">
        <v>18.75</v>
      </c>
      <c r="AB56" s="198">
        <v>0</v>
      </c>
      <c r="AC56" s="198">
        <v>3.46</v>
      </c>
      <c r="AD56" s="198">
        <v>0</v>
      </c>
      <c r="AE56" s="198">
        <v>0</v>
      </c>
      <c r="AF56" s="198">
        <v>0</v>
      </c>
      <c r="AG56" s="198">
        <v>20.89</v>
      </c>
      <c r="AH56" s="198">
        <v>0</v>
      </c>
      <c r="AI56" s="198">
        <v>2.15</v>
      </c>
      <c r="AJ56" s="198">
        <v>0</v>
      </c>
      <c r="AK56" s="198">
        <v>49.92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23.75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0.08</v>
      </c>
      <c r="K57" s="198">
        <v>160.33000000000001</v>
      </c>
      <c r="L57" s="198">
        <v>61.81</v>
      </c>
      <c r="M57" s="198">
        <v>0</v>
      </c>
      <c r="N57" s="198">
        <v>23</v>
      </c>
      <c r="O57" s="198">
        <v>38.64</v>
      </c>
      <c r="P57" s="198">
        <v>60.47</v>
      </c>
      <c r="Q57" s="198">
        <v>5.38</v>
      </c>
      <c r="R57" s="198">
        <v>10.46</v>
      </c>
      <c r="S57" s="198">
        <v>6.51</v>
      </c>
      <c r="T57" s="198">
        <v>0</v>
      </c>
      <c r="U57" s="198">
        <v>223.54</v>
      </c>
      <c r="V57" s="198">
        <v>3.52</v>
      </c>
      <c r="W57" s="198">
        <v>11.45</v>
      </c>
      <c r="X57" s="198">
        <v>24.27</v>
      </c>
      <c r="Y57" s="198">
        <v>0</v>
      </c>
      <c r="Z57" s="198">
        <v>68.67</v>
      </c>
      <c r="AA57" s="198">
        <v>18.75</v>
      </c>
      <c r="AB57" s="198">
        <v>0</v>
      </c>
      <c r="AC57" s="198">
        <v>2.99</v>
      </c>
      <c r="AD57" s="198">
        <v>0</v>
      </c>
      <c r="AE57" s="198">
        <v>0</v>
      </c>
      <c r="AF57" s="198">
        <v>0</v>
      </c>
      <c r="AG57" s="198">
        <v>20.89</v>
      </c>
      <c r="AH57" s="198">
        <v>0</v>
      </c>
      <c r="AI57" s="198">
        <v>0.92</v>
      </c>
      <c r="AJ57" s="198">
        <v>0</v>
      </c>
      <c r="AK57" s="198">
        <v>49.92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23.75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0.08</v>
      </c>
      <c r="K58" s="198">
        <v>160.33000000000001</v>
      </c>
      <c r="L58" s="198">
        <v>61.81</v>
      </c>
      <c r="M58" s="198">
        <v>0</v>
      </c>
      <c r="N58" s="198">
        <v>23</v>
      </c>
      <c r="O58" s="198">
        <v>38.64</v>
      </c>
      <c r="P58" s="198">
        <v>60.47</v>
      </c>
      <c r="Q58" s="198">
        <v>5.38</v>
      </c>
      <c r="R58" s="198">
        <v>10.46</v>
      </c>
      <c r="S58" s="198">
        <v>6.51</v>
      </c>
      <c r="T58" s="198">
        <v>0</v>
      </c>
      <c r="U58" s="198">
        <v>223.54</v>
      </c>
      <c r="V58" s="198">
        <v>3.52</v>
      </c>
      <c r="W58" s="198">
        <v>11.45</v>
      </c>
      <c r="X58" s="198">
        <v>24.27</v>
      </c>
      <c r="Y58" s="198">
        <v>0</v>
      </c>
      <c r="Z58" s="198">
        <v>68.67</v>
      </c>
      <c r="AA58" s="198">
        <v>18.75</v>
      </c>
      <c r="AB58" s="198">
        <v>0</v>
      </c>
      <c r="AC58" s="198">
        <v>2.99</v>
      </c>
      <c r="AD58" s="198">
        <v>0</v>
      </c>
      <c r="AE58" s="198">
        <v>0</v>
      </c>
      <c r="AF58" s="198">
        <v>0</v>
      </c>
      <c r="AG58" s="198">
        <v>20.89</v>
      </c>
      <c r="AH58" s="198">
        <v>0</v>
      </c>
      <c r="AI58" s="198">
        <v>2.15</v>
      </c>
      <c r="AJ58" s="198">
        <v>0</v>
      </c>
      <c r="AK58" s="198">
        <v>49.92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23.75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0.08</v>
      </c>
      <c r="K59" s="198">
        <v>160.33000000000001</v>
      </c>
      <c r="L59" s="198">
        <v>61.81</v>
      </c>
      <c r="M59" s="198">
        <v>0</v>
      </c>
      <c r="N59" s="198">
        <v>23</v>
      </c>
      <c r="O59" s="198">
        <v>38.64</v>
      </c>
      <c r="P59" s="198">
        <v>60.47</v>
      </c>
      <c r="Q59" s="198">
        <v>5.38</v>
      </c>
      <c r="R59" s="198">
        <v>10.46</v>
      </c>
      <c r="S59" s="198">
        <v>6.51</v>
      </c>
      <c r="T59" s="198">
        <v>0</v>
      </c>
      <c r="U59" s="198">
        <v>223.54</v>
      </c>
      <c r="V59" s="198">
        <v>3.52</v>
      </c>
      <c r="W59" s="198">
        <v>11.45</v>
      </c>
      <c r="X59" s="198">
        <v>24.27</v>
      </c>
      <c r="Y59" s="198">
        <v>0</v>
      </c>
      <c r="Z59" s="198">
        <v>68.67</v>
      </c>
      <c r="AA59" s="198">
        <v>18.75</v>
      </c>
      <c r="AB59" s="198">
        <v>0</v>
      </c>
      <c r="AC59" s="198">
        <v>2.99</v>
      </c>
      <c r="AD59" s="198">
        <v>0</v>
      </c>
      <c r="AE59" s="198">
        <v>0</v>
      </c>
      <c r="AF59" s="198">
        <v>0</v>
      </c>
      <c r="AG59" s="198">
        <v>20.89</v>
      </c>
      <c r="AH59" s="198">
        <v>0</v>
      </c>
      <c r="AI59" s="198">
        <v>2.15</v>
      </c>
      <c r="AJ59" s="198">
        <v>0</v>
      </c>
      <c r="AK59" s="198">
        <v>49.92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23.75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0.08</v>
      </c>
      <c r="K60" s="198">
        <v>160.33000000000001</v>
      </c>
      <c r="L60" s="198">
        <v>61.81</v>
      </c>
      <c r="M60" s="198">
        <v>0</v>
      </c>
      <c r="N60" s="198">
        <v>23</v>
      </c>
      <c r="O60" s="198">
        <v>38.64</v>
      </c>
      <c r="P60" s="198">
        <v>60.47</v>
      </c>
      <c r="Q60" s="198">
        <v>5.38</v>
      </c>
      <c r="R60" s="198">
        <v>10.46</v>
      </c>
      <c r="S60" s="198">
        <v>6.51</v>
      </c>
      <c r="T60" s="198">
        <v>0</v>
      </c>
      <c r="U60" s="198">
        <v>223.54</v>
      </c>
      <c r="V60" s="198">
        <v>3.52</v>
      </c>
      <c r="W60" s="198">
        <v>11.45</v>
      </c>
      <c r="X60" s="198">
        <v>24.27</v>
      </c>
      <c r="Y60" s="198">
        <v>0</v>
      </c>
      <c r="Z60" s="198">
        <v>68.67</v>
      </c>
      <c r="AA60" s="198">
        <v>18.75</v>
      </c>
      <c r="AB60" s="198">
        <v>0</v>
      </c>
      <c r="AC60" s="198">
        <v>11</v>
      </c>
      <c r="AD60" s="198">
        <v>0</v>
      </c>
      <c r="AE60" s="198">
        <v>0</v>
      </c>
      <c r="AF60" s="198">
        <v>0</v>
      </c>
      <c r="AG60" s="198">
        <v>20.89</v>
      </c>
      <c r="AH60" s="198">
        <v>0</v>
      </c>
      <c r="AI60" s="198">
        <v>11</v>
      </c>
      <c r="AJ60" s="198">
        <v>0</v>
      </c>
      <c r="AK60" s="198">
        <v>49.92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23.75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0.08</v>
      </c>
      <c r="K61" s="198">
        <v>160.33000000000001</v>
      </c>
      <c r="L61" s="198">
        <v>61.81</v>
      </c>
      <c r="M61" s="198">
        <v>0</v>
      </c>
      <c r="N61" s="198">
        <v>23</v>
      </c>
      <c r="O61" s="198">
        <v>38.64</v>
      </c>
      <c r="P61" s="198">
        <v>60.47</v>
      </c>
      <c r="Q61" s="198">
        <v>5.38</v>
      </c>
      <c r="R61" s="198">
        <v>10.46</v>
      </c>
      <c r="S61" s="198">
        <v>6.51</v>
      </c>
      <c r="T61" s="198">
        <v>0</v>
      </c>
      <c r="U61" s="198">
        <v>223.54</v>
      </c>
      <c r="V61" s="198">
        <v>3.52</v>
      </c>
      <c r="W61" s="198">
        <v>11.45</v>
      </c>
      <c r="X61" s="198">
        <v>24.27</v>
      </c>
      <c r="Y61" s="198">
        <v>0</v>
      </c>
      <c r="Z61" s="198">
        <v>68.67</v>
      </c>
      <c r="AA61" s="198">
        <v>18.75</v>
      </c>
      <c r="AB61" s="198">
        <v>0</v>
      </c>
      <c r="AC61" s="198">
        <v>11</v>
      </c>
      <c r="AD61" s="198">
        <v>0</v>
      </c>
      <c r="AE61" s="198">
        <v>0</v>
      </c>
      <c r="AF61" s="198">
        <v>0</v>
      </c>
      <c r="AG61" s="198">
        <v>20.89</v>
      </c>
      <c r="AH61" s="198">
        <v>0</v>
      </c>
      <c r="AI61" s="198">
        <v>11</v>
      </c>
      <c r="AJ61" s="198">
        <v>0</v>
      </c>
      <c r="AK61" s="198">
        <v>49.92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23.75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0.08</v>
      </c>
      <c r="K62" s="198">
        <v>160.33000000000001</v>
      </c>
      <c r="L62" s="198">
        <v>61.81</v>
      </c>
      <c r="M62" s="198">
        <v>0</v>
      </c>
      <c r="N62" s="198">
        <v>23</v>
      </c>
      <c r="O62" s="198">
        <v>38.64</v>
      </c>
      <c r="P62" s="198">
        <v>60.47</v>
      </c>
      <c r="Q62" s="198">
        <v>5.38</v>
      </c>
      <c r="R62" s="198">
        <v>10.46</v>
      </c>
      <c r="S62" s="198">
        <v>6.51</v>
      </c>
      <c r="T62" s="198">
        <v>0</v>
      </c>
      <c r="U62" s="198">
        <v>223.54</v>
      </c>
      <c r="V62" s="198">
        <v>3.52</v>
      </c>
      <c r="W62" s="198">
        <v>11.45</v>
      </c>
      <c r="X62" s="198">
        <v>24.27</v>
      </c>
      <c r="Y62" s="198">
        <v>0</v>
      </c>
      <c r="Z62" s="198">
        <v>68.67</v>
      </c>
      <c r="AA62" s="198">
        <v>18.75</v>
      </c>
      <c r="AB62" s="198">
        <v>0</v>
      </c>
      <c r="AC62" s="198">
        <v>11</v>
      </c>
      <c r="AD62" s="198">
        <v>0</v>
      </c>
      <c r="AE62" s="198">
        <v>0</v>
      </c>
      <c r="AF62" s="198">
        <v>0</v>
      </c>
      <c r="AG62" s="198">
        <v>20.89</v>
      </c>
      <c r="AH62" s="198">
        <v>0</v>
      </c>
      <c r="AI62" s="198">
        <v>11</v>
      </c>
      <c r="AJ62" s="198">
        <v>0</v>
      </c>
      <c r="AK62" s="198">
        <v>49.92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23.75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160.33000000000001</v>
      </c>
      <c r="L63" s="198">
        <v>61.81</v>
      </c>
      <c r="M63" s="198">
        <v>0</v>
      </c>
      <c r="N63" s="198">
        <v>23</v>
      </c>
      <c r="O63" s="198">
        <v>38.64</v>
      </c>
      <c r="P63" s="198">
        <v>60.47</v>
      </c>
      <c r="Q63" s="198">
        <v>5.38</v>
      </c>
      <c r="R63" s="198">
        <v>10.46</v>
      </c>
      <c r="S63" s="198">
        <v>6.51</v>
      </c>
      <c r="T63" s="198">
        <v>0</v>
      </c>
      <c r="U63" s="198">
        <v>223.54</v>
      </c>
      <c r="V63" s="198">
        <v>3.52</v>
      </c>
      <c r="W63" s="198">
        <v>11.45</v>
      </c>
      <c r="X63" s="198">
        <v>24.27</v>
      </c>
      <c r="Y63" s="198">
        <v>0</v>
      </c>
      <c r="Z63" s="198">
        <v>68.67</v>
      </c>
      <c r="AA63" s="198">
        <v>18.75</v>
      </c>
      <c r="AB63" s="198">
        <v>0</v>
      </c>
      <c r="AC63" s="198">
        <v>4.71</v>
      </c>
      <c r="AD63" s="198">
        <v>0</v>
      </c>
      <c r="AE63" s="198">
        <v>0</v>
      </c>
      <c r="AF63" s="198">
        <v>0</v>
      </c>
      <c r="AG63" s="198">
        <v>20.89</v>
      </c>
      <c r="AH63" s="198">
        <v>0</v>
      </c>
      <c r="AI63" s="198">
        <v>4.25</v>
      </c>
      <c r="AJ63" s="198">
        <v>0</v>
      </c>
      <c r="AK63" s="198">
        <v>49.92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23.75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160.33000000000001</v>
      </c>
      <c r="L64" s="198">
        <v>61.81</v>
      </c>
      <c r="M64" s="198">
        <v>0</v>
      </c>
      <c r="N64" s="198">
        <v>23</v>
      </c>
      <c r="O64" s="198">
        <v>38.64</v>
      </c>
      <c r="P64" s="198">
        <v>60.47</v>
      </c>
      <c r="Q64" s="198">
        <v>5.38</v>
      </c>
      <c r="R64" s="198">
        <v>10.46</v>
      </c>
      <c r="S64" s="198">
        <v>6.51</v>
      </c>
      <c r="T64" s="198">
        <v>0</v>
      </c>
      <c r="U64" s="198">
        <v>223.54</v>
      </c>
      <c r="V64" s="198">
        <v>3.52</v>
      </c>
      <c r="W64" s="198">
        <v>11.45</v>
      </c>
      <c r="X64" s="198">
        <v>24.27</v>
      </c>
      <c r="Y64" s="198">
        <v>0</v>
      </c>
      <c r="Z64" s="198">
        <v>68.67</v>
      </c>
      <c r="AA64" s="198">
        <v>18.75</v>
      </c>
      <c r="AB64" s="198">
        <v>0</v>
      </c>
      <c r="AC64" s="198">
        <v>4.71</v>
      </c>
      <c r="AD64" s="198">
        <v>0</v>
      </c>
      <c r="AE64" s="198">
        <v>0</v>
      </c>
      <c r="AF64" s="198">
        <v>0</v>
      </c>
      <c r="AG64" s="198">
        <v>20.89</v>
      </c>
      <c r="AH64" s="198">
        <v>0</v>
      </c>
      <c r="AI64" s="198">
        <v>5</v>
      </c>
      <c r="AJ64" s="198">
        <v>0</v>
      </c>
      <c r="AK64" s="198">
        <v>49.92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23.75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160.33000000000001</v>
      </c>
      <c r="L65" s="198">
        <v>61.81</v>
      </c>
      <c r="M65" s="198">
        <v>0</v>
      </c>
      <c r="N65" s="198">
        <v>23</v>
      </c>
      <c r="O65" s="198">
        <v>38.64</v>
      </c>
      <c r="P65" s="198">
        <v>60.47</v>
      </c>
      <c r="Q65" s="198">
        <v>5.38</v>
      </c>
      <c r="R65" s="198">
        <v>10.46</v>
      </c>
      <c r="S65" s="198">
        <v>6.51</v>
      </c>
      <c r="T65" s="198">
        <v>0</v>
      </c>
      <c r="U65" s="198">
        <v>223.54</v>
      </c>
      <c r="V65" s="198">
        <v>3.52</v>
      </c>
      <c r="W65" s="198">
        <v>11.45</v>
      </c>
      <c r="X65" s="198">
        <v>24.27</v>
      </c>
      <c r="Y65" s="198">
        <v>0</v>
      </c>
      <c r="Z65" s="198">
        <v>68.67</v>
      </c>
      <c r="AA65" s="198">
        <v>18.75</v>
      </c>
      <c r="AB65" s="198">
        <v>0</v>
      </c>
      <c r="AC65" s="198">
        <v>4.71</v>
      </c>
      <c r="AD65" s="198">
        <v>0</v>
      </c>
      <c r="AE65" s="198">
        <v>0</v>
      </c>
      <c r="AF65" s="198">
        <v>0</v>
      </c>
      <c r="AG65" s="198">
        <v>20.89</v>
      </c>
      <c r="AH65" s="198">
        <v>0</v>
      </c>
      <c r="AI65" s="198">
        <v>5</v>
      </c>
      <c r="AJ65" s="198">
        <v>0</v>
      </c>
      <c r="AK65" s="198">
        <v>49.92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23.75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160.33000000000001</v>
      </c>
      <c r="L66" s="198">
        <v>61.81</v>
      </c>
      <c r="M66" s="198">
        <v>0</v>
      </c>
      <c r="N66" s="198">
        <v>23</v>
      </c>
      <c r="O66" s="198">
        <v>38.64</v>
      </c>
      <c r="P66" s="198">
        <v>60.47</v>
      </c>
      <c r="Q66" s="198">
        <v>5.38</v>
      </c>
      <c r="R66" s="198">
        <v>10.46</v>
      </c>
      <c r="S66" s="198">
        <v>6.51</v>
      </c>
      <c r="T66" s="198">
        <v>0</v>
      </c>
      <c r="U66" s="198">
        <v>223.54</v>
      </c>
      <c r="V66" s="198">
        <v>3.52</v>
      </c>
      <c r="W66" s="198">
        <v>11.45</v>
      </c>
      <c r="X66" s="198">
        <v>24.27</v>
      </c>
      <c r="Y66" s="198">
        <v>0</v>
      </c>
      <c r="Z66" s="198">
        <v>68.67</v>
      </c>
      <c r="AA66" s="198">
        <v>18.75</v>
      </c>
      <c r="AB66" s="198">
        <v>0</v>
      </c>
      <c r="AC66" s="198">
        <v>4.71</v>
      </c>
      <c r="AD66" s="198">
        <v>0</v>
      </c>
      <c r="AE66" s="198">
        <v>0</v>
      </c>
      <c r="AF66" s="198">
        <v>0</v>
      </c>
      <c r="AG66" s="198">
        <v>20.89</v>
      </c>
      <c r="AH66" s="198">
        <v>0</v>
      </c>
      <c r="AI66" s="198">
        <v>5</v>
      </c>
      <c r="AJ66" s="198">
        <v>0</v>
      </c>
      <c r="AK66" s="198">
        <v>49.92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23.75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160.33000000000001</v>
      </c>
      <c r="L67" s="198">
        <v>61.81</v>
      </c>
      <c r="M67" s="198">
        <v>0</v>
      </c>
      <c r="N67" s="198">
        <v>23</v>
      </c>
      <c r="O67" s="198">
        <v>38.64</v>
      </c>
      <c r="P67" s="198">
        <v>60.47</v>
      </c>
      <c r="Q67" s="198">
        <v>5.38</v>
      </c>
      <c r="R67" s="198">
        <v>10.46</v>
      </c>
      <c r="S67" s="198">
        <v>6.51</v>
      </c>
      <c r="T67" s="198">
        <v>0</v>
      </c>
      <c r="U67" s="198">
        <v>223.54</v>
      </c>
      <c r="V67" s="198">
        <v>3.52</v>
      </c>
      <c r="W67" s="198">
        <v>11.45</v>
      </c>
      <c r="X67" s="198">
        <v>24.27</v>
      </c>
      <c r="Y67" s="198">
        <v>0</v>
      </c>
      <c r="Z67" s="198">
        <v>68.67</v>
      </c>
      <c r="AA67" s="198">
        <v>18.75</v>
      </c>
      <c r="AB67" s="198">
        <v>0</v>
      </c>
      <c r="AC67" s="198">
        <v>4.71</v>
      </c>
      <c r="AD67" s="198">
        <v>0</v>
      </c>
      <c r="AE67" s="198">
        <v>0</v>
      </c>
      <c r="AF67" s="198">
        <v>0</v>
      </c>
      <c r="AG67" s="198">
        <v>20.89</v>
      </c>
      <c r="AH67" s="198">
        <v>0</v>
      </c>
      <c r="AI67" s="198">
        <v>5</v>
      </c>
      <c r="AJ67" s="198">
        <v>0</v>
      </c>
      <c r="AK67" s="198">
        <v>48.84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23.75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160.33000000000001</v>
      </c>
      <c r="L68" s="198">
        <v>61.81</v>
      </c>
      <c r="M68" s="198">
        <v>0</v>
      </c>
      <c r="N68" s="198">
        <v>23</v>
      </c>
      <c r="O68" s="198">
        <v>38.64</v>
      </c>
      <c r="P68" s="198">
        <v>60.47</v>
      </c>
      <c r="Q68" s="198">
        <v>5.38</v>
      </c>
      <c r="R68" s="198">
        <v>10.46</v>
      </c>
      <c r="S68" s="198">
        <v>6.51</v>
      </c>
      <c r="T68" s="198">
        <v>0</v>
      </c>
      <c r="U68" s="198">
        <v>223.54</v>
      </c>
      <c r="V68" s="198">
        <v>3.52</v>
      </c>
      <c r="W68" s="198">
        <v>11.45</v>
      </c>
      <c r="X68" s="198">
        <v>24.27</v>
      </c>
      <c r="Y68" s="198">
        <v>0</v>
      </c>
      <c r="Z68" s="198">
        <v>68.67</v>
      </c>
      <c r="AA68" s="198">
        <v>18.75</v>
      </c>
      <c r="AB68" s="198">
        <v>0</v>
      </c>
      <c r="AC68" s="198">
        <v>4.71</v>
      </c>
      <c r="AD68" s="198">
        <v>0</v>
      </c>
      <c r="AE68" s="198">
        <v>0</v>
      </c>
      <c r="AF68" s="198">
        <v>0</v>
      </c>
      <c r="AG68" s="198">
        <v>20.89</v>
      </c>
      <c r="AH68" s="198">
        <v>0</v>
      </c>
      <c r="AI68" s="198">
        <v>5</v>
      </c>
      <c r="AJ68" s="198">
        <v>0</v>
      </c>
      <c r="AK68" s="198">
        <v>48.84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23.75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160.33000000000001</v>
      </c>
      <c r="L69" s="198">
        <v>61.81</v>
      </c>
      <c r="M69" s="198">
        <v>0</v>
      </c>
      <c r="N69" s="198">
        <v>22.23</v>
      </c>
      <c r="O69" s="198">
        <v>38.64</v>
      </c>
      <c r="P69" s="198">
        <v>60.47</v>
      </c>
      <c r="Q69" s="198">
        <v>5.38</v>
      </c>
      <c r="R69" s="198">
        <v>10.46</v>
      </c>
      <c r="S69" s="198">
        <v>6.51</v>
      </c>
      <c r="T69" s="198">
        <v>0</v>
      </c>
      <c r="U69" s="198">
        <v>223.54</v>
      </c>
      <c r="V69" s="198">
        <v>3.52</v>
      </c>
      <c r="W69" s="198">
        <v>11.45</v>
      </c>
      <c r="X69" s="198">
        <v>24.27</v>
      </c>
      <c r="Y69" s="198">
        <v>0</v>
      </c>
      <c r="Z69" s="198">
        <v>68.67</v>
      </c>
      <c r="AA69" s="198">
        <v>18.75</v>
      </c>
      <c r="AB69" s="198">
        <v>0</v>
      </c>
      <c r="AC69" s="198">
        <v>4.71</v>
      </c>
      <c r="AD69" s="198">
        <v>0</v>
      </c>
      <c r="AE69" s="198">
        <v>0</v>
      </c>
      <c r="AF69" s="198">
        <v>0</v>
      </c>
      <c r="AG69" s="198">
        <v>20.89</v>
      </c>
      <c r="AH69" s="198">
        <v>0</v>
      </c>
      <c r="AI69" s="198">
        <v>4.25</v>
      </c>
      <c r="AJ69" s="198">
        <v>0</v>
      </c>
      <c r="AK69" s="198">
        <v>48.36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23.5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160.33000000000001</v>
      </c>
      <c r="L70" s="198">
        <v>61.81</v>
      </c>
      <c r="M70" s="198">
        <v>0</v>
      </c>
      <c r="N70" s="198">
        <v>22.23</v>
      </c>
      <c r="O70" s="198">
        <v>38.64</v>
      </c>
      <c r="P70" s="198">
        <v>60.47</v>
      </c>
      <c r="Q70" s="198">
        <v>5.38</v>
      </c>
      <c r="R70" s="198">
        <v>10.46</v>
      </c>
      <c r="S70" s="198">
        <v>6.51</v>
      </c>
      <c r="T70" s="198">
        <v>0</v>
      </c>
      <c r="U70" s="198">
        <v>223.54</v>
      </c>
      <c r="V70" s="198">
        <v>3.52</v>
      </c>
      <c r="W70" s="198">
        <v>11.45</v>
      </c>
      <c r="X70" s="198">
        <v>24.27</v>
      </c>
      <c r="Y70" s="198">
        <v>0</v>
      </c>
      <c r="Z70" s="198">
        <v>68.67</v>
      </c>
      <c r="AA70" s="198">
        <v>18.75</v>
      </c>
      <c r="AB70" s="198">
        <v>0</v>
      </c>
      <c r="AC70" s="198">
        <v>4.71</v>
      </c>
      <c r="AD70" s="198">
        <v>0</v>
      </c>
      <c r="AE70" s="198">
        <v>0</v>
      </c>
      <c r="AF70" s="198">
        <v>0</v>
      </c>
      <c r="AG70" s="198">
        <v>20.89</v>
      </c>
      <c r="AH70" s="198">
        <v>0</v>
      </c>
      <c r="AI70" s="198">
        <v>5</v>
      </c>
      <c r="AJ70" s="198">
        <v>0</v>
      </c>
      <c r="AK70" s="198">
        <v>48.36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23.31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0.21</v>
      </c>
      <c r="K71" s="198">
        <v>160.33000000000001</v>
      </c>
      <c r="L71" s="198">
        <v>61.81</v>
      </c>
      <c r="M71" s="198">
        <v>0</v>
      </c>
      <c r="N71" s="198">
        <v>22.23</v>
      </c>
      <c r="O71" s="198">
        <v>37.33</v>
      </c>
      <c r="P71" s="198">
        <v>60.47</v>
      </c>
      <c r="Q71" s="198">
        <v>5.38</v>
      </c>
      <c r="R71" s="198">
        <v>10.46</v>
      </c>
      <c r="S71" s="198">
        <v>6.51</v>
      </c>
      <c r="T71" s="198">
        <v>0</v>
      </c>
      <c r="U71" s="198">
        <v>223.54</v>
      </c>
      <c r="V71" s="198">
        <v>3.52</v>
      </c>
      <c r="W71" s="198">
        <v>11.45</v>
      </c>
      <c r="X71" s="198">
        <v>24.27</v>
      </c>
      <c r="Y71" s="198">
        <v>0</v>
      </c>
      <c r="Z71" s="198">
        <v>68.67</v>
      </c>
      <c r="AA71" s="198">
        <v>18.75</v>
      </c>
      <c r="AB71" s="198">
        <v>0</v>
      </c>
      <c r="AC71" s="198">
        <v>4.71</v>
      </c>
      <c r="AD71" s="198">
        <v>0</v>
      </c>
      <c r="AE71" s="198">
        <v>0</v>
      </c>
      <c r="AF71" s="198">
        <v>0</v>
      </c>
      <c r="AG71" s="198">
        <v>20.89</v>
      </c>
      <c r="AH71" s="198">
        <v>0</v>
      </c>
      <c r="AI71" s="198">
        <v>5</v>
      </c>
      <c r="AJ71" s="198">
        <v>0</v>
      </c>
      <c r="AK71" s="198">
        <v>48.77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23.15</v>
      </c>
      <c r="AR71" s="198">
        <v>0</v>
      </c>
      <c r="AS71" s="198">
        <v>0</v>
      </c>
      <c r="AT71" s="198">
        <v>2.23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0.21</v>
      </c>
      <c r="K72" s="198">
        <v>160.33000000000001</v>
      </c>
      <c r="L72" s="198">
        <v>61.81</v>
      </c>
      <c r="M72" s="198">
        <v>0</v>
      </c>
      <c r="N72" s="198">
        <v>22.23</v>
      </c>
      <c r="O72" s="198">
        <v>37.33</v>
      </c>
      <c r="P72" s="198">
        <v>60.47</v>
      </c>
      <c r="Q72" s="198">
        <v>5.38</v>
      </c>
      <c r="R72" s="198">
        <v>10.46</v>
      </c>
      <c r="S72" s="198">
        <v>6.51</v>
      </c>
      <c r="T72" s="198">
        <v>0</v>
      </c>
      <c r="U72" s="198">
        <v>223.54</v>
      </c>
      <c r="V72" s="198">
        <v>3.52</v>
      </c>
      <c r="W72" s="198">
        <v>11.45</v>
      </c>
      <c r="X72" s="198">
        <v>24.27</v>
      </c>
      <c r="Y72" s="198">
        <v>0</v>
      </c>
      <c r="Z72" s="198">
        <v>68.67</v>
      </c>
      <c r="AA72" s="198">
        <v>18.75</v>
      </c>
      <c r="AB72" s="198">
        <v>0</v>
      </c>
      <c r="AC72" s="198">
        <v>4.71</v>
      </c>
      <c r="AD72" s="198">
        <v>0</v>
      </c>
      <c r="AE72" s="198">
        <v>0</v>
      </c>
      <c r="AF72" s="198">
        <v>0</v>
      </c>
      <c r="AG72" s="198">
        <v>20.89</v>
      </c>
      <c r="AH72" s="198">
        <v>0</v>
      </c>
      <c r="AI72" s="198">
        <v>5</v>
      </c>
      <c r="AJ72" s="198">
        <v>0</v>
      </c>
      <c r="AK72" s="198">
        <v>48.77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22.97</v>
      </c>
      <c r="AR72" s="198">
        <v>0</v>
      </c>
      <c r="AS72" s="198">
        <v>0</v>
      </c>
      <c r="AT72" s="198">
        <v>2.23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1.18</v>
      </c>
      <c r="J73" s="198">
        <v>0.21</v>
      </c>
      <c r="K73" s="198">
        <v>160.33000000000001</v>
      </c>
      <c r="L73" s="198">
        <v>61.81</v>
      </c>
      <c r="M73" s="198">
        <v>0</v>
      </c>
      <c r="N73" s="198">
        <v>22.23</v>
      </c>
      <c r="O73" s="198">
        <v>37.33</v>
      </c>
      <c r="P73" s="198">
        <v>60.47</v>
      </c>
      <c r="Q73" s="198">
        <v>5.38</v>
      </c>
      <c r="R73" s="198">
        <v>10.46</v>
      </c>
      <c r="S73" s="198">
        <v>6.51</v>
      </c>
      <c r="T73" s="198">
        <v>0</v>
      </c>
      <c r="U73" s="198">
        <v>223.54</v>
      </c>
      <c r="V73" s="198">
        <v>3.52</v>
      </c>
      <c r="W73" s="198">
        <v>11.45</v>
      </c>
      <c r="X73" s="198">
        <v>24.27</v>
      </c>
      <c r="Y73" s="198">
        <v>0</v>
      </c>
      <c r="Z73" s="198">
        <v>68.67</v>
      </c>
      <c r="AA73" s="198">
        <v>18.75</v>
      </c>
      <c r="AB73" s="198">
        <v>0</v>
      </c>
      <c r="AC73" s="198">
        <v>4.71</v>
      </c>
      <c r="AD73" s="198">
        <v>0</v>
      </c>
      <c r="AE73" s="198">
        <v>0</v>
      </c>
      <c r="AF73" s="198">
        <v>0</v>
      </c>
      <c r="AG73" s="198">
        <v>20.89</v>
      </c>
      <c r="AH73" s="198">
        <v>0</v>
      </c>
      <c r="AI73" s="198">
        <v>5</v>
      </c>
      <c r="AJ73" s="198">
        <v>0</v>
      </c>
      <c r="AK73" s="198">
        <v>48.77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12.53</v>
      </c>
      <c r="AR73" s="198">
        <v>0</v>
      </c>
      <c r="AS73" s="198">
        <v>0</v>
      </c>
      <c r="AT73" s="198">
        <v>2.23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1.18</v>
      </c>
      <c r="J74" s="198">
        <v>0.21</v>
      </c>
      <c r="K74" s="198">
        <v>160.33000000000001</v>
      </c>
      <c r="L74" s="198">
        <v>61.81</v>
      </c>
      <c r="M74" s="198">
        <v>0</v>
      </c>
      <c r="N74" s="198">
        <v>23.78</v>
      </c>
      <c r="O74" s="198">
        <v>37.33</v>
      </c>
      <c r="P74" s="198">
        <v>60.47</v>
      </c>
      <c r="Q74" s="198">
        <v>5.38</v>
      </c>
      <c r="R74" s="198">
        <v>10.46</v>
      </c>
      <c r="S74" s="198">
        <v>6.51</v>
      </c>
      <c r="T74" s="198">
        <v>0</v>
      </c>
      <c r="U74" s="198">
        <v>223.54</v>
      </c>
      <c r="V74" s="198">
        <v>3.52</v>
      </c>
      <c r="W74" s="198">
        <v>11.45</v>
      </c>
      <c r="X74" s="198">
        <v>24.27</v>
      </c>
      <c r="Y74" s="198">
        <v>0</v>
      </c>
      <c r="Z74" s="198">
        <v>68.67</v>
      </c>
      <c r="AA74" s="198">
        <v>18.75</v>
      </c>
      <c r="AB74" s="198">
        <v>0</v>
      </c>
      <c r="AC74" s="198">
        <v>4.71</v>
      </c>
      <c r="AD74" s="198">
        <v>0</v>
      </c>
      <c r="AE74" s="198">
        <v>0</v>
      </c>
      <c r="AF74" s="198">
        <v>0</v>
      </c>
      <c r="AG74" s="198">
        <v>20.89</v>
      </c>
      <c r="AH74" s="198">
        <v>0</v>
      </c>
      <c r="AI74" s="198">
        <v>5</v>
      </c>
      <c r="AJ74" s="198">
        <v>0</v>
      </c>
      <c r="AK74" s="198">
        <v>48.77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5</v>
      </c>
      <c r="AR74" s="198">
        <v>0</v>
      </c>
      <c r="AS74" s="198">
        <v>0</v>
      </c>
      <c r="AT74" s="198">
        <v>2.23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1.18</v>
      </c>
      <c r="J75" s="198">
        <v>0.21</v>
      </c>
      <c r="K75" s="198">
        <v>160.33000000000001</v>
      </c>
      <c r="L75" s="198">
        <v>61.81</v>
      </c>
      <c r="M75" s="198">
        <v>0</v>
      </c>
      <c r="N75" s="198">
        <v>25.49</v>
      </c>
      <c r="O75" s="198">
        <v>37.33</v>
      </c>
      <c r="P75" s="198">
        <v>60.47</v>
      </c>
      <c r="Q75" s="198">
        <v>5.38</v>
      </c>
      <c r="R75" s="198">
        <v>10.46</v>
      </c>
      <c r="S75" s="198">
        <v>6.51</v>
      </c>
      <c r="T75" s="198">
        <v>0</v>
      </c>
      <c r="U75" s="198">
        <v>223.54</v>
      </c>
      <c r="V75" s="198">
        <v>3.52</v>
      </c>
      <c r="W75" s="198">
        <v>11.45</v>
      </c>
      <c r="X75" s="198">
        <v>24.27</v>
      </c>
      <c r="Y75" s="198">
        <v>0</v>
      </c>
      <c r="Z75" s="198">
        <v>68.67</v>
      </c>
      <c r="AA75" s="198">
        <v>18.75</v>
      </c>
      <c r="AB75" s="198">
        <v>0</v>
      </c>
      <c r="AC75" s="198">
        <v>4.71</v>
      </c>
      <c r="AD75" s="198">
        <v>0</v>
      </c>
      <c r="AE75" s="198">
        <v>0</v>
      </c>
      <c r="AF75" s="198">
        <v>0</v>
      </c>
      <c r="AG75" s="198">
        <v>20.89</v>
      </c>
      <c r="AH75" s="198">
        <v>0</v>
      </c>
      <c r="AI75" s="198">
        <v>4.5</v>
      </c>
      <c r="AJ75" s="198">
        <v>0</v>
      </c>
      <c r="AK75" s="198">
        <v>48.77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2.23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1.18</v>
      </c>
      <c r="J76" s="198">
        <v>0.21</v>
      </c>
      <c r="K76" s="198">
        <v>160.33000000000001</v>
      </c>
      <c r="L76" s="198">
        <v>61.81</v>
      </c>
      <c r="M76" s="198">
        <v>0</v>
      </c>
      <c r="N76" s="198">
        <v>27.36</v>
      </c>
      <c r="O76" s="198">
        <v>38.630000000000003</v>
      </c>
      <c r="P76" s="198">
        <v>60.47</v>
      </c>
      <c r="Q76" s="198">
        <v>5.38</v>
      </c>
      <c r="R76" s="198">
        <v>10.46</v>
      </c>
      <c r="S76" s="198">
        <v>6.51</v>
      </c>
      <c r="T76" s="198">
        <v>0</v>
      </c>
      <c r="U76" s="198">
        <v>223.54</v>
      </c>
      <c r="V76" s="198">
        <v>3.52</v>
      </c>
      <c r="W76" s="198">
        <v>11.45</v>
      </c>
      <c r="X76" s="198">
        <v>24.27</v>
      </c>
      <c r="Y76" s="198">
        <v>0</v>
      </c>
      <c r="Z76" s="198">
        <v>68.67</v>
      </c>
      <c r="AA76" s="198">
        <v>18.75</v>
      </c>
      <c r="AB76" s="198">
        <v>0</v>
      </c>
      <c r="AC76" s="198">
        <v>4.71</v>
      </c>
      <c r="AD76" s="198">
        <v>0</v>
      </c>
      <c r="AE76" s="198">
        <v>0</v>
      </c>
      <c r="AF76" s="198">
        <v>0</v>
      </c>
      <c r="AG76" s="198">
        <v>20.89</v>
      </c>
      <c r="AH76" s="198">
        <v>0</v>
      </c>
      <c r="AI76" s="198">
        <v>5</v>
      </c>
      <c r="AJ76" s="198">
        <v>0</v>
      </c>
      <c r="AK76" s="198">
        <v>48.77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2.23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0.46</v>
      </c>
      <c r="K77" s="198">
        <v>160.33000000000001</v>
      </c>
      <c r="L77" s="198">
        <v>61.81</v>
      </c>
      <c r="M77" s="198">
        <v>0</v>
      </c>
      <c r="N77" s="198">
        <v>29.14</v>
      </c>
      <c r="O77" s="198">
        <v>38.64</v>
      </c>
      <c r="P77" s="198">
        <v>60.47</v>
      </c>
      <c r="Q77" s="198">
        <v>5.38</v>
      </c>
      <c r="R77" s="198">
        <v>10.46</v>
      </c>
      <c r="S77" s="198">
        <v>6.51</v>
      </c>
      <c r="T77" s="198">
        <v>0</v>
      </c>
      <c r="U77" s="198">
        <v>223.54</v>
      </c>
      <c r="V77" s="198">
        <v>3.52</v>
      </c>
      <c r="W77" s="198">
        <v>11.45</v>
      </c>
      <c r="X77" s="198">
        <v>24.27</v>
      </c>
      <c r="Y77" s="198">
        <v>0</v>
      </c>
      <c r="Z77" s="198">
        <v>68.67</v>
      </c>
      <c r="AA77" s="198">
        <v>18.75</v>
      </c>
      <c r="AB77" s="198">
        <v>0</v>
      </c>
      <c r="AC77" s="198">
        <v>4.71</v>
      </c>
      <c r="AD77" s="198">
        <v>0</v>
      </c>
      <c r="AE77" s="198">
        <v>0</v>
      </c>
      <c r="AF77" s="198">
        <v>0</v>
      </c>
      <c r="AG77" s="198">
        <v>20.89</v>
      </c>
      <c r="AH77" s="198">
        <v>0</v>
      </c>
      <c r="AI77" s="198">
        <v>5</v>
      </c>
      <c r="AJ77" s="198">
        <v>0</v>
      </c>
      <c r="AK77" s="198">
        <v>48.77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3.34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0.46</v>
      </c>
      <c r="K78" s="198">
        <v>160.33000000000001</v>
      </c>
      <c r="L78" s="198">
        <v>61.81</v>
      </c>
      <c r="M78" s="198">
        <v>0</v>
      </c>
      <c r="N78" s="198">
        <v>29.14</v>
      </c>
      <c r="O78" s="198">
        <v>38.630000000000003</v>
      </c>
      <c r="P78" s="198">
        <v>60.47</v>
      </c>
      <c r="Q78" s="198">
        <v>5.38</v>
      </c>
      <c r="R78" s="198">
        <v>10.46</v>
      </c>
      <c r="S78" s="198">
        <v>6.51</v>
      </c>
      <c r="T78" s="198">
        <v>0</v>
      </c>
      <c r="U78" s="198">
        <v>223.54</v>
      </c>
      <c r="V78" s="198">
        <v>3.52</v>
      </c>
      <c r="W78" s="198">
        <v>11.45</v>
      </c>
      <c r="X78" s="198">
        <v>24.27</v>
      </c>
      <c r="Y78" s="198">
        <v>0</v>
      </c>
      <c r="Z78" s="198">
        <v>68.67</v>
      </c>
      <c r="AA78" s="198">
        <v>18.75</v>
      </c>
      <c r="AB78" s="198">
        <v>0</v>
      </c>
      <c r="AC78" s="198">
        <v>4.71</v>
      </c>
      <c r="AD78" s="198">
        <v>0</v>
      </c>
      <c r="AE78" s="198">
        <v>0</v>
      </c>
      <c r="AF78" s="198">
        <v>0</v>
      </c>
      <c r="AG78" s="198">
        <v>20.89</v>
      </c>
      <c r="AH78" s="198">
        <v>0</v>
      </c>
      <c r="AI78" s="198">
        <v>5</v>
      </c>
      <c r="AJ78" s="198">
        <v>0</v>
      </c>
      <c r="AK78" s="198">
        <v>48.77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3.34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160.33000000000001</v>
      </c>
      <c r="L79" s="198">
        <v>61.81</v>
      </c>
      <c r="M79" s="198">
        <v>0</v>
      </c>
      <c r="N79" s="198">
        <v>29.14</v>
      </c>
      <c r="O79" s="198">
        <v>48.94</v>
      </c>
      <c r="P79" s="198">
        <v>60.47</v>
      </c>
      <c r="Q79" s="198">
        <v>5.38</v>
      </c>
      <c r="R79" s="198">
        <v>10.46</v>
      </c>
      <c r="S79" s="198">
        <v>6.51</v>
      </c>
      <c r="T79" s="198">
        <v>0</v>
      </c>
      <c r="U79" s="198">
        <v>223.54</v>
      </c>
      <c r="V79" s="198">
        <v>3.52</v>
      </c>
      <c r="W79" s="198">
        <v>11.45</v>
      </c>
      <c r="X79" s="198">
        <v>24.27</v>
      </c>
      <c r="Y79" s="198">
        <v>0</v>
      </c>
      <c r="Z79" s="198">
        <v>68.67</v>
      </c>
      <c r="AA79" s="198">
        <v>18.75</v>
      </c>
      <c r="AB79" s="198">
        <v>0</v>
      </c>
      <c r="AC79" s="198">
        <v>4.8600000000000003</v>
      </c>
      <c r="AD79" s="198">
        <v>0</v>
      </c>
      <c r="AE79" s="198">
        <v>0</v>
      </c>
      <c r="AF79" s="198">
        <v>0</v>
      </c>
      <c r="AG79" s="198">
        <v>20.89</v>
      </c>
      <c r="AH79" s="198">
        <v>0</v>
      </c>
      <c r="AI79" s="198">
        <v>5</v>
      </c>
      <c r="AJ79" s="198">
        <v>0</v>
      </c>
      <c r="AK79" s="198">
        <v>47.59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3.24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160.33000000000001</v>
      </c>
      <c r="L80" s="198">
        <v>61.81</v>
      </c>
      <c r="M80" s="198">
        <v>0</v>
      </c>
      <c r="N80" s="198">
        <v>29.14</v>
      </c>
      <c r="O80" s="198">
        <v>48.94</v>
      </c>
      <c r="P80" s="198">
        <v>60.47</v>
      </c>
      <c r="Q80" s="198">
        <v>5.38</v>
      </c>
      <c r="R80" s="198">
        <v>10.46</v>
      </c>
      <c r="S80" s="198">
        <v>6.51</v>
      </c>
      <c r="T80" s="198">
        <v>0</v>
      </c>
      <c r="U80" s="198">
        <v>223.54</v>
      </c>
      <c r="V80" s="198">
        <v>3.52</v>
      </c>
      <c r="W80" s="198">
        <v>11.45</v>
      </c>
      <c r="X80" s="198">
        <v>24.27</v>
      </c>
      <c r="Y80" s="198">
        <v>0</v>
      </c>
      <c r="Z80" s="198">
        <v>68.67</v>
      </c>
      <c r="AA80" s="198">
        <v>18.75</v>
      </c>
      <c r="AB80" s="198">
        <v>0</v>
      </c>
      <c r="AC80" s="198">
        <v>4.8600000000000003</v>
      </c>
      <c r="AD80" s="198">
        <v>0</v>
      </c>
      <c r="AE80" s="198">
        <v>0</v>
      </c>
      <c r="AF80" s="198">
        <v>0</v>
      </c>
      <c r="AG80" s="198">
        <v>20.89</v>
      </c>
      <c r="AH80" s="198">
        <v>0</v>
      </c>
      <c r="AI80" s="198">
        <v>5</v>
      </c>
      <c r="AJ80" s="198">
        <v>0</v>
      </c>
      <c r="AK80" s="198">
        <v>47.59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3.24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160.33000000000001</v>
      </c>
      <c r="L81" s="198">
        <v>61.81</v>
      </c>
      <c r="M81" s="198">
        <v>0</v>
      </c>
      <c r="N81" s="198">
        <v>29.14</v>
      </c>
      <c r="O81" s="198">
        <v>48.94</v>
      </c>
      <c r="P81" s="198">
        <v>60.47</v>
      </c>
      <c r="Q81" s="198">
        <v>5.38</v>
      </c>
      <c r="R81" s="198">
        <v>10.46</v>
      </c>
      <c r="S81" s="198">
        <v>6.51</v>
      </c>
      <c r="T81" s="198">
        <v>0</v>
      </c>
      <c r="U81" s="198">
        <v>223.54</v>
      </c>
      <c r="V81" s="198">
        <v>3.52</v>
      </c>
      <c r="W81" s="198">
        <v>11.45</v>
      </c>
      <c r="X81" s="198">
        <v>24.27</v>
      </c>
      <c r="Y81" s="198">
        <v>0</v>
      </c>
      <c r="Z81" s="198">
        <v>68.67</v>
      </c>
      <c r="AA81" s="198">
        <v>18.75</v>
      </c>
      <c r="AB81" s="198">
        <v>0</v>
      </c>
      <c r="AC81" s="198">
        <v>4.8600000000000003</v>
      </c>
      <c r="AD81" s="198">
        <v>0</v>
      </c>
      <c r="AE81" s="198">
        <v>0</v>
      </c>
      <c r="AF81" s="198">
        <v>0</v>
      </c>
      <c r="AG81" s="198">
        <v>20.89</v>
      </c>
      <c r="AH81" s="198">
        <v>0</v>
      </c>
      <c r="AI81" s="198">
        <v>4.5</v>
      </c>
      <c r="AJ81" s="198">
        <v>0</v>
      </c>
      <c r="AK81" s="198">
        <v>47.59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3.24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160.33000000000001</v>
      </c>
      <c r="L82" s="198">
        <v>61.81</v>
      </c>
      <c r="M82" s="198">
        <v>0</v>
      </c>
      <c r="N82" s="198">
        <v>29.14</v>
      </c>
      <c r="O82" s="198">
        <v>48.94</v>
      </c>
      <c r="P82" s="198">
        <v>60.47</v>
      </c>
      <c r="Q82" s="198">
        <v>5.38</v>
      </c>
      <c r="R82" s="198">
        <v>10.46</v>
      </c>
      <c r="S82" s="198">
        <v>6.51</v>
      </c>
      <c r="T82" s="198">
        <v>0</v>
      </c>
      <c r="U82" s="198">
        <v>223.54</v>
      </c>
      <c r="V82" s="198">
        <v>3.52</v>
      </c>
      <c r="W82" s="198">
        <v>11.45</v>
      </c>
      <c r="X82" s="198">
        <v>24.27</v>
      </c>
      <c r="Y82" s="198">
        <v>0</v>
      </c>
      <c r="Z82" s="198">
        <v>68.67</v>
      </c>
      <c r="AA82" s="198">
        <v>18.75</v>
      </c>
      <c r="AB82" s="198">
        <v>0</v>
      </c>
      <c r="AC82" s="198">
        <v>4.8600000000000003</v>
      </c>
      <c r="AD82" s="198">
        <v>0</v>
      </c>
      <c r="AE82" s="198">
        <v>0</v>
      </c>
      <c r="AF82" s="198">
        <v>0</v>
      </c>
      <c r="AG82" s="198">
        <v>20.89</v>
      </c>
      <c r="AH82" s="198">
        <v>0</v>
      </c>
      <c r="AI82" s="198">
        <v>5</v>
      </c>
      <c r="AJ82" s="198">
        <v>0</v>
      </c>
      <c r="AK82" s="198">
        <v>47.59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3.24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160.33000000000001</v>
      </c>
      <c r="L83" s="198">
        <v>61.81</v>
      </c>
      <c r="M83" s="198">
        <v>0</v>
      </c>
      <c r="N83" s="198">
        <v>29.14</v>
      </c>
      <c r="O83" s="198">
        <v>48.94</v>
      </c>
      <c r="P83" s="198">
        <v>60.47</v>
      </c>
      <c r="Q83" s="198">
        <v>5.38</v>
      </c>
      <c r="R83" s="198">
        <v>10.46</v>
      </c>
      <c r="S83" s="198">
        <v>6.51</v>
      </c>
      <c r="T83" s="198">
        <v>0</v>
      </c>
      <c r="U83" s="198">
        <v>223.54</v>
      </c>
      <c r="V83" s="198">
        <v>3.52</v>
      </c>
      <c r="W83" s="198">
        <v>11.45</v>
      </c>
      <c r="X83" s="198">
        <v>24.27</v>
      </c>
      <c r="Y83" s="198">
        <v>0</v>
      </c>
      <c r="Z83" s="198">
        <v>68.67</v>
      </c>
      <c r="AA83" s="198">
        <v>18.75</v>
      </c>
      <c r="AB83" s="198">
        <v>0</v>
      </c>
      <c r="AC83" s="198">
        <v>4.8600000000000003</v>
      </c>
      <c r="AD83" s="198">
        <v>0</v>
      </c>
      <c r="AE83" s="198">
        <v>0</v>
      </c>
      <c r="AF83" s="198">
        <v>0</v>
      </c>
      <c r="AG83" s="198">
        <v>20.89</v>
      </c>
      <c r="AH83" s="198">
        <v>0</v>
      </c>
      <c r="AI83" s="198">
        <v>5</v>
      </c>
      <c r="AJ83" s="198">
        <v>0</v>
      </c>
      <c r="AK83" s="198">
        <v>48.37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3.24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160.33000000000001</v>
      </c>
      <c r="L84" s="198">
        <v>61.81</v>
      </c>
      <c r="M84" s="198">
        <v>0</v>
      </c>
      <c r="N84" s="198">
        <v>29.14</v>
      </c>
      <c r="O84" s="198">
        <v>48.94</v>
      </c>
      <c r="P84" s="198">
        <v>60.47</v>
      </c>
      <c r="Q84" s="198">
        <v>5.38</v>
      </c>
      <c r="R84" s="198">
        <v>10.46</v>
      </c>
      <c r="S84" s="198">
        <v>6.51</v>
      </c>
      <c r="T84" s="198">
        <v>0</v>
      </c>
      <c r="U84" s="198">
        <v>223.54</v>
      </c>
      <c r="V84" s="198">
        <v>3.52</v>
      </c>
      <c r="W84" s="198">
        <v>11.45</v>
      </c>
      <c r="X84" s="198">
        <v>24.27</v>
      </c>
      <c r="Y84" s="198">
        <v>0</v>
      </c>
      <c r="Z84" s="198">
        <v>68.67</v>
      </c>
      <c r="AA84" s="198">
        <v>18.75</v>
      </c>
      <c r="AB84" s="198">
        <v>0</v>
      </c>
      <c r="AC84" s="198">
        <v>4.8600000000000003</v>
      </c>
      <c r="AD84" s="198">
        <v>0</v>
      </c>
      <c r="AE84" s="198">
        <v>0</v>
      </c>
      <c r="AF84" s="198">
        <v>0</v>
      </c>
      <c r="AG84" s="198">
        <v>20.89</v>
      </c>
      <c r="AH84" s="198">
        <v>0</v>
      </c>
      <c r="AI84" s="198">
        <v>5</v>
      </c>
      <c r="AJ84" s="198">
        <v>0</v>
      </c>
      <c r="AK84" s="198">
        <v>48.37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3.24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160.33000000000001</v>
      </c>
      <c r="L85" s="198">
        <v>61.81</v>
      </c>
      <c r="M85" s="198">
        <v>0</v>
      </c>
      <c r="N85" s="198">
        <v>29.14</v>
      </c>
      <c r="O85" s="198">
        <v>48.94</v>
      </c>
      <c r="P85" s="198">
        <v>60.47</v>
      </c>
      <c r="Q85" s="198">
        <v>5.38</v>
      </c>
      <c r="R85" s="198">
        <v>10.46</v>
      </c>
      <c r="S85" s="198">
        <v>6.51</v>
      </c>
      <c r="T85" s="198">
        <v>0</v>
      </c>
      <c r="U85" s="198">
        <v>223.54</v>
      </c>
      <c r="V85" s="198">
        <v>3.52</v>
      </c>
      <c r="W85" s="198">
        <v>11.45</v>
      </c>
      <c r="X85" s="198">
        <v>24.27</v>
      </c>
      <c r="Y85" s="198">
        <v>0</v>
      </c>
      <c r="Z85" s="198">
        <v>68.67</v>
      </c>
      <c r="AA85" s="198">
        <v>18.75</v>
      </c>
      <c r="AB85" s="198">
        <v>0</v>
      </c>
      <c r="AC85" s="198">
        <v>4.8600000000000003</v>
      </c>
      <c r="AD85" s="198">
        <v>0</v>
      </c>
      <c r="AE85" s="198">
        <v>0</v>
      </c>
      <c r="AF85" s="198">
        <v>0</v>
      </c>
      <c r="AG85" s="198">
        <v>20.89</v>
      </c>
      <c r="AH85" s="198">
        <v>0</v>
      </c>
      <c r="AI85" s="198">
        <v>5</v>
      </c>
      <c r="AJ85" s="198">
        <v>0</v>
      </c>
      <c r="AK85" s="198">
        <v>48.37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3.24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160.33000000000001</v>
      </c>
      <c r="L86" s="198">
        <v>61.81</v>
      </c>
      <c r="M86" s="198">
        <v>0</v>
      </c>
      <c r="N86" s="198">
        <v>29.14</v>
      </c>
      <c r="O86" s="198">
        <v>48.94</v>
      </c>
      <c r="P86" s="198">
        <v>60.47</v>
      </c>
      <c r="Q86" s="198">
        <v>5.38</v>
      </c>
      <c r="R86" s="198">
        <v>10.46</v>
      </c>
      <c r="S86" s="198">
        <v>6.51</v>
      </c>
      <c r="T86" s="198">
        <v>0</v>
      </c>
      <c r="U86" s="198">
        <v>223.54</v>
      </c>
      <c r="V86" s="198">
        <v>3.52</v>
      </c>
      <c r="W86" s="198">
        <v>11.45</v>
      </c>
      <c r="X86" s="198">
        <v>24.27</v>
      </c>
      <c r="Y86" s="198">
        <v>0</v>
      </c>
      <c r="Z86" s="198">
        <v>68.67</v>
      </c>
      <c r="AA86" s="198">
        <v>18.75</v>
      </c>
      <c r="AB86" s="198">
        <v>0</v>
      </c>
      <c r="AC86" s="198">
        <v>4.8600000000000003</v>
      </c>
      <c r="AD86" s="198">
        <v>0</v>
      </c>
      <c r="AE86" s="198">
        <v>0</v>
      </c>
      <c r="AF86" s="198">
        <v>0</v>
      </c>
      <c r="AG86" s="198">
        <v>20.89</v>
      </c>
      <c r="AH86" s="198">
        <v>0</v>
      </c>
      <c r="AI86" s="198">
        <v>5</v>
      </c>
      <c r="AJ86" s="198">
        <v>0</v>
      </c>
      <c r="AK86" s="198">
        <v>48.37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3.24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160.33000000000001</v>
      </c>
      <c r="L87" s="198">
        <v>61.81</v>
      </c>
      <c r="M87" s="198">
        <v>0</v>
      </c>
      <c r="N87" s="198">
        <v>29.14</v>
      </c>
      <c r="O87" s="198">
        <v>48.94</v>
      </c>
      <c r="P87" s="198">
        <v>60.47</v>
      </c>
      <c r="Q87" s="198">
        <v>5.38</v>
      </c>
      <c r="R87" s="198">
        <v>10.46</v>
      </c>
      <c r="S87" s="198">
        <v>6.51</v>
      </c>
      <c r="T87" s="198">
        <v>0</v>
      </c>
      <c r="U87" s="198">
        <v>223.54</v>
      </c>
      <c r="V87" s="198">
        <v>3.52</v>
      </c>
      <c r="W87" s="198">
        <v>10.79</v>
      </c>
      <c r="X87" s="198">
        <v>24.27</v>
      </c>
      <c r="Y87" s="198">
        <v>0</v>
      </c>
      <c r="Z87" s="198">
        <v>68.67</v>
      </c>
      <c r="AA87" s="198">
        <v>18.75</v>
      </c>
      <c r="AB87" s="198">
        <v>0</v>
      </c>
      <c r="AC87" s="198">
        <v>4.8600000000000003</v>
      </c>
      <c r="AD87" s="198">
        <v>0</v>
      </c>
      <c r="AE87" s="198">
        <v>0</v>
      </c>
      <c r="AF87" s="198">
        <v>0</v>
      </c>
      <c r="AG87" s="198">
        <v>20.89</v>
      </c>
      <c r="AH87" s="198">
        <v>0</v>
      </c>
      <c r="AI87" s="198">
        <v>5</v>
      </c>
      <c r="AJ87" s="198">
        <v>0</v>
      </c>
      <c r="AK87" s="198">
        <v>48.37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3.24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160.33000000000001</v>
      </c>
      <c r="L88" s="198">
        <v>61.81</v>
      </c>
      <c r="M88" s="198">
        <v>0</v>
      </c>
      <c r="N88" s="198">
        <v>29.14</v>
      </c>
      <c r="O88" s="198">
        <v>48.94</v>
      </c>
      <c r="P88" s="198">
        <v>60.47</v>
      </c>
      <c r="Q88" s="198">
        <v>5.38</v>
      </c>
      <c r="R88" s="198">
        <v>10.46</v>
      </c>
      <c r="S88" s="198">
        <v>6.51</v>
      </c>
      <c r="T88" s="198">
        <v>0</v>
      </c>
      <c r="U88" s="198">
        <v>223.54</v>
      </c>
      <c r="V88" s="198">
        <v>3.52</v>
      </c>
      <c r="W88" s="198">
        <v>10.86</v>
      </c>
      <c r="X88" s="198">
        <v>24.27</v>
      </c>
      <c r="Y88" s="198">
        <v>0</v>
      </c>
      <c r="Z88" s="198">
        <v>68.67</v>
      </c>
      <c r="AA88" s="198">
        <v>18.75</v>
      </c>
      <c r="AB88" s="198">
        <v>0</v>
      </c>
      <c r="AC88" s="198">
        <v>4.8600000000000003</v>
      </c>
      <c r="AD88" s="198">
        <v>0</v>
      </c>
      <c r="AE88" s="198">
        <v>0</v>
      </c>
      <c r="AF88" s="198">
        <v>0</v>
      </c>
      <c r="AG88" s="198">
        <v>20.89</v>
      </c>
      <c r="AH88" s="198">
        <v>0</v>
      </c>
      <c r="AI88" s="198">
        <v>5</v>
      </c>
      <c r="AJ88" s="198">
        <v>0</v>
      </c>
      <c r="AK88" s="198">
        <v>48.37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3.24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160.33000000000001</v>
      </c>
      <c r="L89" s="198">
        <v>61.81</v>
      </c>
      <c r="M89" s="198">
        <v>0</v>
      </c>
      <c r="N89" s="198">
        <v>29.14</v>
      </c>
      <c r="O89" s="198">
        <v>48.94</v>
      </c>
      <c r="P89" s="198">
        <v>60.47</v>
      </c>
      <c r="Q89" s="198">
        <v>5.38</v>
      </c>
      <c r="R89" s="198">
        <v>10.46</v>
      </c>
      <c r="S89" s="198">
        <v>6.51</v>
      </c>
      <c r="T89" s="198">
        <v>0</v>
      </c>
      <c r="U89" s="198">
        <v>223.54</v>
      </c>
      <c r="V89" s="198">
        <v>3.52</v>
      </c>
      <c r="W89" s="198">
        <v>11.45</v>
      </c>
      <c r="X89" s="198">
        <v>24.27</v>
      </c>
      <c r="Y89" s="198">
        <v>0</v>
      </c>
      <c r="Z89" s="198">
        <v>68.67</v>
      </c>
      <c r="AA89" s="198">
        <v>18.75</v>
      </c>
      <c r="AB89" s="198">
        <v>0</v>
      </c>
      <c r="AC89" s="198">
        <v>4.8600000000000003</v>
      </c>
      <c r="AD89" s="198">
        <v>0</v>
      </c>
      <c r="AE89" s="198">
        <v>0</v>
      </c>
      <c r="AF89" s="198">
        <v>0</v>
      </c>
      <c r="AG89" s="198">
        <v>20.89</v>
      </c>
      <c r="AH89" s="198">
        <v>0</v>
      </c>
      <c r="AI89" s="198">
        <v>5</v>
      </c>
      <c r="AJ89" s="198">
        <v>0</v>
      </c>
      <c r="AK89" s="198">
        <v>48.37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3.24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160.33000000000001</v>
      </c>
      <c r="L90" s="198">
        <v>61.81</v>
      </c>
      <c r="M90" s="198">
        <v>0</v>
      </c>
      <c r="N90" s="198">
        <v>29.14</v>
      </c>
      <c r="O90" s="198">
        <v>48.94</v>
      </c>
      <c r="P90" s="198">
        <v>60.47</v>
      </c>
      <c r="Q90" s="198">
        <v>5.38</v>
      </c>
      <c r="R90" s="198">
        <v>10.46</v>
      </c>
      <c r="S90" s="198">
        <v>6.51</v>
      </c>
      <c r="T90" s="198">
        <v>0</v>
      </c>
      <c r="U90" s="198">
        <v>223.54</v>
      </c>
      <c r="V90" s="198">
        <v>3.52</v>
      </c>
      <c r="W90" s="198">
        <v>11.45</v>
      </c>
      <c r="X90" s="198">
        <v>24.27</v>
      </c>
      <c r="Y90" s="198">
        <v>0</v>
      </c>
      <c r="Z90" s="198">
        <v>68.67</v>
      </c>
      <c r="AA90" s="198">
        <v>18.75</v>
      </c>
      <c r="AB90" s="198">
        <v>0</v>
      </c>
      <c r="AC90" s="198">
        <v>4.8600000000000003</v>
      </c>
      <c r="AD90" s="198">
        <v>0</v>
      </c>
      <c r="AE90" s="198">
        <v>0</v>
      </c>
      <c r="AF90" s="198">
        <v>0</v>
      </c>
      <c r="AG90" s="198">
        <v>20.89</v>
      </c>
      <c r="AH90" s="198">
        <v>0</v>
      </c>
      <c r="AI90" s="198">
        <v>5</v>
      </c>
      <c r="AJ90" s="198">
        <v>0</v>
      </c>
      <c r="AK90" s="198">
        <v>48.37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3.24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160.33000000000001</v>
      </c>
      <c r="L91" s="198">
        <v>61.81</v>
      </c>
      <c r="M91" s="198">
        <v>0</v>
      </c>
      <c r="N91" s="198">
        <v>29.14</v>
      </c>
      <c r="O91" s="198">
        <v>48.94</v>
      </c>
      <c r="P91" s="198">
        <v>60.47</v>
      </c>
      <c r="Q91" s="198">
        <v>5.38</v>
      </c>
      <c r="R91" s="198">
        <v>10.46</v>
      </c>
      <c r="S91" s="198">
        <v>6.51</v>
      </c>
      <c r="T91" s="198">
        <v>0</v>
      </c>
      <c r="U91" s="198">
        <v>223.54</v>
      </c>
      <c r="V91" s="198">
        <v>3.52</v>
      </c>
      <c r="W91" s="198">
        <v>11.45</v>
      </c>
      <c r="X91" s="198">
        <v>24.27</v>
      </c>
      <c r="Y91" s="198">
        <v>0</v>
      </c>
      <c r="Z91" s="198">
        <v>68.67</v>
      </c>
      <c r="AA91" s="198">
        <v>18.75</v>
      </c>
      <c r="AB91" s="198">
        <v>0</v>
      </c>
      <c r="AC91" s="198">
        <v>12</v>
      </c>
      <c r="AD91" s="198">
        <v>0</v>
      </c>
      <c r="AE91" s="198">
        <v>0</v>
      </c>
      <c r="AF91" s="198">
        <v>0</v>
      </c>
      <c r="AG91" s="198">
        <v>20.89</v>
      </c>
      <c r="AH91" s="198">
        <v>0</v>
      </c>
      <c r="AI91" s="198">
        <v>13</v>
      </c>
      <c r="AJ91" s="198">
        <v>0</v>
      </c>
      <c r="AK91" s="198">
        <v>49.15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3.24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160.33000000000001</v>
      </c>
      <c r="L92" s="198">
        <v>61.81</v>
      </c>
      <c r="M92" s="198">
        <v>0</v>
      </c>
      <c r="N92" s="198">
        <v>29.14</v>
      </c>
      <c r="O92" s="198">
        <v>48.94</v>
      </c>
      <c r="P92" s="198">
        <v>60.47</v>
      </c>
      <c r="Q92" s="198">
        <v>5.38</v>
      </c>
      <c r="R92" s="198">
        <v>10.46</v>
      </c>
      <c r="S92" s="198">
        <v>6.51</v>
      </c>
      <c r="T92" s="198">
        <v>0</v>
      </c>
      <c r="U92" s="198">
        <v>223.54</v>
      </c>
      <c r="V92" s="198">
        <v>3.52</v>
      </c>
      <c r="W92" s="198">
        <v>11.45</v>
      </c>
      <c r="X92" s="198">
        <v>24.27</v>
      </c>
      <c r="Y92" s="198">
        <v>0</v>
      </c>
      <c r="Z92" s="198">
        <v>68.67</v>
      </c>
      <c r="AA92" s="198">
        <v>18.75</v>
      </c>
      <c r="AB92" s="198">
        <v>0</v>
      </c>
      <c r="AC92" s="198">
        <v>12</v>
      </c>
      <c r="AD92" s="198">
        <v>0</v>
      </c>
      <c r="AE92" s="198">
        <v>0</v>
      </c>
      <c r="AF92" s="198">
        <v>0</v>
      </c>
      <c r="AG92" s="198">
        <v>20.89</v>
      </c>
      <c r="AH92" s="198">
        <v>0</v>
      </c>
      <c r="AI92" s="198">
        <v>13</v>
      </c>
      <c r="AJ92" s="198">
        <v>0</v>
      </c>
      <c r="AK92" s="198">
        <v>49.15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3.24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160.33000000000001</v>
      </c>
      <c r="L93" s="198">
        <v>61.81</v>
      </c>
      <c r="M93" s="198">
        <v>0</v>
      </c>
      <c r="N93" s="198">
        <v>29.14</v>
      </c>
      <c r="O93" s="198">
        <v>48.94</v>
      </c>
      <c r="P93" s="198">
        <v>60.47</v>
      </c>
      <c r="Q93" s="198">
        <v>5.38</v>
      </c>
      <c r="R93" s="198">
        <v>10.46</v>
      </c>
      <c r="S93" s="198">
        <v>6.51</v>
      </c>
      <c r="T93" s="198">
        <v>0</v>
      </c>
      <c r="U93" s="198">
        <v>223.54</v>
      </c>
      <c r="V93" s="198">
        <v>3.52</v>
      </c>
      <c r="W93" s="198">
        <v>11.45</v>
      </c>
      <c r="X93" s="198">
        <v>24.27</v>
      </c>
      <c r="Y93" s="198">
        <v>0</v>
      </c>
      <c r="Z93" s="198">
        <v>68.67</v>
      </c>
      <c r="AA93" s="198">
        <v>18.75</v>
      </c>
      <c r="AB93" s="198">
        <v>0</v>
      </c>
      <c r="AC93" s="198">
        <v>12</v>
      </c>
      <c r="AD93" s="198">
        <v>0</v>
      </c>
      <c r="AE93" s="198">
        <v>0</v>
      </c>
      <c r="AF93" s="198">
        <v>0</v>
      </c>
      <c r="AG93" s="198">
        <v>20.89</v>
      </c>
      <c r="AH93" s="198">
        <v>0</v>
      </c>
      <c r="AI93" s="198">
        <v>11.5</v>
      </c>
      <c r="AJ93" s="198">
        <v>0</v>
      </c>
      <c r="AK93" s="198">
        <v>49.15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3.24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160.33000000000001</v>
      </c>
      <c r="L94" s="198">
        <v>61.81</v>
      </c>
      <c r="M94" s="198">
        <v>0</v>
      </c>
      <c r="N94" s="198">
        <v>29.14</v>
      </c>
      <c r="O94" s="198">
        <v>48.94</v>
      </c>
      <c r="P94" s="198">
        <v>60.47</v>
      </c>
      <c r="Q94" s="198">
        <v>5.38</v>
      </c>
      <c r="R94" s="198">
        <v>10.46</v>
      </c>
      <c r="S94" s="198">
        <v>6.51</v>
      </c>
      <c r="T94" s="198">
        <v>0</v>
      </c>
      <c r="U94" s="198">
        <v>223.54</v>
      </c>
      <c r="V94" s="198">
        <v>3.52</v>
      </c>
      <c r="W94" s="198">
        <v>11.45</v>
      </c>
      <c r="X94" s="198">
        <v>24.27</v>
      </c>
      <c r="Y94" s="198">
        <v>0</v>
      </c>
      <c r="Z94" s="198">
        <v>68.67</v>
      </c>
      <c r="AA94" s="198">
        <v>18.75</v>
      </c>
      <c r="AB94" s="198">
        <v>0</v>
      </c>
      <c r="AC94" s="198">
        <v>14</v>
      </c>
      <c r="AD94" s="198">
        <v>0</v>
      </c>
      <c r="AE94" s="198">
        <v>0</v>
      </c>
      <c r="AF94" s="198">
        <v>0</v>
      </c>
      <c r="AG94" s="198">
        <v>20.89</v>
      </c>
      <c r="AH94" s="198">
        <v>0</v>
      </c>
      <c r="AI94" s="198">
        <v>14.86</v>
      </c>
      <c r="AJ94" s="198">
        <v>0</v>
      </c>
      <c r="AK94" s="198">
        <v>49.15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3.24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160.33000000000001</v>
      </c>
      <c r="L95" s="198">
        <v>61.81</v>
      </c>
      <c r="M95" s="198">
        <v>0</v>
      </c>
      <c r="N95" s="198">
        <v>29.14</v>
      </c>
      <c r="O95" s="198">
        <v>48.94</v>
      </c>
      <c r="P95" s="198">
        <v>60.47</v>
      </c>
      <c r="Q95" s="198">
        <v>5.38</v>
      </c>
      <c r="R95" s="198">
        <v>10.46</v>
      </c>
      <c r="S95" s="198">
        <v>6.51</v>
      </c>
      <c r="T95" s="198">
        <v>0</v>
      </c>
      <c r="U95" s="198">
        <v>223.54</v>
      </c>
      <c r="V95" s="198">
        <v>3.52</v>
      </c>
      <c r="W95" s="198">
        <v>11.45</v>
      </c>
      <c r="X95" s="198">
        <v>24.27</v>
      </c>
      <c r="Y95" s="198">
        <v>0</v>
      </c>
      <c r="Z95" s="198">
        <v>68.67</v>
      </c>
      <c r="AA95" s="198">
        <v>18.75</v>
      </c>
      <c r="AB95" s="198">
        <v>0</v>
      </c>
      <c r="AC95" s="198">
        <v>14</v>
      </c>
      <c r="AD95" s="198">
        <v>0</v>
      </c>
      <c r="AE95" s="198">
        <v>0</v>
      </c>
      <c r="AF95" s="198">
        <v>0</v>
      </c>
      <c r="AG95" s="198">
        <v>20.89</v>
      </c>
      <c r="AH95" s="198">
        <v>0</v>
      </c>
      <c r="AI95" s="198">
        <v>14.86</v>
      </c>
      <c r="AJ95" s="198">
        <v>0</v>
      </c>
      <c r="AK95" s="198">
        <v>49.15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3.24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160.33000000000001</v>
      </c>
      <c r="L96" s="198">
        <v>61.81</v>
      </c>
      <c r="M96" s="198">
        <v>0</v>
      </c>
      <c r="N96" s="198">
        <v>29.14</v>
      </c>
      <c r="O96" s="198">
        <v>48.94</v>
      </c>
      <c r="P96" s="198">
        <v>60.47</v>
      </c>
      <c r="Q96" s="198">
        <v>5.38</v>
      </c>
      <c r="R96" s="198">
        <v>10.46</v>
      </c>
      <c r="S96" s="198">
        <v>6.51</v>
      </c>
      <c r="T96" s="198">
        <v>0</v>
      </c>
      <c r="U96" s="198">
        <v>223.54</v>
      </c>
      <c r="V96" s="198">
        <v>3.52</v>
      </c>
      <c r="W96" s="198">
        <v>11.45</v>
      </c>
      <c r="X96" s="198">
        <v>24.27</v>
      </c>
      <c r="Y96" s="198">
        <v>0</v>
      </c>
      <c r="Z96" s="198">
        <v>68.67</v>
      </c>
      <c r="AA96" s="198">
        <v>18.75</v>
      </c>
      <c r="AB96" s="198">
        <v>0</v>
      </c>
      <c r="AC96" s="198">
        <v>14</v>
      </c>
      <c r="AD96" s="198">
        <v>0</v>
      </c>
      <c r="AE96" s="198">
        <v>0</v>
      </c>
      <c r="AF96" s="198">
        <v>0</v>
      </c>
      <c r="AG96" s="198">
        <v>20.89</v>
      </c>
      <c r="AH96" s="198">
        <v>0</v>
      </c>
      <c r="AI96" s="198">
        <v>14.86</v>
      </c>
      <c r="AJ96" s="198">
        <v>0</v>
      </c>
      <c r="AK96" s="198">
        <v>49.15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3.24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160.33000000000001</v>
      </c>
      <c r="L97" s="198">
        <v>61.81</v>
      </c>
      <c r="M97" s="198">
        <v>0</v>
      </c>
      <c r="N97" s="198">
        <v>29.14</v>
      </c>
      <c r="O97" s="198">
        <v>48.94</v>
      </c>
      <c r="P97" s="198">
        <v>60.47</v>
      </c>
      <c r="Q97" s="198">
        <v>5.38</v>
      </c>
      <c r="R97" s="198">
        <v>10.46</v>
      </c>
      <c r="S97" s="198">
        <v>6.51</v>
      </c>
      <c r="T97" s="198">
        <v>0</v>
      </c>
      <c r="U97" s="198">
        <v>223.54</v>
      </c>
      <c r="V97" s="198">
        <v>3.52</v>
      </c>
      <c r="W97" s="198">
        <v>11.45</v>
      </c>
      <c r="X97" s="198">
        <v>24.27</v>
      </c>
      <c r="Y97" s="198">
        <v>0</v>
      </c>
      <c r="Z97" s="198">
        <v>68.67</v>
      </c>
      <c r="AA97" s="198">
        <v>18.75</v>
      </c>
      <c r="AB97" s="198">
        <v>0</v>
      </c>
      <c r="AC97" s="198">
        <v>14</v>
      </c>
      <c r="AD97" s="198">
        <v>0</v>
      </c>
      <c r="AE97" s="198">
        <v>0</v>
      </c>
      <c r="AF97" s="198">
        <v>0</v>
      </c>
      <c r="AG97" s="198">
        <v>20.89</v>
      </c>
      <c r="AH97" s="198">
        <v>0</v>
      </c>
      <c r="AI97" s="198">
        <v>14.86</v>
      </c>
      <c r="AJ97" s="198">
        <v>0</v>
      </c>
      <c r="AK97" s="198">
        <v>49.15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3.24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160.33000000000001</v>
      </c>
      <c r="L98" s="198">
        <v>61.81</v>
      </c>
      <c r="M98" s="198">
        <v>0</v>
      </c>
      <c r="N98" s="198">
        <v>29.14</v>
      </c>
      <c r="O98" s="198">
        <v>48.94</v>
      </c>
      <c r="P98" s="198">
        <v>60.47</v>
      </c>
      <c r="Q98" s="198">
        <v>5.38</v>
      </c>
      <c r="R98" s="198">
        <v>10.46</v>
      </c>
      <c r="S98" s="198">
        <v>6.51</v>
      </c>
      <c r="T98" s="198">
        <v>0</v>
      </c>
      <c r="U98" s="198">
        <v>223.54</v>
      </c>
      <c r="V98" s="198">
        <v>3.52</v>
      </c>
      <c r="W98" s="198">
        <v>11.45</v>
      </c>
      <c r="X98" s="198">
        <v>24.27</v>
      </c>
      <c r="Y98" s="198">
        <v>0</v>
      </c>
      <c r="Z98" s="198">
        <v>68.67</v>
      </c>
      <c r="AA98" s="198">
        <v>18.75</v>
      </c>
      <c r="AB98" s="198">
        <v>0</v>
      </c>
      <c r="AC98" s="198">
        <v>14</v>
      </c>
      <c r="AD98" s="198">
        <v>0</v>
      </c>
      <c r="AE98" s="198">
        <v>0</v>
      </c>
      <c r="AF98" s="198">
        <v>0</v>
      </c>
      <c r="AG98" s="198">
        <v>20.89</v>
      </c>
      <c r="AH98" s="198">
        <v>0</v>
      </c>
      <c r="AI98" s="198">
        <v>14.86</v>
      </c>
      <c r="AJ98" s="198">
        <v>0</v>
      </c>
      <c r="AK98" s="198">
        <v>49.3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3.24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1.1799999999999998E-3</v>
      </c>
      <c r="J99">
        <f t="shared" si="0"/>
        <v>1.0500000000000002E-3</v>
      </c>
      <c r="K99">
        <f t="shared" si="0"/>
        <v>3.5451499999999987</v>
      </c>
      <c r="L99">
        <f t="shared" si="0"/>
        <v>1.4834400000000021</v>
      </c>
      <c r="M99">
        <f t="shared" si="0"/>
        <v>0</v>
      </c>
      <c r="N99">
        <f t="shared" si="0"/>
        <v>0.66136999999999968</v>
      </c>
      <c r="O99">
        <f t="shared" si="0"/>
        <v>1.1078524999999995</v>
      </c>
      <c r="P99">
        <f t="shared" si="0"/>
        <v>1.4512800000000001</v>
      </c>
      <c r="Q99">
        <f t="shared" si="0"/>
        <v>0.12911999999999993</v>
      </c>
      <c r="R99">
        <f t="shared" si="0"/>
        <v>0.25104000000000032</v>
      </c>
      <c r="S99">
        <f t="shared" si="0"/>
        <v>0.15628749999999986</v>
      </c>
      <c r="T99">
        <f t="shared" si="0"/>
        <v>0</v>
      </c>
      <c r="U99">
        <f t="shared" si="0"/>
        <v>5.0944500000000117</v>
      </c>
      <c r="V99">
        <f t="shared" si="0"/>
        <v>8.4479999999999972E-2</v>
      </c>
      <c r="W99">
        <f t="shared" si="0"/>
        <v>0.27448750000000044</v>
      </c>
      <c r="X99">
        <f t="shared" si="0"/>
        <v>0.58247999999999966</v>
      </c>
      <c r="Y99">
        <f t="shared" si="0"/>
        <v>0</v>
      </c>
      <c r="Z99">
        <f t="shared" si="0"/>
        <v>1.6480800000000013</v>
      </c>
      <c r="AA99">
        <f t="shared" si="0"/>
        <v>0.42438999999999977</v>
      </c>
      <c r="AB99">
        <f t="shared" si="0"/>
        <v>0</v>
      </c>
      <c r="AC99">
        <f t="shared" si="0"/>
        <v>0.18916750000000013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0.50136000000000103</v>
      </c>
      <c r="AH99">
        <f t="shared" si="0"/>
        <v>0</v>
      </c>
      <c r="AI99">
        <f t="shared" si="0"/>
        <v>0.19350249999999997</v>
      </c>
      <c r="AJ99">
        <f t="shared" si="0"/>
        <v>0</v>
      </c>
      <c r="AK99">
        <f t="shared" si="0"/>
        <v>1.1852100000000003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0.25485750000000001</v>
      </c>
      <c r="AR99">
        <f t="shared" si="1"/>
        <v>0</v>
      </c>
      <c r="AS99">
        <f t="shared" si="1"/>
        <v>0</v>
      </c>
      <c r="AT99">
        <f t="shared" si="1"/>
        <v>2.8179999999999983E-2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2.94</v>
      </c>
      <c r="K3" s="198">
        <v>4.57</v>
      </c>
      <c r="L3" s="198">
        <v>562.02</v>
      </c>
      <c r="M3" s="198">
        <v>26.23</v>
      </c>
      <c r="N3" s="198">
        <v>35.21</v>
      </c>
      <c r="O3" s="198">
        <v>0</v>
      </c>
      <c r="P3" s="198">
        <v>37.43</v>
      </c>
      <c r="Q3" s="198">
        <v>6.5</v>
      </c>
      <c r="R3" s="198">
        <v>12.64</v>
      </c>
      <c r="S3" s="198">
        <v>7.87</v>
      </c>
      <c r="T3" s="198">
        <v>0</v>
      </c>
      <c r="U3" s="198">
        <v>104.02</v>
      </c>
      <c r="V3" s="198">
        <v>4.24</v>
      </c>
      <c r="W3" s="198">
        <v>13.83</v>
      </c>
      <c r="X3" s="198">
        <v>29.31</v>
      </c>
      <c r="Y3" s="198">
        <v>0</v>
      </c>
      <c r="Z3" s="198">
        <v>75.48</v>
      </c>
      <c r="AA3" s="198">
        <v>20.260000000000002</v>
      </c>
      <c r="AB3" s="198">
        <v>0</v>
      </c>
      <c r="AC3" s="198">
        <v>11</v>
      </c>
      <c r="AD3" s="198">
        <v>0</v>
      </c>
      <c r="AE3" s="198">
        <v>0</v>
      </c>
      <c r="AF3" s="198">
        <v>0</v>
      </c>
      <c r="AG3" s="198">
        <v>25.06</v>
      </c>
      <c r="AH3" s="198">
        <v>0</v>
      </c>
      <c r="AI3" s="198">
        <v>4.1399999999999997</v>
      </c>
      <c r="AJ3" s="198">
        <v>0</v>
      </c>
      <c r="AK3" s="198">
        <v>68.52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2.94</v>
      </c>
      <c r="K4" s="198">
        <v>4.57</v>
      </c>
      <c r="L4" s="198">
        <v>562.02</v>
      </c>
      <c r="M4" s="198">
        <v>26.23</v>
      </c>
      <c r="N4" s="198">
        <v>35.21</v>
      </c>
      <c r="O4" s="198">
        <v>0</v>
      </c>
      <c r="P4" s="198">
        <v>37.43</v>
      </c>
      <c r="Q4" s="198">
        <v>6.5</v>
      </c>
      <c r="R4" s="198">
        <v>12.64</v>
      </c>
      <c r="S4" s="198">
        <v>7.87</v>
      </c>
      <c r="T4" s="198">
        <v>0</v>
      </c>
      <c r="U4" s="198">
        <v>104.02</v>
      </c>
      <c r="V4" s="198">
        <v>4.24</v>
      </c>
      <c r="W4" s="198">
        <v>13.83</v>
      </c>
      <c r="X4" s="198">
        <v>29.31</v>
      </c>
      <c r="Y4" s="198">
        <v>0</v>
      </c>
      <c r="Z4" s="198">
        <v>75.48</v>
      </c>
      <c r="AA4" s="198">
        <v>20.260000000000002</v>
      </c>
      <c r="AB4" s="198">
        <v>0</v>
      </c>
      <c r="AC4" s="198">
        <v>11</v>
      </c>
      <c r="AD4" s="198">
        <v>0</v>
      </c>
      <c r="AE4" s="198">
        <v>0</v>
      </c>
      <c r="AF4" s="198">
        <v>0</v>
      </c>
      <c r="AG4" s="198">
        <v>25.06</v>
      </c>
      <c r="AH4" s="198">
        <v>0</v>
      </c>
      <c r="AI4" s="198">
        <v>4.1399999999999997</v>
      </c>
      <c r="AJ4" s="198">
        <v>0</v>
      </c>
      <c r="AK4" s="198">
        <v>68.52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2.69</v>
      </c>
      <c r="K5" s="198">
        <v>4.57</v>
      </c>
      <c r="L5" s="198">
        <v>562.02</v>
      </c>
      <c r="M5" s="198">
        <v>26.23</v>
      </c>
      <c r="N5" s="198">
        <v>35.21</v>
      </c>
      <c r="O5" s="198">
        <v>0</v>
      </c>
      <c r="P5" s="198">
        <v>37.43</v>
      </c>
      <c r="Q5" s="198">
        <v>6.5</v>
      </c>
      <c r="R5" s="198">
        <v>12.64</v>
      </c>
      <c r="S5" s="198">
        <v>7.87</v>
      </c>
      <c r="T5" s="198">
        <v>0</v>
      </c>
      <c r="U5" s="198">
        <v>104.02</v>
      </c>
      <c r="V5" s="198">
        <v>4.24</v>
      </c>
      <c r="W5" s="198">
        <v>13.83</v>
      </c>
      <c r="X5" s="198">
        <v>29.31</v>
      </c>
      <c r="Y5" s="198">
        <v>0</v>
      </c>
      <c r="Z5" s="198">
        <v>75.48</v>
      </c>
      <c r="AA5" s="198">
        <v>20.260000000000002</v>
      </c>
      <c r="AB5" s="198">
        <v>0</v>
      </c>
      <c r="AC5" s="198">
        <v>11</v>
      </c>
      <c r="AD5" s="198">
        <v>0</v>
      </c>
      <c r="AE5" s="198">
        <v>0</v>
      </c>
      <c r="AF5" s="198">
        <v>0</v>
      </c>
      <c r="AG5" s="198">
        <v>25.06</v>
      </c>
      <c r="AH5" s="198">
        <v>0</v>
      </c>
      <c r="AI5" s="198">
        <v>4.1399999999999997</v>
      </c>
      <c r="AJ5" s="198">
        <v>0</v>
      </c>
      <c r="AK5" s="198">
        <v>68.52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0.33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2.69</v>
      </c>
      <c r="K6" s="198">
        <v>4.57</v>
      </c>
      <c r="L6" s="198">
        <v>562.02</v>
      </c>
      <c r="M6" s="198">
        <v>26.23</v>
      </c>
      <c r="N6" s="198">
        <v>35.21</v>
      </c>
      <c r="O6" s="198">
        <v>0</v>
      </c>
      <c r="P6" s="198">
        <v>37.43</v>
      </c>
      <c r="Q6" s="198">
        <v>6.5</v>
      </c>
      <c r="R6" s="198">
        <v>12.64</v>
      </c>
      <c r="S6" s="198">
        <v>7.87</v>
      </c>
      <c r="T6" s="198">
        <v>0</v>
      </c>
      <c r="U6" s="198">
        <v>104.02</v>
      </c>
      <c r="V6" s="198">
        <v>4.24</v>
      </c>
      <c r="W6" s="198">
        <v>13.83</v>
      </c>
      <c r="X6" s="198">
        <v>29.31</v>
      </c>
      <c r="Y6" s="198">
        <v>0</v>
      </c>
      <c r="Z6" s="198">
        <v>75.48</v>
      </c>
      <c r="AA6" s="198">
        <v>20.260000000000002</v>
      </c>
      <c r="AB6" s="198">
        <v>0</v>
      </c>
      <c r="AC6" s="198">
        <v>11</v>
      </c>
      <c r="AD6" s="198">
        <v>0</v>
      </c>
      <c r="AE6" s="198">
        <v>0</v>
      </c>
      <c r="AF6" s="198">
        <v>0</v>
      </c>
      <c r="AG6" s="198">
        <v>25.06</v>
      </c>
      <c r="AH6" s="198">
        <v>0</v>
      </c>
      <c r="AI6" s="198">
        <v>4.1399999999999997</v>
      </c>
      <c r="AJ6" s="198">
        <v>0</v>
      </c>
      <c r="AK6" s="198">
        <v>68.52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0.33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2.69</v>
      </c>
      <c r="K7" s="198">
        <v>4.57</v>
      </c>
      <c r="L7" s="198">
        <v>562.02</v>
      </c>
      <c r="M7" s="198">
        <v>26.23</v>
      </c>
      <c r="N7" s="198">
        <v>35.21</v>
      </c>
      <c r="O7" s="198">
        <v>0</v>
      </c>
      <c r="P7" s="198">
        <v>37.43</v>
      </c>
      <c r="Q7" s="198">
        <v>6.5</v>
      </c>
      <c r="R7" s="198">
        <v>12.64</v>
      </c>
      <c r="S7" s="198">
        <v>7.87</v>
      </c>
      <c r="T7" s="198">
        <v>0</v>
      </c>
      <c r="U7" s="198">
        <v>104.02</v>
      </c>
      <c r="V7" s="198">
        <v>4.24</v>
      </c>
      <c r="W7" s="198">
        <v>13.83</v>
      </c>
      <c r="X7" s="198">
        <v>29.31</v>
      </c>
      <c r="Y7" s="198">
        <v>0</v>
      </c>
      <c r="Z7" s="198">
        <v>75.48</v>
      </c>
      <c r="AA7" s="198">
        <v>20.260000000000002</v>
      </c>
      <c r="AB7" s="198">
        <v>0</v>
      </c>
      <c r="AC7" s="198">
        <v>11.3</v>
      </c>
      <c r="AD7" s="198">
        <v>0</v>
      </c>
      <c r="AE7" s="198">
        <v>0</v>
      </c>
      <c r="AF7" s="198">
        <v>0</v>
      </c>
      <c r="AG7" s="198">
        <v>25.06</v>
      </c>
      <c r="AH7" s="198">
        <v>0</v>
      </c>
      <c r="AI7" s="198">
        <v>4.1399999999999997</v>
      </c>
      <c r="AJ7" s="198">
        <v>0</v>
      </c>
      <c r="AK7" s="198">
        <v>68.52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0.33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2.69</v>
      </c>
      <c r="K8" s="198">
        <v>4.57</v>
      </c>
      <c r="L8" s="198">
        <v>562.02</v>
      </c>
      <c r="M8" s="198">
        <v>26.23</v>
      </c>
      <c r="N8" s="198">
        <v>35.21</v>
      </c>
      <c r="O8" s="198">
        <v>0</v>
      </c>
      <c r="P8" s="198">
        <v>37.43</v>
      </c>
      <c r="Q8" s="198">
        <v>6.5</v>
      </c>
      <c r="R8" s="198">
        <v>12.64</v>
      </c>
      <c r="S8" s="198">
        <v>7.87</v>
      </c>
      <c r="T8" s="198">
        <v>0</v>
      </c>
      <c r="U8" s="198">
        <v>104.02</v>
      </c>
      <c r="V8" s="198">
        <v>4.24</v>
      </c>
      <c r="W8" s="198">
        <v>13.83</v>
      </c>
      <c r="X8" s="198">
        <v>29.31</v>
      </c>
      <c r="Y8" s="198">
        <v>0</v>
      </c>
      <c r="Z8" s="198">
        <v>75.48</v>
      </c>
      <c r="AA8" s="198">
        <v>20.260000000000002</v>
      </c>
      <c r="AB8" s="198">
        <v>0</v>
      </c>
      <c r="AC8" s="198">
        <v>11.3</v>
      </c>
      <c r="AD8" s="198">
        <v>0</v>
      </c>
      <c r="AE8" s="198">
        <v>0</v>
      </c>
      <c r="AF8" s="198">
        <v>0</v>
      </c>
      <c r="AG8" s="198">
        <v>25.06</v>
      </c>
      <c r="AH8" s="198">
        <v>0</v>
      </c>
      <c r="AI8" s="198">
        <v>4.1399999999999997</v>
      </c>
      <c r="AJ8" s="198">
        <v>0</v>
      </c>
      <c r="AK8" s="198">
        <v>69.17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0.33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2.69</v>
      </c>
      <c r="K9" s="198">
        <v>4.57</v>
      </c>
      <c r="L9" s="198">
        <v>562.02</v>
      </c>
      <c r="M9" s="198">
        <v>26.23</v>
      </c>
      <c r="N9" s="198">
        <v>35.21</v>
      </c>
      <c r="O9" s="198">
        <v>0</v>
      </c>
      <c r="P9" s="198">
        <v>37.43</v>
      </c>
      <c r="Q9" s="198">
        <v>6.5</v>
      </c>
      <c r="R9" s="198">
        <v>12.64</v>
      </c>
      <c r="S9" s="198">
        <v>7.87</v>
      </c>
      <c r="T9" s="198">
        <v>0</v>
      </c>
      <c r="U9" s="198">
        <v>104.02</v>
      </c>
      <c r="V9" s="198">
        <v>4.24</v>
      </c>
      <c r="W9" s="198">
        <v>13.83</v>
      </c>
      <c r="X9" s="198">
        <v>29.31</v>
      </c>
      <c r="Y9" s="198">
        <v>0</v>
      </c>
      <c r="Z9" s="198">
        <v>75.48</v>
      </c>
      <c r="AA9" s="198">
        <v>20.260000000000002</v>
      </c>
      <c r="AB9" s="198">
        <v>0</v>
      </c>
      <c r="AC9" s="198">
        <v>11.3</v>
      </c>
      <c r="AD9" s="198">
        <v>0</v>
      </c>
      <c r="AE9" s="198">
        <v>0</v>
      </c>
      <c r="AF9" s="198">
        <v>0</v>
      </c>
      <c r="AG9" s="198">
        <v>25.06</v>
      </c>
      <c r="AH9" s="198">
        <v>0</v>
      </c>
      <c r="AI9" s="198">
        <v>3.71</v>
      </c>
      <c r="AJ9" s="198">
        <v>0</v>
      </c>
      <c r="AK9" s="198">
        <v>68.739999999999995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0.33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2.69</v>
      </c>
      <c r="K10" s="198">
        <v>4.57</v>
      </c>
      <c r="L10" s="198">
        <v>562.02</v>
      </c>
      <c r="M10" s="198">
        <v>26.23</v>
      </c>
      <c r="N10" s="198">
        <v>35.21</v>
      </c>
      <c r="O10" s="198">
        <v>0</v>
      </c>
      <c r="P10" s="198">
        <v>37.43</v>
      </c>
      <c r="Q10" s="198">
        <v>6.5</v>
      </c>
      <c r="R10" s="198">
        <v>12.64</v>
      </c>
      <c r="S10" s="198">
        <v>7.87</v>
      </c>
      <c r="T10" s="198">
        <v>0</v>
      </c>
      <c r="U10" s="198">
        <v>104.02</v>
      </c>
      <c r="V10" s="198">
        <v>4.24</v>
      </c>
      <c r="W10" s="198">
        <v>13.83</v>
      </c>
      <c r="X10" s="198">
        <v>29.31</v>
      </c>
      <c r="Y10" s="198">
        <v>0</v>
      </c>
      <c r="Z10" s="198">
        <v>75.48</v>
      </c>
      <c r="AA10" s="198">
        <v>20.260000000000002</v>
      </c>
      <c r="AB10" s="198">
        <v>0</v>
      </c>
      <c r="AC10" s="198">
        <v>11.3</v>
      </c>
      <c r="AD10" s="198">
        <v>0</v>
      </c>
      <c r="AE10" s="198">
        <v>0</v>
      </c>
      <c r="AF10" s="198">
        <v>0</v>
      </c>
      <c r="AG10" s="198">
        <v>25.06</v>
      </c>
      <c r="AH10" s="198">
        <v>0</v>
      </c>
      <c r="AI10" s="198">
        <v>4.1399999999999997</v>
      </c>
      <c r="AJ10" s="198">
        <v>0</v>
      </c>
      <c r="AK10" s="198">
        <v>68.52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0.33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2.69</v>
      </c>
      <c r="K11" s="198">
        <v>5.21</v>
      </c>
      <c r="L11" s="198">
        <v>562.02</v>
      </c>
      <c r="M11" s="198">
        <v>26.23</v>
      </c>
      <c r="N11" s="198">
        <v>35.21</v>
      </c>
      <c r="O11" s="198">
        <v>0</v>
      </c>
      <c r="P11" s="198">
        <v>37.43</v>
      </c>
      <c r="Q11" s="198">
        <v>6.5</v>
      </c>
      <c r="R11" s="198">
        <v>12.64</v>
      </c>
      <c r="S11" s="198">
        <v>7.87</v>
      </c>
      <c r="T11" s="198">
        <v>0</v>
      </c>
      <c r="U11" s="198">
        <v>104.02</v>
      </c>
      <c r="V11" s="198">
        <v>4.24</v>
      </c>
      <c r="W11" s="198">
        <v>13.83</v>
      </c>
      <c r="X11" s="198">
        <v>29.31</v>
      </c>
      <c r="Y11" s="198">
        <v>0</v>
      </c>
      <c r="Z11" s="198">
        <v>75.48</v>
      </c>
      <c r="AA11" s="198">
        <v>20.260000000000002</v>
      </c>
      <c r="AB11" s="198">
        <v>0</v>
      </c>
      <c r="AC11" s="198">
        <v>13.87</v>
      </c>
      <c r="AD11" s="198">
        <v>0</v>
      </c>
      <c r="AE11" s="198">
        <v>0</v>
      </c>
      <c r="AF11" s="198">
        <v>0</v>
      </c>
      <c r="AG11" s="198">
        <v>25.06</v>
      </c>
      <c r="AH11" s="198">
        <v>0</v>
      </c>
      <c r="AI11" s="198">
        <v>5</v>
      </c>
      <c r="AJ11" s="198">
        <v>0</v>
      </c>
      <c r="AK11" s="198">
        <v>68.739999999999995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0.33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2.69</v>
      </c>
      <c r="K12" s="198">
        <v>5.62</v>
      </c>
      <c r="L12" s="198">
        <v>562.02</v>
      </c>
      <c r="M12" s="198">
        <v>26.23</v>
      </c>
      <c r="N12" s="198">
        <v>35.21</v>
      </c>
      <c r="O12" s="198">
        <v>0</v>
      </c>
      <c r="P12" s="198">
        <v>37.43</v>
      </c>
      <c r="Q12" s="198">
        <v>6.5</v>
      </c>
      <c r="R12" s="198">
        <v>12.64</v>
      </c>
      <c r="S12" s="198">
        <v>7.87</v>
      </c>
      <c r="T12" s="198">
        <v>0</v>
      </c>
      <c r="U12" s="198">
        <v>104.02</v>
      </c>
      <c r="V12" s="198">
        <v>4.24</v>
      </c>
      <c r="W12" s="198">
        <v>13.83</v>
      </c>
      <c r="X12" s="198">
        <v>29.31</v>
      </c>
      <c r="Y12" s="198">
        <v>0</v>
      </c>
      <c r="Z12" s="198">
        <v>75.48</v>
      </c>
      <c r="AA12" s="198">
        <v>20.260000000000002</v>
      </c>
      <c r="AB12" s="198">
        <v>0</v>
      </c>
      <c r="AC12" s="198">
        <v>13.87</v>
      </c>
      <c r="AD12" s="198">
        <v>0</v>
      </c>
      <c r="AE12" s="198">
        <v>0</v>
      </c>
      <c r="AF12" s="198">
        <v>0</v>
      </c>
      <c r="AG12" s="198">
        <v>25.06</v>
      </c>
      <c r="AH12" s="198">
        <v>0</v>
      </c>
      <c r="AI12" s="198">
        <v>5</v>
      </c>
      <c r="AJ12" s="198">
        <v>0</v>
      </c>
      <c r="AK12" s="198">
        <v>68.739999999999995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0.33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2.61</v>
      </c>
      <c r="K13" s="198">
        <v>5.46</v>
      </c>
      <c r="L13" s="198">
        <v>562.02</v>
      </c>
      <c r="M13" s="198">
        <v>26.23</v>
      </c>
      <c r="N13" s="198">
        <v>35.21</v>
      </c>
      <c r="O13" s="198">
        <v>0</v>
      </c>
      <c r="P13" s="198">
        <v>37.43</v>
      </c>
      <c r="Q13" s="198">
        <v>6.5</v>
      </c>
      <c r="R13" s="198">
        <v>12.64</v>
      </c>
      <c r="S13" s="198">
        <v>7.87</v>
      </c>
      <c r="T13" s="198">
        <v>0</v>
      </c>
      <c r="U13" s="198">
        <v>104.02</v>
      </c>
      <c r="V13" s="198">
        <v>4.24</v>
      </c>
      <c r="W13" s="198">
        <v>13.83</v>
      </c>
      <c r="X13" s="198">
        <v>29.31</v>
      </c>
      <c r="Y13" s="198">
        <v>0</v>
      </c>
      <c r="Z13" s="198">
        <v>75.48</v>
      </c>
      <c r="AA13" s="198">
        <v>20.260000000000002</v>
      </c>
      <c r="AB13" s="198">
        <v>0</v>
      </c>
      <c r="AC13" s="198">
        <v>13.87</v>
      </c>
      <c r="AD13" s="198">
        <v>0</v>
      </c>
      <c r="AE13" s="198">
        <v>0</v>
      </c>
      <c r="AF13" s="198">
        <v>0</v>
      </c>
      <c r="AG13" s="198">
        <v>25.06</v>
      </c>
      <c r="AH13" s="198">
        <v>0</v>
      </c>
      <c r="AI13" s="198">
        <v>5</v>
      </c>
      <c r="AJ13" s="198">
        <v>0</v>
      </c>
      <c r="AK13" s="198">
        <v>69.599999999999994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2.61</v>
      </c>
      <c r="K14" s="198">
        <v>5.86</v>
      </c>
      <c r="L14" s="198">
        <v>562.02</v>
      </c>
      <c r="M14" s="198">
        <v>26.23</v>
      </c>
      <c r="N14" s="198">
        <v>35.21</v>
      </c>
      <c r="O14" s="198">
        <v>0</v>
      </c>
      <c r="P14" s="198">
        <v>37.43</v>
      </c>
      <c r="Q14" s="198">
        <v>6.5</v>
      </c>
      <c r="R14" s="198">
        <v>12.64</v>
      </c>
      <c r="S14" s="198">
        <v>7.87</v>
      </c>
      <c r="T14" s="198">
        <v>0</v>
      </c>
      <c r="U14" s="198">
        <v>104.02</v>
      </c>
      <c r="V14" s="198">
        <v>4.24</v>
      </c>
      <c r="W14" s="198">
        <v>13.83</v>
      </c>
      <c r="X14" s="198">
        <v>29.31</v>
      </c>
      <c r="Y14" s="198">
        <v>0</v>
      </c>
      <c r="Z14" s="198">
        <v>75.48</v>
      </c>
      <c r="AA14" s="198">
        <v>20.260000000000002</v>
      </c>
      <c r="AB14" s="198">
        <v>0</v>
      </c>
      <c r="AC14" s="198">
        <v>13.87</v>
      </c>
      <c r="AD14" s="198">
        <v>0</v>
      </c>
      <c r="AE14" s="198">
        <v>0</v>
      </c>
      <c r="AF14" s="198">
        <v>0</v>
      </c>
      <c r="AG14" s="198">
        <v>25.06</v>
      </c>
      <c r="AH14" s="198">
        <v>0</v>
      </c>
      <c r="AI14" s="198">
        <v>5</v>
      </c>
      <c r="AJ14" s="198">
        <v>0</v>
      </c>
      <c r="AK14" s="198">
        <v>69.599999999999994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2.61</v>
      </c>
      <c r="K15" s="198">
        <v>5.86</v>
      </c>
      <c r="L15" s="198">
        <v>562.02</v>
      </c>
      <c r="M15" s="198">
        <v>26.23</v>
      </c>
      <c r="N15" s="198">
        <v>35.21</v>
      </c>
      <c r="O15" s="198">
        <v>0</v>
      </c>
      <c r="P15" s="198">
        <v>37.43</v>
      </c>
      <c r="Q15" s="198">
        <v>6.5</v>
      </c>
      <c r="R15" s="198">
        <v>12.64</v>
      </c>
      <c r="S15" s="198">
        <v>7.87</v>
      </c>
      <c r="T15" s="198">
        <v>0</v>
      </c>
      <c r="U15" s="198">
        <v>104.02</v>
      </c>
      <c r="V15" s="198">
        <v>4.24</v>
      </c>
      <c r="W15" s="198">
        <v>13.83</v>
      </c>
      <c r="X15" s="198">
        <v>29.31</v>
      </c>
      <c r="Y15" s="198">
        <v>0</v>
      </c>
      <c r="Z15" s="198">
        <v>75.48</v>
      </c>
      <c r="AA15" s="198">
        <v>20.260000000000002</v>
      </c>
      <c r="AB15" s="198">
        <v>0</v>
      </c>
      <c r="AC15" s="198">
        <v>13.87</v>
      </c>
      <c r="AD15" s="198">
        <v>0</v>
      </c>
      <c r="AE15" s="198">
        <v>0</v>
      </c>
      <c r="AF15" s="198">
        <v>0</v>
      </c>
      <c r="AG15" s="198">
        <v>25.06</v>
      </c>
      <c r="AH15" s="198">
        <v>0</v>
      </c>
      <c r="AI15" s="198">
        <v>5</v>
      </c>
      <c r="AJ15" s="198">
        <v>0</v>
      </c>
      <c r="AK15" s="198">
        <v>68.739999999999995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2.61</v>
      </c>
      <c r="K16" s="198">
        <v>6.26</v>
      </c>
      <c r="L16" s="198">
        <v>562.02</v>
      </c>
      <c r="M16" s="198">
        <v>26.23</v>
      </c>
      <c r="N16" s="198">
        <v>35.21</v>
      </c>
      <c r="O16" s="198">
        <v>0</v>
      </c>
      <c r="P16" s="198">
        <v>37.43</v>
      </c>
      <c r="Q16" s="198">
        <v>6.5</v>
      </c>
      <c r="R16" s="198">
        <v>12.64</v>
      </c>
      <c r="S16" s="198">
        <v>7.87</v>
      </c>
      <c r="T16" s="198">
        <v>0</v>
      </c>
      <c r="U16" s="198">
        <v>104.02</v>
      </c>
      <c r="V16" s="198">
        <v>4.24</v>
      </c>
      <c r="W16" s="198">
        <v>13.83</v>
      </c>
      <c r="X16" s="198">
        <v>29.31</v>
      </c>
      <c r="Y16" s="198">
        <v>0</v>
      </c>
      <c r="Z16" s="198">
        <v>75.48</v>
      </c>
      <c r="AA16" s="198">
        <v>20.260000000000002</v>
      </c>
      <c r="AB16" s="198">
        <v>0</v>
      </c>
      <c r="AC16" s="198">
        <v>13.87</v>
      </c>
      <c r="AD16" s="198">
        <v>0</v>
      </c>
      <c r="AE16" s="198">
        <v>0</v>
      </c>
      <c r="AF16" s="198">
        <v>0</v>
      </c>
      <c r="AG16" s="198">
        <v>25.06</v>
      </c>
      <c r="AH16" s="198">
        <v>0</v>
      </c>
      <c r="AI16" s="198">
        <v>5</v>
      </c>
      <c r="AJ16" s="198">
        <v>0</v>
      </c>
      <c r="AK16" s="198">
        <v>68.739999999999995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2.61</v>
      </c>
      <c r="K17" s="198">
        <v>6.26</v>
      </c>
      <c r="L17" s="198">
        <v>562.02</v>
      </c>
      <c r="M17" s="198">
        <v>26.23</v>
      </c>
      <c r="N17" s="198">
        <v>35.21</v>
      </c>
      <c r="O17" s="198">
        <v>0</v>
      </c>
      <c r="P17" s="198">
        <v>37.43</v>
      </c>
      <c r="Q17" s="198">
        <v>6.5</v>
      </c>
      <c r="R17" s="198">
        <v>12.64</v>
      </c>
      <c r="S17" s="198">
        <v>7.87</v>
      </c>
      <c r="T17" s="198">
        <v>0</v>
      </c>
      <c r="U17" s="198">
        <v>104.02</v>
      </c>
      <c r="V17" s="198">
        <v>4.24</v>
      </c>
      <c r="W17" s="198">
        <v>13.83</v>
      </c>
      <c r="X17" s="198">
        <v>29.31</v>
      </c>
      <c r="Y17" s="198">
        <v>0</v>
      </c>
      <c r="Z17" s="198">
        <v>75.48</v>
      </c>
      <c r="AA17" s="198">
        <v>20.260000000000002</v>
      </c>
      <c r="AB17" s="198">
        <v>0</v>
      </c>
      <c r="AC17" s="198">
        <v>13.87</v>
      </c>
      <c r="AD17" s="198">
        <v>0</v>
      </c>
      <c r="AE17" s="198">
        <v>0</v>
      </c>
      <c r="AF17" s="198">
        <v>0</v>
      </c>
      <c r="AG17" s="198">
        <v>25.06</v>
      </c>
      <c r="AH17" s="198">
        <v>0</v>
      </c>
      <c r="AI17" s="198">
        <v>5</v>
      </c>
      <c r="AJ17" s="198">
        <v>0</v>
      </c>
      <c r="AK17" s="198">
        <v>68.739999999999995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2.61</v>
      </c>
      <c r="K18" s="198">
        <v>6.65</v>
      </c>
      <c r="L18" s="198">
        <v>562.02</v>
      </c>
      <c r="M18" s="198">
        <v>26.23</v>
      </c>
      <c r="N18" s="198">
        <v>35.21</v>
      </c>
      <c r="O18" s="198">
        <v>0</v>
      </c>
      <c r="P18" s="198">
        <v>37.43</v>
      </c>
      <c r="Q18" s="198">
        <v>6.5</v>
      </c>
      <c r="R18" s="198">
        <v>12.64</v>
      </c>
      <c r="S18" s="198">
        <v>7.87</v>
      </c>
      <c r="T18" s="198">
        <v>0</v>
      </c>
      <c r="U18" s="198">
        <v>104.02</v>
      </c>
      <c r="V18" s="198">
        <v>4.24</v>
      </c>
      <c r="W18" s="198">
        <v>13.83</v>
      </c>
      <c r="X18" s="198">
        <v>29.31</v>
      </c>
      <c r="Y18" s="198">
        <v>0</v>
      </c>
      <c r="Z18" s="198">
        <v>75.48</v>
      </c>
      <c r="AA18" s="198">
        <v>20.260000000000002</v>
      </c>
      <c r="AB18" s="198">
        <v>0</v>
      </c>
      <c r="AC18" s="198">
        <v>13.87</v>
      </c>
      <c r="AD18" s="198">
        <v>0</v>
      </c>
      <c r="AE18" s="198">
        <v>0</v>
      </c>
      <c r="AF18" s="198">
        <v>0</v>
      </c>
      <c r="AG18" s="198">
        <v>25.06</v>
      </c>
      <c r="AH18" s="198">
        <v>0</v>
      </c>
      <c r="AI18" s="198">
        <v>5</v>
      </c>
      <c r="AJ18" s="198">
        <v>0</v>
      </c>
      <c r="AK18" s="198">
        <v>68.739999999999995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2.61</v>
      </c>
      <c r="K19" s="198">
        <v>7.04</v>
      </c>
      <c r="L19" s="198">
        <v>562.02</v>
      </c>
      <c r="M19" s="198">
        <v>26.23</v>
      </c>
      <c r="N19" s="198">
        <v>35.21</v>
      </c>
      <c r="O19" s="198">
        <v>0</v>
      </c>
      <c r="P19" s="198">
        <v>37.43</v>
      </c>
      <c r="Q19" s="198">
        <v>6.5</v>
      </c>
      <c r="R19" s="198">
        <v>12.64</v>
      </c>
      <c r="S19" s="198">
        <v>7.87</v>
      </c>
      <c r="T19" s="198">
        <v>0</v>
      </c>
      <c r="U19" s="198">
        <v>104.02</v>
      </c>
      <c r="V19" s="198">
        <v>4.24</v>
      </c>
      <c r="W19" s="198">
        <v>13.83</v>
      </c>
      <c r="X19" s="198">
        <v>29.31</v>
      </c>
      <c r="Y19" s="198">
        <v>0</v>
      </c>
      <c r="Z19" s="198">
        <v>75.48</v>
      </c>
      <c r="AA19" s="198">
        <v>20.260000000000002</v>
      </c>
      <c r="AB19" s="198">
        <v>0</v>
      </c>
      <c r="AC19" s="198">
        <v>13.87</v>
      </c>
      <c r="AD19" s="198">
        <v>0</v>
      </c>
      <c r="AE19" s="198">
        <v>0</v>
      </c>
      <c r="AF19" s="198">
        <v>0</v>
      </c>
      <c r="AG19" s="198">
        <v>25.06</v>
      </c>
      <c r="AH19" s="198">
        <v>0</v>
      </c>
      <c r="AI19" s="198">
        <v>5</v>
      </c>
      <c r="AJ19" s="198">
        <v>0</v>
      </c>
      <c r="AK19" s="198">
        <v>69.599999999999994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2.61</v>
      </c>
      <c r="K20" s="198">
        <v>7.44</v>
      </c>
      <c r="L20" s="198">
        <v>562.01</v>
      </c>
      <c r="M20" s="198">
        <v>26.23</v>
      </c>
      <c r="N20" s="198">
        <v>35.21</v>
      </c>
      <c r="O20" s="198">
        <v>0</v>
      </c>
      <c r="P20" s="198">
        <v>37.43</v>
      </c>
      <c r="Q20" s="198">
        <v>6.5</v>
      </c>
      <c r="R20" s="198">
        <v>12.64</v>
      </c>
      <c r="S20" s="198">
        <v>7.87</v>
      </c>
      <c r="T20" s="198">
        <v>0</v>
      </c>
      <c r="U20" s="198">
        <v>104.02</v>
      </c>
      <c r="V20" s="198">
        <v>4.24</v>
      </c>
      <c r="W20" s="198">
        <v>13.83</v>
      </c>
      <c r="X20" s="198">
        <v>29.31</v>
      </c>
      <c r="Y20" s="198">
        <v>0</v>
      </c>
      <c r="Z20" s="198">
        <v>75.48</v>
      </c>
      <c r="AA20" s="198">
        <v>20.260000000000002</v>
      </c>
      <c r="AB20" s="198">
        <v>0</v>
      </c>
      <c r="AC20" s="198">
        <v>13.87</v>
      </c>
      <c r="AD20" s="198">
        <v>0</v>
      </c>
      <c r="AE20" s="198">
        <v>0</v>
      </c>
      <c r="AF20" s="198">
        <v>0</v>
      </c>
      <c r="AG20" s="198">
        <v>25.06</v>
      </c>
      <c r="AH20" s="198">
        <v>0</v>
      </c>
      <c r="AI20" s="198">
        <v>5</v>
      </c>
      <c r="AJ20" s="198">
        <v>0</v>
      </c>
      <c r="AK20" s="198">
        <v>69.599999999999994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2.35</v>
      </c>
      <c r="K21" s="198">
        <v>7.84</v>
      </c>
      <c r="L21" s="198">
        <v>562.01</v>
      </c>
      <c r="M21" s="198">
        <v>26.23</v>
      </c>
      <c r="N21" s="198">
        <v>35.21</v>
      </c>
      <c r="O21" s="198">
        <v>0</v>
      </c>
      <c r="P21" s="198">
        <v>37.43</v>
      </c>
      <c r="Q21" s="198">
        <v>6.5</v>
      </c>
      <c r="R21" s="198">
        <v>12.64</v>
      </c>
      <c r="S21" s="198">
        <v>7.87</v>
      </c>
      <c r="T21" s="198">
        <v>0</v>
      </c>
      <c r="U21" s="198">
        <v>104.02</v>
      </c>
      <c r="V21" s="198">
        <v>4.24</v>
      </c>
      <c r="W21" s="198">
        <v>13.83</v>
      </c>
      <c r="X21" s="198">
        <v>29.31</v>
      </c>
      <c r="Y21" s="198">
        <v>0</v>
      </c>
      <c r="Z21" s="198">
        <v>75.48</v>
      </c>
      <c r="AA21" s="198">
        <v>20.260000000000002</v>
      </c>
      <c r="AB21" s="198">
        <v>0</v>
      </c>
      <c r="AC21" s="198">
        <v>13.87</v>
      </c>
      <c r="AD21" s="198">
        <v>0</v>
      </c>
      <c r="AE21" s="198">
        <v>0</v>
      </c>
      <c r="AF21" s="198">
        <v>0</v>
      </c>
      <c r="AG21" s="198">
        <v>25.06</v>
      </c>
      <c r="AH21" s="198">
        <v>0</v>
      </c>
      <c r="AI21" s="198">
        <v>5</v>
      </c>
      <c r="AJ21" s="198">
        <v>0</v>
      </c>
      <c r="AK21" s="198">
        <v>69.599999999999994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2.35</v>
      </c>
      <c r="K22" s="198">
        <v>8.23</v>
      </c>
      <c r="L22" s="198">
        <v>562.01</v>
      </c>
      <c r="M22" s="198">
        <v>26.23</v>
      </c>
      <c r="N22" s="198">
        <v>35.21</v>
      </c>
      <c r="O22" s="198">
        <v>0</v>
      </c>
      <c r="P22" s="198">
        <v>37.43</v>
      </c>
      <c r="Q22" s="198">
        <v>6.5</v>
      </c>
      <c r="R22" s="198">
        <v>12.64</v>
      </c>
      <c r="S22" s="198">
        <v>7.87</v>
      </c>
      <c r="T22" s="198">
        <v>0</v>
      </c>
      <c r="U22" s="198">
        <v>104.02</v>
      </c>
      <c r="V22" s="198">
        <v>4.24</v>
      </c>
      <c r="W22" s="198">
        <v>13.83</v>
      </c>
      <c r="X22" s="198">
        <v>29.31</v>
      </c>
      <c r="Y22" s="198">
        <v>0</v>
      </c>
      <c r="Z22" s="198">
        <v>75.48</v>
      </c>
      <c r="AA22" s="198">
        <v>20.260000000000002</v>
      </c>
      <c r="AB22" s="198">
        <v>0</v>
      </c>
      <c r="AC22" s="198">
        <v>13.87</v>
      </c>
      <c r="AD22" s="198">
        <v>0</v>
      </c>
      <c r="AE22" s="198">
        <v>0</v>
      </c>
      <c r="AF22" s="198">
        <v>0</v>
      </c>
      <c r="AG22" s="198">
        <v>25.06</v>
      </c>
      <c r="AH22" s="198">
        <v>0</v>
      </c>
      <c r="AI22" s="198">
        <v>5</v>
      </c>
      <c r="AJ22" s="198">
        <v>0</v>
      </c>
      <c r="AK22" s="198">
        <v>69.599999999999994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2.35</v>
      </c>
      <c r="K23" s="198">
        <v>8.6300000000000008</v>
      </c>
      <c r="L23" s="198">
        <v>562.01</v>
      </c>
      <c r="M23" s="198">
        <v>26.23</v>
      </c>
      <c r="N23" s="198">
        <v>35.21</v>
      </c>
      <c r="O23" s="198">
        <v>0</v>
      </c>
      <c r="P23" s="198">
        <v>37.43</v>
      </c>
      <c r="Q23" s="198">
        <v>6.5</v>
      </c>
      <c r="R23" s="198">
        <v>12.64</v>
      </c>
      <c r="S23" s="198">
        <v>7.87</v>
      </c>
      <c r="T23" s="198">
        <v>0</v>
      </c>
      <c r="U23" s="198">
        <v>105.62</v>
      </c>
      <c r="V23" s="198">
        <v>4.24</v>
      </c>
      <c r="W23" s="198">
        <v>13.83</v>
      </c>
      <c r="X23" s="198">
        <v>29.31</v>
      </c>
      <c r="Y23" s="198">
        <v>0</v>
      </c>
      <c r="Z23" s="198">
        <v>75.48</v>
      </c>
      <c r="AA23" s="198">
        <v>20.260000000000002</v>
      </c>
      <c r="AB23" s="198">
        <v>0</v>
      </c>
      <c r="AC23" s="198">
        <v>13.87</v>
      </c>
      <c r="AD23" s="198">
        <v>0</v>
      </c>
      <c r="AE23" s="198">
        <v>0</v>
      </c>
      <c r="AF23" s="198">
        <v>0</v>
      </c>
      <c r="AG23" s="198">
        <v>25.06</v>
      </c>
      <c r="AH23" s="198">
        <v>0</v>
      </c>
      <c r="AI23" s="198">
        <v>5</v>
      </c>
      <c r="AJ23" s="198">
        <v>0</v>
      </c>
      <c r="AK23" s="198">
        <v>69.599999999999994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2.35</v>
      </c>
      <c r="K24" s="198">
        <v>9.14</v>
      </c>
      <c r="L24" s="198">
        <v>562.01</v>
      </c>
      <c r="M24" s="198">
        <v>26.23</v>
      </c>
      <c r="N24" s="198">
        <v>35.21</v>
      </c>
      <c r="O24" s="198">
        <v>0</v>
      </c>
      <c r="P24" s="198">
        <v>37.43</v>
      </c>
      <c r="Q24" s="198">
        <v>6.5</v>
      </c>
      <c r="R24" s="198">
        <v>12.64</v>
      </c>
      <c r="S24" s="198">
        <v>7.87</v>
      </c>
      <c r="T24" s="198">
        <v>0</v>
      </c>
      <c r="U24" s="198">
        <v>105.62</v>
      </c>
      <c r="V24" s="198">
        <v>4.24</v>
      </c>
      <c r="W24" s="198">
        <v>13.83</v>
      </c>
      <c r="X24" s="198">
        <v>29.31</v>
      </c>
      <c r="Y24" s="198">
        <v>0</v>
      </c>
      <c r="Z24" s="198">
        <v>75.48</v>
      </c>
      <c r="AA24" s="198">
        <v>20.260000000000002</v>
      </c>
      <c r="AB24" s="198">
        <v>0</v>
      </c>
      <c r="AC24" s="198">
        <v>13.87</v>
      </c>
      <c r="AD24" s="198">
        <v>0</v>
      </c>
      <c r="AE24" s="198">
        <v>0</v>
      </c>
      <c r="AF24" s="198">
        <v>0</v>
      </c>
      <c r="AG24" s="198">
        <v>25.06</v>
      </c>
      <c r="AH24" s="198">
        <v>0</v>
      </c>
      <c r="AI24" s="198">
        <v>5</v>
      </c>
      <c r="AJ24" s="198">
        <v>0</v>
      </c>
      <c r="AK24" s="198">
        <v>69.599999999999994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2.35</v>
      </c>
      <c r="K25" s="198">
        <v>9.14</v>
      </c>
      <c r="L25" s="198">
        <v>562.01</v>
      </c>
      <c r="M25" s="198">
        <v>26.23</v>
      </c>
      <c r="N25" s="198">
        <v>35.21</v>
      </c>
      <c r="O25" s="198">
        <v>0</v>
      </c>
      <c r="P25" s="198">
        <v>37.43</v>
      </c>
      <c r="Q25" s="198">
        <v>6.5</v>
      </c>
      <c r="R25" s="198">
        <v>12.64</v>
      </c>
      <c r="S25" s="198">
        <v>7.87</v>
      </c>
      <c r="T25" s="198">
        <v>0</v>
      </c>
      <c r="U25" s="198">
        <v>105.62</v>
      </c>
      <c r="V25" s="198">
        <v>4.24</v>
      </c>
      <c r="W25" s="198">
        <v>13.83</v>
      </c>
      <c r="X25" s="198">
        <v>29.31</v>
      </c>
      <c r="Y25" s="198">
        <v>0</v>
      </c>
      <c r="Z25" s="198">
        <v>75.48</v>
      </c>
      <c r="AA25" s="198">
        <v>20.260000000000002</v>
      </c>
      <c r="AB25" s="198">
        <v>0</v>
      </c>
      <c r="AC25" s="198">
        <v>13.87</v>
      </c>
      <c r="AD25" s="198">
        <v>0</v>
      </c>
      <c r="AE25" s="198">
        <v>0</v>
      </c>
      <c r="AF25" s="198">
        <v>0</v>
      </c>
      <c r="AG25" s="198">
        <v>25.06</v>
      </c>
      <c r="AH25" s="198">
        <v>0</v>
      </c>
      <c r="AI25" s="198">
        <v>5</v>
      </c>
      <c r="AJ25" s="198">
        <v>0</v>
      </c>
      <c r="AK25" s="198">
        <v>69.599999999999994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2.35</v>
      </c>
      <c r="K26" s="198">
        <v>9.14</v>
      </c>
      <c r="L26" s="198">
        <v>562.01</v>
      </c>
      <c r="M26" s="198">
        <v>26.23</v>
      </c>
      <c r="N26" s="198">
        <v>35.21</v>
      </c>
      <c r="O26" s="198">
        <v>0</v>
      </c>
      <c r="P26" s="198">
        <v>37.43</v>
      </c>
      <c r="Q26" s="198">
        <v>6.5</v>
      </c>
      <c r="R26" s="198">
        <v>12.64</v>
      </c>
      <c r="S26" s="198">
        <v>7.87</v>
      </c>
      <c r="T26" s="198">
        <v>0</v>
      </c>
      <c r="U26" s="198">
        <v>105.62</v>
      </c>
      <c r="V26" s="198">
        <v>4.24</v>
      </c>
      <c r="W26" s="198">
        <v>13.83</v>
      </c>
      <c r="X26" s="198">
        <v>29.31</v>
      </c>
      <c r="Y26" s="198">
        <v>0</v>
      </c>
      <c r="Z26" s="198">
        <v>75.48</v>
      </c>
      <c r="AA26" s="198">
        <v>20.260000000000002</v>
      </c>
      <c r="AB26" s="198">
        <v>0</v>
      </c>
      <c r="AC26" s="198">
        <v>13.87</v>
      </c>
      <c r="AD26" s="198">
        <v>0</v>
      </c>
      <c r="AE26" s="198">
        <v>0</v>
      </c>
      <c r="AF26" s="198">
        <v>0</v>
      </c>
      <c r="AG26" s="198">
        <v>25.06</v>
      </c>
      <c r="AH26" s="198">
        <v>0</v>
      </c>
      <c r="AI26" s="198">
        <v>5</v>
      </c>
      <c r="AJ26" s="198">
        <v>0</v>
      </c>
      <c r="AK26" s="198">
        <v>69.599999999999994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3.7</v>
      </c>
      <c r="K27" s="198">
        <v>9.14</v>
      </c>
      <c r="L27" s="198">
        <v>562.01</v>
      </c>
      <c r="M27" s="198">
        <v>26.23</v>
      </c>
      <c r="N27" s="198">
        <v>35.21</v>
      </c>
      <c r="O27" s="198">
        <v>0</v>
      </c>
      <c r="P27" s="198">
        <v>37.43</v>
      </c>
      <c r="Q27" s="198">
        <v>6.5</v>
      </c>
      <c r="R27" s="198">
        <v>12.64</v>
      </c>
      <c r="S27" s="198">
        <v>7.87</v>
      </c>
      <c r="T27" s="198">
        <v>0</v>
      </c>
      <c r="U27" s="198">
        <v>105.62</v>
      </c>
      <c r="V27" s="198">
        <v>4.24</v>
      </c>
      <c r="W27" s="198">
        <v>13.83</v>
      </c>
      <c r="X27" s="198">
        <v>29.31</v>
      </c>
      <c r="Y27" s="198">
        <v>0</v>
      </c>
      <c r="Z27" s="198">
        <v>75.48</v>
      </c>
      <c r="AA27" s="198">
        <v>20.260000000000002</v>
      </c>
      <c r="AB27" s="198">
        <v>0</v>
      </c>
      <c r="AC27" s="198">
        <v>13.87</v>
      </c>
      <c r="AD27" s="198">
        <v>0</v>
      </c>
      <c r="AE27" s="198">
        <v>0</v>
      </c>
      <c r="AF27" s="198">
        <v>0</v>
      </c>
      <c r="AG27" s="198">
        <v>25.06</v>
      </c>
      <c r="AH27" s="198">
        <v>0</v>
      </c>
      <c r="AI27" s="198">
        <v>5</v>
      </c>
      <c r="AJ27" s="198">
        <v>0</v>
      </c>
      <c r="AK27" s="198">
        <v>69.599999999999994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3.7</v>
      </c>
      <c r="K28" s="198">
        <v>9.14</v>
      </c>
      <c r="L28" s="198">
        <v>562.01</v>
      </c>
      <c r="M28" s="198">
        <v>26.23</v>
      </c>
      <c r="N28" s="198">
        <v>35.21</v>
      </c>
      <c r="O28" s="198">
        <v>0</v>
      </c>
      <c r="P28" s="198">
        <v>37.43</v>
      </c>
      <c r="Q28" s="198">
        <v>6.5</v>
      </c>
      <c r="R28" s="198">
        <v>12.64</v>
      </c>
      <c r="S28" s="198">
        <v>7.87</v>
      </c>
      <c r="T28" s="198">
        <v>0</v>
      </c>
      <c r="U28" s="198">
        <v>105.62</v>
      </c>
      <c r="V28" s="198">
        <v>4.24</v>
      </c>
      <c r="W28" s="198">
        <v>13.83</v>
      </c>
      <c r="X28" s="198">
        <v>29.31</v>
      </c>
      <c r="Y28" s="198">
        <v>0</v>
      </c>
      <c r="Z28" s="198">
        <v>75.48</v>
      </c>
      <c r="AA28" s="198">
        <v>20.260000000000002</v>
      </c>
      <c r="AB28" s="198">
        <v>0</v>
      </c>
      <c r="AC28" s="198">
        <v>13.87</v>
      </c>
      <c r="AD28" s="198">
        <v>0</v>
      </c>
      <c r="AE28" s="198">
        <v>0</v>
      </c>
      <c r="AF28" s="198">
        <v>0</v>
      </c>
      <c r="AG28" s="198">
        <v>25.06</v>
      </c>
      <c r="AH28" s="198">
        <v>0</v>
      </c>
      <c r="AI28" s="198">
        <v>5</v>
      </c>
      <c r="AJ28" s="198">
        <v>0</v>
      </c>
      <c r="AK28" s="198">
        <v>69.599999999999994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0.27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3.7</v>
      </c>
      <c r="K29" s="198">
        <v>9.14</v>
      </c>
      <c r="L29" s="198">
        <v>562.01</v>
      </c>
      <c r="M29" s="198">
        <v>26.23</v>
      </c>
      <c r="N29" s="198">
        <v>35.21</v>
      </c>
      <c r="O29" s="198">
        <v>0</v>
      </c>
      <c r="P29" s="198">
        <v>37.43</v>
      </c>
      <c r="Q29" s="198">
        <v>6.5</v>
      </c>
      <c r="R29" s="198">
        <v>12.64</v>
      </c>
      <c r="S29" s="198">
        <v>7.87</v>
      </c>
      <c r="T29" s="198">
        <v>0</v>
      </c>
      <c r="U29" s="198">
        <v>112.33</v>
      </c>
      <c r="V29" s="198">
        <v>4.24</v>
      </c>
      <c r="W29" s="198">
        <v>13.83</v>
      </c>
      <c r="X29" s="198">
        <v>29.31</v>
      </c>
      <c r="Y29" s="198">
        <v>0</v>
      </c>
      <c r="Z29" s="198">
        <v>75.48</v>
      </c>
      <c r="AA29" s="198">
        <v>20.260000000000002</v>
      </c>
      <c r="AB29" s="198">
        <v>0</v>
      </c>
      <c r="AC29" s="198">
        <v>13.87</v>
      </c>
      <c r="AD29" s="198">
        <v>0</v>
      </c>
      <c r="AE29" s="198">
        <v>0</v>
      </c>
      <c r="AF29" s="198">
        <v>0</v>
      </c>
      <c r="AG29" s="198">
        <v>25.06</v>
      </c>
      <c r="AH29" s="198">
        <v>0</v>
      </c>
      <c r="AI29" s="198">
        <v>5</v>
      </c>
      <c r="AJ29" s="198">
        <v>0</v>
      </c>
      <c r="AK29" s="198">
        <v>69.599999999999994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3.34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3.7</v>
      </c>
      <c r="K30" s="198">
        <v>9.14</v>
      </c>
      <c r="L30" s="198">
        <v>562.01</v>
      </c>
      <c r="M30" s="198">
        <v>26.23</v>
      </c>
      <c r="N30" s="198">
        <v>35.21</v>
      </c>
      <c r="O30" s="198">
        <v>0</v>
      </c>
      <c r="P30" s="198">
        <v>37.43</v>
      </c>
      <c r="Q30" s="198">
        <v>6.5</v>
      </c>
      <c r="R30" s="198">
        <v>12.64</v>
      </c>
      <c r="S30" s="198">
        <v>7.87</v>
      </c>
      <c r="T30" s="198">
        <v>0</v>
      </c>
      <c r="U30" s="198">
        <v>114.34</v>
      </c>
      <c r="V30" s="198">
        <v>4.24</v>
      </c>
      <c r="W30" s="198">
        <v>13.83</v>
      </c>
      <c r="X30" s="198">
        <v>29.31</v>
      </c>
      <c r="Y30" s="198">
        <v>0</v>
      </c>
      <c r="Z30" s="198">
        <v>75.48</v>
      </c>
      <c r="AA30" s="198">
        <v>20.260000000000002</v>
      </c>
      <c r="AB30" s="198">
        <v>0</v>
      </c>
      <c r="AC30" s="198">
        <v>13.87</v>
      </c>
      <c r="AD30" s="198">
        <v>0</v>
      </c>
      <c r="AE30" s="198">
        <v>0</v>
      </c>
      <c r="AF30" s="198">
        <v>0</v>
      </c>
      <c r="AG30" s="198">
        <v>25.06</v>
      </c>
      <c r="AH30" s="198">
        <v>0</v>
      </c>
      <c r="AI30" s="198">
        <v>5</v>
      </c>
      <c r="AJ30" s="198">
        <v>0</v>
      </c>
      <c r="AK30" s="198">
        <v>69.599999999999994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8.23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3.7</v>
      </c>
      <c r="K31" s="198">
        <v>9.14</v>
      </c>
      <c r="L31" s="198">
        <v>562.01</v>
      </c>
      <c r="M31" s="198">
        <v>26.23</v>
      </c>
      <c r="N31" s="198">
        <v>35.21</v>
      </c>
      <c r="O31" s="198">
        <v>0</v>
      </c>
      <c r="P31" s="198">
        <v>37.43</v>
      </c>
      <c r="Q31" s="198">
        <v>6.5</v>
      </c>
      <c r="R31" s="198">
        <v>12.64</v>
      </c>
      <c r="S31" s="198">
        <v>7.87</v>
      </c>
      <c r="T31" s="198">
        <v>0</v>
      </c>
      <c r="U31" s="198">
        <v>116.36</v>
      </c>
      <c r="V31" s="198">
        <v>4.24</v>
      </c>
      <c r="W31" s="198">
        <v>13.83</v>
      </c>
      <c r="X31" s="198">
        <v>29.31</v>
      </c>
      <c r="Y31" s="198">
        <v>0</v>
      </c>
      <c r="Z31" s="198">
        <v>75.48</v>
      </c>
      <c r="AA31" s="198">
        <v>20.260000000000002</v>
      </c>
      <c r="AB31" s="198">
        <v>0</v>
      </c>
      <c r="AC31" s="198">
        <v>13.87</v>
      </c>
      <c r="AD31" s="198">
        <v>0</v>
      </c>
      <c r="AE31" s="198">
        <v>0</v>
      </c>
      <c r="AF31" s="198">
        <v>0</v>
      </c>
      <c r="AG31" s="198">
        <v>25.06</v>
      </c>
      <c r="AH31" s="198">
        <v>0</v>
      </c>
      <c r="AI31" s="198">
        <v>5</v>
      </c>
      <c r="AJ31" s="198">
        <v>0</v>
      </c>
      <c r="AK31" s="198">
        <v>69.599999999999994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13.31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3.7</v>
      </c>
      <c r="K32" s="198">
        <v>9.14</v>
      </c>
      <c r="L32" s="198">
        <v>562.01</v>
      </c>
      <c r="M32" s="198">
        <v>26.23</v>
      </c>
      <c r="N32" s="198">
        <v>35.21</v>
      </c>
      <c r="O32" s="198">
        <v>0</v>
      </c>
      <c r="P32" s="198">
        <v>37.43</v>
      </c>
      <c r="Q32" s="198">
        <v>6.5</v>
      </c>
      <c r="R32" s="198">
        <v>12.64</v>
      </c>
      <c r="S32" s="198">
        <v>7.87</v>
      </c>
      <c r="T32" s="198">
        <v>0</v>
      </c>
      <c r="U32" s="198">
        <v>118.37</v>
      </c>
      <c r="V32" s="198">
        <v>4.24</v>
      </c>
      <c r="W32" s="198">
        <v>13.83</v>
      </c>
      <c r="X32" s="198">
        <v>29.31</v>
      </c>
      <c r="Y32" s="198">
        <v>0</v>
      </c>
      <c r="Z32" s="198">
        <v>75.48</v>
      </c>
      <c r="AA32" s="198">
        <v>20.260000000000002</v>
      </c>
      <c r="AB32" s="198">
        <v>0</v>
      </c>
      <c r="AC32" s="198">
        <v>13.87</v>
      </c>
      <c r="AD32" s="198">
        <v>0</v>
      </c>
      <c r="AE32" s="198">
        <v>0</v>
      </c>
      <c r="AF32" s="198">
        <v>0</v>
      </c>
      <c r="AG32" s="198">
        <v>25.06</v>
      </c>
      <c r="AH32" s="198">
        <v>0</v>
      </c>
      <c r="AI32" s="198">
        <v>5</v>
      </c>
      <c r="AJ32" s="198">
        <v>0</v>
      </c>
      <c r="AK32" s="198">
        <v>69.599999999999994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17.7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3.59</v>
      </c>
      <c r="K33" s="198">
        <v>9.14</v>
      </c>
      <c r="L33" s="198">
        <v>562.01</v>
      </c>
      <c r="M33" s="198">
        <v>26.53</v>
      </c>
      <c r="N33" s="198">
        <v>35.21</v>
      </c>
      <c r="O33" s="198">
        <v>0</v>
      </c>
      <c r="P33" s="198">
        <v>37.43</v>
      </c>
      <c r="Q33" s="198">
        <v>6.5</v>
      </c>
      <c r="R33" s="198">
        <v>12.64</v>
      </c>
      <c r="S33" s="198">
        <v>7.87</v>
      </c>
      <c r="T33" s="198">
        <v>0</v>
      </c>
      <c r="U33" s="198">
        <v>120.38</v>
      </c>
      <c r="V33" s="198">
        <v>4.24</v>
      </c>
      <c r="W33" s="198">
        <v>13.83</v>
      </c>
      <c r="X33" s="198">
        <v>29.31</v>
      </c>
      <c r="Y33" s="198">
        <v>0</v>
      </c>
      <c r="Z33" s="198">
        <v>75.48</v>
      </c>
      <c r="AA33" s="198">
        <v>20.260000000000002</v>
      </c>
      <c r="AB33" s="198">
        <v>0</v>
      </c>
      <c r="AC33" s="198">
        <v>13.87</v>
      </c>
      <c r="AD33" s="198">
        <v>0</v>
      </c>
      <c r="AE33" s="198">
        <v>0</v>
      </c>
      <c r="AF33" s="198">
        <v>0</v>
      </c>
      <c r="AG33" s="198">
        <v>25.06</v>
      </c>
      <c r="AH33" s="198">
        <v>0</v>
      </c>
      <c r="AI33" s="198">
        <v>5</v>
      </c>
      <c r="AJ33" s="198">
        <v>0</v>
      </c>
      <c r="AK33" s="198">
        <v>69.599999999999994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17.7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3.59</v>
      </c>
      <c r="K34" s="198">
        <v>9.14</v>
      </c>
      <c r="L34" s="198">
        <v>562.01</v>
      </c>
      <c r="M34" s="198">
        <v>26.53</v>
      </c>
      <c r="N34" s="198">
        <v>35.21</v>
      </c>
      <c r="O34" s="198">
        <v>0</v>
      </c>
      <c r="P34" s="198">
        <v>37.43</v>
      </c>
      <c r="Q34" s="198">
        <v>6.5</v>
      </c>
      <c r="R34" s="198">
        <v>12.64</v>
      </c>
      <c r="S34" s="198">
        <v>7.87</v>
      </c>
      <c r="T34" s="198">
        <v>0</v>
      </c>
      <c r="U34" s="198">
        <v>121.73</v>
      </c>
      <c r="V34" s="198">
        <v>4.24</v>
      </c>
      <c r="W34" s="198">
        <v>13.83</v>
      </c>
      <c r="X34" s="198">
        <v>29.31</v>
      </c>
      <c r="Y34" s="198">
        <v>0</v>
      </c>
      <c r="Z34" s="198">
        <v>75.48</v>
      </c>
      <c r="AA34" s="198">
        <v>20.260000000000002</v>
      </c>
      <c r="AB34" s="198">
        <v>0</v>
      </c>
      <c r="AC34" s="198">
        <v>13.87</v>
      </c>
      <c r="AD34" s="198">
        <v>0</v>
      </c>
      <c r="AE34" s="198">
        <v>0</v>
      </c>
      <c r="AF34" s="198">
        <v>0</v>
      </c>
      <c r="AG34" s="198">
        <v>25.06</v>
      </c>
      <c r="AH34" s="198">
        <v>0</v>
      </c>
      <c r="AI34" s="198">
        <v>5</v>
      </c>
      <c r="AJ34" s="198">
        <v>0</v>
      </c>
      <c r="AK34" s="198">
        <v>69.599999999999994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17.7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3.59</v>
      </c>
      <c r="K35" s="198">
        <v>9.14</v>
      </c>
      <c r="L35" s="198">
        <v>562.01</v>
      </c>
      <c r="M35" s="198">
        <v>26.53</v>
      </c>
      <c r="N35" s="198">
        <v>35.21</v>
      </c>
      <c r="O35" s="198">
        <v>0</v>
      </c>
      <c r="P35" s="198">
        <v>37.43</v>
      </c>
      <c r="Q35" s="198">
        <v>6.5</v>
      </c>
      <c r="R35" s="198">
        <v>12.64</v>
      </c>
      <c r="S35" s="198">
        <v>7.87</v>
      </c>
      <c r="T35" s="198">
        <v>0</v>
      </c>
      <c r="U35" s="198">
        <v>122.46</v>
      </c>
      <c r="V35" s="198">
        <v>4.24</v>
      </c>
      <c r="W35" s="198">
        <v>13.83</v>
      </c>
      <c r="X35" s="198">
        <v>29.31</v>
      </c>
      <c r="Y35" s="198">
        <v>0</v>
      </c>
      <c r="Z35" s="198">
        <v>75.48</v>
      </c>
      <c r="AA35" s="198">
        <v>20.260000000000002</v>
      </c>
      <c r="AB35" s="198">
        <v>0</v>
      </c>
      <c r="AC35" s="198">
        <v>13.87</v>
      </c>
      <c r="AD35" s="198">
        <v>0</v>
      </c>
      <c r="AE35" s="198">
        <v>0</v>
      </c>
      <c r="AF35" s="198">
        <v>0</v>
      </c>
      <c r="AG35" s="198">
        <v>25.06</v>
      </c>
      <c r="AH35" s="198">
        <v>0</v>
      </c>
      <c r="AI35" s="198">
        <v>5</v>
      </c>
      <c r="AJ35" s="198">
        <v>0</v>
      </c>
      <c r="AK35" s="198">
        <v>69.599999999999994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17.7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3.59</v>
      </c>
      <c r="K36" s="198">
        <v>9.14</v>
      </c>
      <c r="L36" s="198">
        <v>562.01</v>
      </c>
      <c r="M36" s="198">
        <v>26.53</v>
      </c>
      <c r="N36" s="198">
        <v>35.21</v>
      </c>
      <c r="O36" s="198">
        <v>0</v>
      </c>
      <c r="P36" s="198">
        <v>37.43</v>
      </c>
      <c r="Q36" s="198">
        <v>6.5</v>
      </c>
      <c r="R36" s="198">
        <v>12.64</v>
      </c>
      <c r="S36" s="198">
        <v>7.87</v>
      </c>
      <c r="T36" s="198">
        <v>0</v>
      </c>
      <c r="U36" s="198">
        <v>122.46</v>
      </c>
      <c r="V36" s="198">
        <v>4.24</v>
      </c>
      <c r="W36" s="198">
        <v>13.83</v>
      </c>
      <c r="X36" s="198">
        <v>29.31</v>
      </c>
      <c r="Y36" s="198">
        <v>0</v>
      </c>
      <c r="Z36" s="198">
        <v>75.48</v>
      </c>
      <c r="AA36" s="198">
        <v>20.260000000000002</v>
      </c>
      <c r="AB36" s="198">
        <v>0</v>
      </c>
      <c r="AC36" s="198">
        <v>13.87</v>
      </c>
      <c r="AD36" s="198">
        <v>0</v>
      </c>
      <c r="AE36" s="198">
        <v>0</v>
      </c>
      <c r="AF36" s="198">
        <v>0</v>
      </c>
      <c r="AG36" s="198">
        <v>25.06</v>
      </c>
      <c r="AH36" s="198">
        <v>0</v>
      </c>
      <c r="AI36" s="198">
        <v>5</v>
      </c>
      <c r="AJ36" s="198">
        <v>0</v>
      </c>
      <c r="AK36" s="198">
        <v>69.599999999999994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17.7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3.59</v>
      </c>
      <c r="K37" s="198">
        <v>9.14</v>
      </c>
      <c r="L37" s="198">
        <v>562.01</v>
      </c>
      <c r="M37" s="198">
        <v>26.53</v>
      </c>
      <c r="N37" s="198">
        <v>35.21</v>
      </c>
      <c r="O37" s="198">
        <v>0</v>
      </c>
      <c r="P37" s="198">
        <v>37.43</v>
      </c>
      <c r="Q37" s="198">
        <v>6.5</v>
      </c>
      <c r="R37" s="198">
        <v>12.64</v>
      </c>
      <c r="S37" s="198">
        <v>7.87</v>
      </c>
      <c r="T37" s="198">
        <v>0</v>
      </c>
      <c r="U37" s="198">
        <v>122.46</v>
      </c>
      <c r="V37" s="198">
        <v>4.24</v>
      </c>
      <c r="W37" s="198">
        <v>13.83</v>
      </c>
      <c r="X37" s="198">
        <v>29.31</v>
      </c>
      <c r="Y37" s="198">
        <v>0</v>
      </c>
      <c r="Z37" s="198">
        <v>75.48</v>
      </c>
      <c r="AA37" s="198">
        <v>20.260000000000002</v>
      </c>
      <c r="AB37" s="198">
        <v>0</v>
      </c>
      <c r="AC37" s="198">
        <v>13.87</v>
      </c>
      <c r="AD37" s="198">
        <v>0</v>
      </c>
      <c r="AE37" s="198">
        <v>0</v>
      </c>
      <c r="AF37" s="198">
        <v>0</v>
      </c>
      <c r="AG37" s="198">
        <v>25.06</v>
      </c>
      <c r="AH37" s="198">
        <v>0</v>
      </c>
      <c r="AI37" s="198">
        <v>5</v>
      </c>
      <c r="AJ37" s="198">
        <v>0</v>
      </c>
      <c r="AK37" s="198">
        <v>69.599999999999994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17.7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3.59</v>
      </c>
      <c r="K38" s="198">
        <v>9.14</v>
      </c>
      <c r="L38" s="198">
        <v>562.01</v>
      </c>
      <c r="M38" s="198">
        <v>26.53</v>
      </c>
      <c r="N38" s="198">
        <v>35.21</v>
      </c>
      <c r="O38" s="198">
        <v>0</v>
      </c>
      <c r="P38" s="198">
        <v>37.43</v>
      </c>
      <c r="Q38" s="198">
        <v>6.5</v>
      </c>
      <c r="R38" s="198">
        <v>12.64</v>
      </c>
      <c r="S38" s="198">
        <v>7.87</v>
      </c>
      <c r="T38" s="198">
        <v>0</v>
      </c>
      <c r="U38" s="198">
        <v>122.46</v>
      </c>
      <c r="V38" s="198">
        <v>4.24</v>
      </c>
      <c r="W38" s="198">
        <v>13.83</v>
      </c>
      <c r="X38" s="198">
        <v>29.31</v>
      </c>
      <c r="Y38" s="198">
        <v>0</v>
      </c>
      <c r="Z38" s="198">
        <v>75.48</v>
      </c>
      <c r="AA38" s="198">
        <v>20.260000000000002</v>
      </c>
      <c r="AB38" s="198">
        <v>0</v>
      </c>
      <c r="AC38" s="198">
        <v>13.87</v>
      </c>
      <c r="AD38" s="198">
        <v>0</v>
      </c>
      <c r="AE38" s="198">
        <v>0</v>
      </c>
      <c r="AF38" s="198">
        <v>0</v>
      </c>
      <c r="AG38" s="198">
        <v>25.06</v>
      </c>
      <c r="AH38" s="198">
        <v>0</v>
      </c>
      <c r="AI38" s="198">
        <v>5</v>
      </c>
      <c r="AJ38" s="198">
        <v>0</v>
      </c>
      <c r="AK38" s="198">
        <v>69.599999999999994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17.7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3.59</v>
      </c>
      <c r="K39" s="198">
        <v>9.14</v>
      </c>
      <c r="L39" s="198">
        <v>562.01</v>
      </c>
      <c r="M39" s="198">
        <v>26.53</v>
      </c>
      <c r="N39" s="198">
        <v>35.21</v>
      </c>
      <c r="O39" s="198">
        <v>0</v>
      </c>
      <c r="P39" s="198">
        <v>37.43</v>
      </c>
      <c r="Q39" s="198">
        <v>6.5</v>
      </c>
      <c r="R39" s="198">
        <v>12.64</v>
      </c>
      <c r="S39" s="198">
        <v>7.87</v>
      </c>
      <c r="T39" s="198">
        <v>0</v>
      </c>
      <c r="U39" s="198">
        <v>122.46</v>
      </c>
      <c r="V39" s="198">
        <v>4.24</v>
      </c>
      <c r="W39" s="198">
        <v>13.83</v>
      </c>
      <c r="X39" s="198">
        <v>29.31</v>
      </c>
      <c r="Y39" s="198">
        <v>0</v>
      </c>
      <c r="Z39" s="198">
        <v>75.48</v>
      </c>
      <c r="AA39" s="198">
        <v>20.260000000000002</v>
      </c>
      <c r="AB39" s="198">
        <v>0</v>
      </c>
      <c r="AC39" s="198">
        <v>13.5</v>
      </c>
      <c r="AD39" s="198">
        <v>0</v>
      </c>
      <c r="AE39" s="198">
        <v>0</v>
      </c>
      <c r="AF39" s="198">
        <v>0</v>
      </c>
      <c r="AG39" s="198">
        <v>25.06</v>
      </c>
      <c r="AH39" s="198">
        <v>0</v>
      </c>
      <c r="AI39" s="198">
        <v>5</v>
      </c>
      <c r="AJ39" s="198">
        <v>0</v>
      </c>
      <c r="AK39" s="198">
        <v>69.599999999999994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17.7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3.59</v>
      </c>
      <c r="K40" s="198">
        <v>9.14</v>
      </c>
      <c r="L40" s="198">
        <v>562.01</v>
      </c>
      <c r="M40" s="198">
        <v>26.53</v>
      </c>
      <c r="N40" s="198">
        <v>35.21</v>
      </c>
      <c r="O40" s="198">
        <v>0</v>
      </c>
      <c r="P40" s="198">
        <v>37.43</v>
      </c>
      <c r="Q40" s="198">
        <v>6.5</v>
      </c>
      <c r="R40" s="198">
        <v>12.64</v>
      </c>
      <c r="S40" s="198">
        <v>7.87</v>
      </c>
      <c r="T40" s="198">
        <v>0</v>
      </c>
      <c r="U40" s="198">
        <v>122.46</v>
      </c>
      <c r="V40" s="198">
        <v>4.24</v>
      </c>
      <c r="W40" s="198">
        <v>13.83</v>
      </c>
      <c r="X40" s="198">
        <v>29.31</v>
      </c>
      <c r="Y40" s="198">
        <v>0</v>
      </c>
      <c r="Z40" s="198">
        <v>75.48</v>
      </c>
      <c r="AA40" s="198">
        <v>20.260000000000002</v>
      </c>
      <c r="AB40" s="198">
        <v>0</v>
      </c>
      <c r="AC40" s="198">
        <v>13.66</v>
      </c>
      <c r="AD40" s="198">
        <v>0</v>
      </c>
      <c r="AE40" s="198">
        <v>0</v>
      </c>
      <c r="AF40" s="198">
        <v>0</v>
      </c>
      <c r="AG40" s="198">
        <v>25.06</v>
      </c>
      <c r="AH40" s="198">
        <v>0</v>
      </c>
      <c r="AI40" s="198">
        <v>5</v>
      </c>
      <c r="AJ40" s="198">
        <v>0</v>
      </c>
      <c r="AK40" s="198">
        <v>69.599999999999994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17.7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3.59</v>
      </c>
      <c r="K41" s="198">
        <v>9.14</v>
      </c>
      <c r="L41" s="198">
        <v>562.01</v>
      </c>
      <c r="M41" s="198">
        <v>26.53</v>
      </c>
      <c r="N41" s="198">
        <v>35.21</v>
      </c>
      <c r="O41" s="198">
        <v>0</v>
      </c>
      <c r="P41" s="198">
        <v>37.43</v>
      </c>
      <c r="Q41" s="198">
        <v>6.5</v>
      </c>
      <c r="R41" s="198">
        <v>12.64</v>
      </c>
      <c r="S41" s="198">
        <v>7.87</v>
      </c>
      <c r="T41" s="198">
        <v>0</v>
      </c>
      <c r="U41" s="198">
        <v>122.46</v>
      </c>
      <c r="V41" s="198">
        <v>4.24</v>
      </c>
      <c r="W41" s="198">
        <v>13.83</v>
      </c>
      <c r="X41" s="198">
        <v>29.31</v>
      </c>
      <c r="Y41" s="198">
        <v>0</v>
      </c>
      <c r="Z41" s="198">
        <v>75.48</v>
      </c>
      <c r="AA41" s="198">
        <v>20.260000000000002</v>
      </c>
      <c r="AB41" s="198">
        <v>0</v>
      </c>
      <c r="AC41" s="198">
        <v>15</v>
      </c>
      <c r="AD41" s="198">
        <v>0</v>
      </c>
      <c r="AE41" s="198">
        <v>0</v>
      </c>
      <c r="AF41" s="198">
        <v>0</v>
      </c>
      <c r="AG41" s="198">
        <v>25.06</v>
      </c>
      <c r="AH41" s="198">
        <v>0</v>
      </c>
      <c r="AI41" s="198">
        <v>5</v>
      </c>
      <c r="AJ41" s="198">
        <v>0</v>
      </c>
      <c r="AK41" s="198">
        <v>69.599999999999994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17.7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3.59</v>
      </c>
      <c r="K42" s="198">
        <v>9.14</v>
      </c>
      <c r="L42" s="198">
        <v>562.01</v>
      </c>
      <c r="M42" s="198">
        <v>26.53</v>
      </c>
      <c r="N42" s="198">
        <v>35.21</v>
      </c>
      <c r="O42" s="198">
        <v>0</v>
      </c>
      <c r="P42" s="198">
        <v>37.43</v>
      </c>
      <c r="Q42" s="198">
        <v>6.5</v>
      </c>
      <c r="R42" s="198">
        <v>12.64</v>
      </c>
      <c r="S42" s="198">
        <v>7.87</v>
      </c>
      <c r="T42" s="198">
        <v>0</v>
      </c>
      <c r="U42" s="198">
        <v>122.46</v>
      </c>
      <c r="V42" s="198">
        <v>4.24</v>
      </c>
      <c r="W42" s="198">
        <v>13.83</v>
      </c>
      <c r="X42" s="198">
        <v>29.31</v>
      </c>
      <c r="Y42" s="198">
        <v>0</v>
      </c>
      <c r="Z42" s="198">
        <v>75.48</v>
      </c>
      <c r="AA42" s="198">
        <v>20.260000000000002</v>
      </c>
      <c r="AB42" s="198">
        <v>0</v>
      </c>
      <c r="AC42" s="198">
        <v>15</v>
      </c>
      <c r="AD42" s="198">
        <v>0</v>
      </c>
      <c r="AE42" s="198">
        <v>0</v>
      </c>
      <c r="AF42" s="198">
        <v>0</v>
      </c>
      <c r="AG42" s="198">
        <v>25.06</v>
      </c>
      <c r="AH42" s="198">
        <v>0</v>
      </c>
      <c r="AI42" s="198">
        <v>5</v>
      </c>
      <c r="AJ42" s="198">
        <v>0</v>
      </c>
      <c r="AK42" s="198">
        <v>69.599999999999994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17.7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3.59</v>
      </c>
      <c r="K43" s="198">
        <v>9.14</v>
      </c>
      <c r="L43" s="198">
        <v>562.01</v>
      </c>
      <c r="M43" s="198">
        <v>26.53</v>
      </c>
      <c r="N43" s="198">
        <v>35.21</v>
      </c>
      <c r="O43" s="198">
        <v>0</v>
      </c>
      <c r="P43" s="198">
        <v>37.43</v>
      </c>
      <c r="Q43" s="198">
        <v>6.5</v>
      </c>
      <c r="R43" s="198">
        <v>12.64</v>
      </c>
      <c r="S43" s="198">
        <v>7.87</v>
      </c>
      <c r="T43" s="198">
        <v>0</v>
      </c>
      <c r="U43" s="198">
        <v>122.46</v>
      </c>
      <c r="V43" s="198">
        <v>4.24</v>
      </c>
      <c r="W43" s="198">
        <v>13.83</v>
      </c>
      <c r="X43" s="198">
        <v>29.31</v>
      </c>
      <c r="Y43" s="198">
        <v>0</v>
      </c>
      <c r="Z43" s="198">
        <v>75.48</v>
      </c>
      <c r="AA43" s="198">
        <v>20.260000000000002</v>
      </c>
      <c r="AB43" s="198">
        <v>0</v>
      </c>
      <c r="AC43" s="198">
        <v>15</v>
      </c>
      <c r="AD43" s="198">
        <v>0</v>
      </c>
      <c r="AE43" s="198">
        <v>0</v>
      </c>
      <c r="AF43" s="198">
        <v>0</v>
      </c>
      <c r="AG43" s="198">
        <v>25.06</v>
      </c>
      <c r="AH43" s="198">
        <v>0</v>
      </c>
      <c r="AI43" s="198">
        <v>19.600000000000001</v>
      </c>
      <c r="AJ43" s="198">
        <v>0</v>
      </c>
      <c r="AK43" s="198">
        <v>69.599999999999994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17.7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3.59</v>
      </c>
      <c r="K44" s="198">
        <v>9.14</v>
      </c>
      <c r="L44" s="198">
        <v>562.01</v>
      </c>
      <c r="M44" s="198">
        <v>26.53</v>
      </c>
      <c r="N44" s="198">
        <v>35.21</v>
      </c>
      <c r="O44" s="198">
        <v>0</v>
      </c>
      <c r="P44" s="198">
        <v>37.43</v>
      </c>
      <c r="Q44" s="198">
        <v>6.5</v>
      </c>
      <c r="R44" s="198">
        <v>12.64</v>
      </c>
      <c r="S44" s="198">
        <v>7.87</v>
      </c>
      <c r="T44" s="198">
        <v>0</v>
      </c>
      <c r="U44" s="198">
        <v>122.46</v>
      </c>
      <c r="V44" s="198">
        <v>4.24</v>
      </c>
      <c r="W44" s="198">
        <v>13.83</v>
      </c>
      <c r="X44" s="198">
        <v>29.31</v>
      </c>
      <c r="Y44" s="198">
        <v>0</v>
      </c>
      <c r="Z44" s="198">
        <v>75.48</v>
      </c>
      <c r="AA44" s="198">
        <v>20.260000000000002</v>
      </c>
      <c r="AB44" s="198">
        <v>0</v>
      </c>
      <c r="AC44" s="198">
        <v>15</v>
      </c>
      <c r="AD44" s="198">
        <v>0</v>
      </c>
      <c r="AE44" s="198">
        <v>0</v>
      </c>
      <c r="AF44" s="198">
        <v>0</v>
      </c>
      <c r="AG44" s="198">
        <v>25.06</v>
      </c>
      <c r="AH44" s="198">
        <v>0</v>
      </c>
      <c r="AI44" s="198">
        <v>19.600000000000001</v>
      </c>
      <c r="AJ44" s="198">
        <v>0</v>
      </c>
      <c r="AK44" s="198">
        <v>69.599999999999994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17.7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3.59</v>
      </c>
      <c r="K45" s="198">
        <v>9.14</v>
      </c>
      <c r="L45" s="198">
        <v>562.01</v>
      </c>
      <c r="M45" s="198">
        <v>26.53</v>
      </c>
      <c r="N45" s="198">
        <v>35.21</v>
      </c>
      <c r="O45" s="198">
        <v>0</v>
      </c>
      <c r="P45" s="198">
        <v>37.43</v>
      </c>
      <c r="Q45" s="198">
        <v>6.5</v>
      </c>
      <c r="R45" s="198">
        <v>12.64</v>
      </c>
      <c r="S45" s="198">
        <v>7.87</v>
      </c>
      <c r="T45" s="198">
        <v>0</v>
      </c>
      <c r="U45" s="198">
        <v>122.46</v>
      </c>
      <c r="V45" s="198">
        <v>4.24</v>
      </c>
      <c r="W45" s="198">
        <v>13.83</v>
      </c>
      <c r="X45" s="198">
        <v>29.31</v>
      </c>
      <c r="Y45" s="198">
        <v>0</v>
      </c>
      <c r="Z45" s="198">
        <v>75.48</v>
      </c>
      <c r="AA45" s="198">
        <v>20.260000000000002</v>
      </c>
      <c r="AB45" s="198">
        <v>0</v>
      </c>
      <c r="AC45" s="198">
        <v>15</v>
      </c>
      <c r="AD45" s="198">
        <v>0</v>
      </c>
      <c r="AE45" s="198">
        <v>0</v>
      </c>
      <c r="AF45" s="198">
        <v>0</v>
      </c>
      <c r="AG45" s="198">
        <v>25.06</v>
      </c>
      <c r="AH45" s="198">
        <v>0</v>
      </c>
      <c r="AI45" s="198">
        <v>5</v>
      </c>
      <c r="AJ45" s="198">
        <v>0</v>
      </c>
      <c r="AK45" s="198">
        <v>69.599999999999994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17.7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3.59</v>
      </c>
      <c r="K46" s="198">
        <v>9.14</v>
      </c>
      <c r="L46" s="198">
        <v>562.01</v>
      </c>
      <c r="M46" s="198">
        <v>26.53</v>
      </c>
      <c r="N46" s="198">
        <v>35.21</v>
      </c>
      <c r="O46" s="198">
        <v>0</v>
      </c>
      <c r="P46" s="198">
        <v>37.43</v>
      </c>
      <c r="Q46" s="198">
        <v>6.5</v>
      </c>
      <c r="R46" s="198">
        <v>12.64</v>
      </c>
      <c r="S46" s="198">
        <v>7.87</v>
      </c>
      <c r="T46" s="198">
        <v>0</v>
      </c>
      <c r="U46" s="198">
        <v>122.46</v>
      </c>
      <c r="V46" s="198">
        <v>4.24</v>
      </c>
      <c r="W46" s="198">
        <v>13.83</v>
      </c>
      <c r="X46" s="198">
        <v>29.31</v>
      </c>
      <c r="Y46" s="198">
        <v>0</v>
      </c>
      <c r="Z46" s="198">
        <v>75.48</v>
      </c>
      <c r="AA46" s="198">
        <v>20.260000000000002</v>
      </c>
      <c r="AB46" s="198">
        <v>0</v>
      </c>
      <c r="AC46" s="198">
        <v>15</v>
      </c>
      <c r="AD46" s="198">
        <v>0</v>
      </c>
      <c r="AE46" s="198">
        <v>0</v>
      </c>
      <c r="AF46" s="198">
        <v>0</v>
      </c>
      <c r="AG46" s="198">
        <v>25.06</v>
      </c>
      <c r="AH46" s="198">
        <v>0</v>
      </c>
      <c r="AI46" s="198">
        <v>5</v>
      </c>
      <c r="AJ46" s="198">
        <v>0</v>
      </c>
      <c r="AK46" s="198">
        <v>69.599999999999994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17.7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3.59</v>
      </c>
      <c r="K47" s="198">
        <v>9.14</v>
      </c>
      <c r="L47" s="198">
        <v>562.01</v>
      </c>
      <c r="M47" s="198">
        <v>26.53</v>
      </c>
      <c r="N47" s="198">
        <v>35.21</v>
      </c>
      <c r="O47" s="198">
        <v>0</v>
      </c>
      <c r="P47" s="198">
        <v>37.43</v>
      </c>
      <c r="Q47" s="198">
        <v>6.5</v>
      </c>
      <c r="R47" s="198">
        <v>12.64</v>
      </c>
      <c r="S47" s="198">
        <v>8.1</v>
      </c>
      <c r="T47" s="198">
        <v>0</v>
      </c>
      <c r="U47" s="198">
        <v>122.46</v>
      </c>
      <c r="V47" s="198">
        <v>4.24</v>
      </c>
      <c r="W47" s="198">
        <v>13.83</v>
      </c>
      <c r="X47" s="198">
        <v>29.31</v>
      </c>
      <c r="Y47" s="198">
        <v>0</v>
      </c>
      <c r="Z47" s="198">
        <v>75.48</v>
      </c>
      <c r="AA47" s="198">
        <v>20.260000000000002</v>
      </c>
      <c r="AB47" s="198">
        <v>0</v>
      </c>
      <c r="AC47" s="198">
        <v>15</v>
      </c>
      <c r="AD47" s="198">
        <v>0</v>
      </c>
      <c r="AE47" s="198">
        <v>0</v>
      </c>
      <c r="AF47" s="198">
        <v>0</v>
      </c>
      <c r="AG47" s="198">
        <v>25.06</v>
      </c>
      <c r="AH47" s="198">
        <v>0</v>
      </c>
      <c r="AI47" s="198">
        <v>5</v>
      </c>
      <c r="AJ47" s="198">
        <v>0</v>
      </c>
      <c r="AK47" s="198">
        <v>69.599999999999994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17.7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3.59</v>
      </c>
      <c r="K48" s="198">
        <v>9.14</v>
      </c>
      <c r="L48" s="198">
        <v>562.01</v>
      </c>
      <c r="M48" s="198">
        <v>26.53</v>
      </c>
      <c r="N48" s="198">
        <v>35.21</v>
      </c>
      <c r="O48" s="198">
        <v>0</v>
      </c>
      <c r="P48" s="198">
        <v>37.43</v>
      </c>
      <c r="Q48" s="198">
        <v>6.5</v>
      </c>
      <c r="R48" s="198">
        <v>12.64</v>
      </c>
      <c r="S48" s="198">
        <v>7.87</v>
      </c>
      <c r="T48" s="198">
        <v>0</v>
      </c>
      <c r="U48" s="198">
        <v>122.46</v>
      </c>
      <c r="V48" s="198">
        <v>4.24</v>
      </c>
      <c r="W48" s="198">
        <v>13.83</v>
      </c>
      <c r="X48" s="198">
        <v>29.31</v>
      </c>
      <c r="Y48" s="198">
        <v>0</v>
      </c>
      <c r="Z48" s="198">
        <v>75.48</v>
      </c>
      <c r="AA48" s="198">
        <v>20.260000000000002</v>
      </c>
      <c r="AB48" s="198">
        <v>0</v>
      </c>
      <c r="AC48" s="198">
        <v>15</v>
      </c>
      <c r="AD48" s="198">
        <v>0</v>
      </c>
      <c r="AE48" s="198">
        <v>0</v>
      </c>
      <c r="AF48" s="198">
        <v>0</v>
      </c>
      <c r="AG48" s="198">
        <v>25.06</v>
      </c>
      <c r="AH48" s="198">
        <v>0</v>
      </c>
      <c r="AI48" s="198">
        <v>5</v>
      </c>
      <c r="AJ48" s="198">
        <v>0</v>
      </c>
      <c r="AK48" s="198">
        <v>69.599999999999994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17.7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3.59</v>
      </c>
      <c r="K49" s="198">
        <v>9.14</v>
      </c>
      <c r="L49" s="198">
        <v>562.01</v>
      </c>
      <c r="M49" s="198">
        <v>26.53</v>
      </c>
      <c r="N49" s="198">
        <v>35.21</v>
      </c>
      <c r="O49" s="198">
        <v>0</v>
      </c>
      <c r="P49" s="198">
        <v>37.43</v>
      </c>
      <c r="Q49" s="198">
        <v>6.5</v>
      </c>
      <c r="R49" s="198">
        <v>12.64</v>
      </c>
      <c r="S49" s="198">
        <v>7.87</v>
      </c>
      <c r="T49" s="198">
        <v>0</v>
      </c>
      <c r="U49" s="198">
        <v>122.46</v>
      </c>
      <c r="V49" s="198">
        <v>4.24</v>
      </c>
      <c r="W49" s="198">
        <v>13.83</v>
      </c>
      <c r="X49" s="198">
        <v>29.31</v>
      </c>
      <c r="Y49" s="198">
        <v>0</v>
      </c>
      <c r="Z49" s="198">
        <v>75.48</v>
      </c>
      <c r="AA49" s="198">
        <v>20.260000000000002</v>
      </c>
      <c r="AB49" s="198">
        <v>0</v>
      </c>
      <c r="AC49" s="198">
        <v>15</v>
      </c>
      <c r="AD49" s="198">
        <v>0</v>
      </c>
      <c r="AE49" s="198">
        <v>0</v>
      </c>
      <c r="AF49" s="198">
        <v>0</v>
      </c>
      <c r="AG49" s="198">
        <v>25.06</v>
      </c>
      <c r="AH49" s="198">
        <v>0</v>
      </c>
      <c r="AI49" s="198">
        <v>5</v>
      </c>
      <c r="AJ49" s="198">
        <v>0</v>
      </c>
      <c r="AK49" s="198">
        <v>69.599999999999994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17.7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3.59</v>
      </c>
      <c r="K50" s="198">
        <v>9.14</v>
      </c>
      <c r="L50" s="198">
        <v>562.01</v>
      </c>
      <c r="M50" s="198">
        <v>26.53</v>
      </c>
      <c r="N50" s="198">
        <v>35.21</v>
      </c>
      <c r="O50" s="198">
        <v>0</v>
      </c>
      <c r="P50" s="198">
        <v>37.43</v>
      </c>
      <c r="Q50" s="198">
        <v>6.5</v>
      </c>
      <c r="R50" s="198">
        <v>12.64</v>
      </c>
      <c r="S50" s="198">
        <v>7.87</v>
      </c>
      <c r="T50" s="198">
        <v>0</v>
      </c>
      <c r="U50" s="198">
        <v>122.46</v>
      </c>
      <c r="V50" s="198">
        <v>4.24</v>
      </c>
      <c r="W50" s="198">
        <v>13.83</v>
      </c>
      <c r="X50" s="198">
        <v>29.31</v>
      </c>
      <c r="Y50" s="198">
        <v>0</v>
      </c>
      <c r="Z50" s="198">
        <v>75.48</v>
      </c>
      <c r="AA50" s="198">
        <v>20.260000000000002</v>
      </c>
      <c r="AB50" s="198">
        <v>0</v>
      </c>
      <c r="AC50" s="198">
        <v>15</v>
      </c>
      <c r="AD50" s="198">
        <v>0</v>
      </c>
      <c r="AE50" s="198">
        <v>0</v>
      </c>
      <c r="AF50" s="198">
        <v>0</v>
      </c>
      <c r="AG50" s="198">
        <v>25.06</v>
      </c>
      <c r="AH50" s="198">
        <v>0</v>
      </c>
      <c r="AI50" s="198">
        <v>5</v>
      </c>
      <c r="AJ50" s="198">
        <v>0</v>
      </c>
      <c r="AK50" s="198">
        <v>69.599999999999994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17.7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3.59</v>
      </c>
      <c r="K51" s="198">
        <v>9.14</v>
      </c>
      <c r="L51" s="198">
        <v>562.01</v>
      </c>
      <c r="M51" s="198">
        <v>26.53</v>
      </c>
      <c r="N51" s="198">
        <v>31.73</v>
      </c>
      <c r="O51" s="198">
        <v>0</v>
      </c>
      <c r="P51" s="198">
        <v>37.43</v>
      </c>
      <c r="Q51" s="198">
        <v>6.5</v>
      </c>
      <c r="R51" s="198">
        <v>12.64</v>
      </c>
      <c r="S51" s="198">
        <v>7.87</v>
      </c>
      <c r="T51" s="198">
        <v>0</v>
      </c>
      <c r="U51" s="198">
        <v>122.46</v>
      </c>
      <c r="V51" s="198">
        <v>4.24</v>
      </c>
      <c r="W51" s="198">
        <v>13.83</v>
      </c>
      <c r="X51" s="198">
        <v>29.31</v>
      </c>
      <c r="Y51" s="198">
        <v>0</v>
      </c>
      <c r="Z51" s="198">
        <v>75.48</v>
      </c>
      <c r="AA51" s="198">
        <v>20.260000000000002</v>
      </c>
      <c r="AB51" s="198">
        <v>0</v>
      </c>
      <c r="AC51" s="198">
        <v>15</v>
      </c>
      <c r="AD51" s="198">
        <v>0</v>
      </c>
      <c r="AE51" s="198">
        <v>0</v>
      </c>
      <c r="AF51" s="198">
        <v>0</v>
      </c>
      <c r="AG51" s="198">
        <v>25.06</v>
      </c>
      <c r="AH51" s="198">
        <v>0</v>
      </c>
      <c r="AI51" s="198">
        <v>5</v>
      </c>
      <c r="AJ51" s="198">
        <v>0</v>
      </c>
      <c r="AK51" s="198">
        <v>69.599999999999994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17.7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3.59</v>
      </c>
      <c r="K52" s="198">
        <v>9.14</v>
      </c>
      <c r="L52" s="198">
        <v>562.01</v>
      </c>
      <c r="M52" s="198">
        <v>26.53</v>
      </c>
      <c r="N52" s="198">
        <v>28.54</v>
      </c>
      <c r="O52" s="198">
        <v>0</v>
      </c>
      <c r="P52" s="198">
        <v>37.43</v>
      </c>
      <c r="Q52" s="198">
        <v>6.5</v>
      </c>
      <c r="R52" s="198">
        <v>12.64</v>
      </c>
      <c r="S52" s="198">
        <v>7.87</v>
      </c>
      <c r="T52" s="198">
        <v>0</v>
      </c>
      <c r="U52" s="198">
        <v>122.46</v>
      </c>
      <c r="V52" s="198">
        <v>4.24</v>
      </c>
      <c r="W52" s="198">
        <v>13.83</v>
      </c>
      <c r="X52" s="198">
        <v>29.31</v>
      </c>
      <c r="Y52" s="198">
        <v>0</v>
      </c>
      <c r="Z52" s="198">
        <v>75.48</v>
      </c>
      <c r="AA52" s="198">
        <v>20.260000000000002</v>
      </c>
      <c r="AB52" s="198">
        <v>0</v>
      </c>
      <c r="AC52" s="198">
        <v>15</v>
      </c>
      <c r="AD52" s="198">
        <v>0</v>
      </c>
      <c r="AE52" s="198">
        <v>0</v>
      </c>
      <c r="AF52" s="198">
        <v>0</v>
      </c>
      <c r="AG52" s="198">
        <v>25.06</v>
      </c>
      <c r="AH52" s="198">
        <v>0</v>
      </c>
      <c r="AI52" s="198">
        <v>5</v>
      </c>
      <c r="AJ52" s="198">
        <v>0</v>
      </c>
      <c r="AK52" s="198">
        <v>69.599999999999994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17.7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3.59</v>
      </c>
      <c r="K53" s="198">
        <v>9.14</v>
      </c>
      <c r="L53" s="198">
        <v>562.01</v>
      </c>
      <c r="M53" s="198">
        <v>26.53</v>
      </c>
      <c r="N53" s="198">
        <v>27.79</v>
      </c>
      <c r="O53" s="198">
        <v>0</v>
      </c>
      <c r="P53" s="198">
        <v>37.43</v>
      </c>
      <c r="Q53" s="198">
        <v>6.5</v>
      </c>
      <c r="R53" s="198">
        <v>12.64</v>
      </c>
      <c r="S53" s="198">
        <v>7.87</v>
      </c>
      <c r="T53" s="198">
        <v>0</v>
      </c>
      <c r="U53" s="198">
        <v>122.46</v>
      </c>
      <c r="V53" s="198">
        <v>4.24</v>
      </c>
      <c r="W53" s="198">
        <v>13.83</v>
      </c>
      <c r="X53" s="198">
        <v>29.31</v>
      </c>
      <c r="Y53" s="198">
        <v>0</v>
      </c>
      <c r="Z53" s="198">
        <v>75.48</v>
      </c>
      <c r="AA53" s="198">
        <v>20.260000000000002</v>
      </c>
      <c r="AB53" s="198">
        <v>0</v>
      </c>
      <c r="AC53" s="198">
        <v>15</v>
      </c>
      <c r="AD53" s="198">
        <v>0</v>
      </c>
      <c r="AE53" s="198">
        <v>0</v>
      </c>
      <c r="AF53" s="198">
        <v>0</v>
      </c>
      <c r="AG53" s="198">
        <v>25.06</v>
      </c>
      <c r="AH53" s="198">
        <v>0</v>
      </c>
      <c r="AI53" s="198">
        <v>5</v>
      </c>
      <c r="AJ53" s="198">
        <v>0</v>
      </c>
      <c r="AK53" s="198">
        <v>69.599999999999994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17.7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3.59</v>
      </c>
      <c r="K54" s="198">
        <v>9.14</v>
      </c>
      <c r="L54" s="198">
        <v>562.01</v>
      </c>
      <c r="M54" s="198">
        <v>26.53</v>
      </c>
      <c r="N54" s="198">
        <v>27.79</v>
      </c>
      <c r="O54" s="198">
        <v>0</v>
      </c>
      <c r="P54" s="198">
        <v>37.43</v>
      </c>
      <c r="Q54" s="198">
        <v>6.5</v>
      </c>
      <c r="R54" s="198">
        <v>12.64</v>
      </c>
      <c r="S54" s="198">
        <v>7.87</v>
      </c>
      <c r="T54" s="198">
        <v>0</v>
      </c>
      <c r="U54" s="198">
        <v>122.46</v>
      </c>
      <c r="V54" s="198">
        <v>4.24</v>
      </c>
      <c r="W54" s="198">
        <v>13.83</v>
      </c>
      <c r="X54" s="198">
        <v>29.31</v>
      </c>
      <c r="Y54" s="198">
        <v>0</v>
      </c>
      <c r="Z54" s="198">
        <v>75.48</v>
      </c>
      <c r="AA54" s="198">
        <v>20.260000000000002</v>
      </c>
      <c r="AB54" s="198">
        <v>0</v>
      </c>
      <c r="AC54" s="198">
        <v>15</v>
      </c>
      <c r="AD54" s="198">
        <v>0</v>
      </c>
      <c r="AE54" s="198">
        <v>0</v>
      </c>
      <c r="AF54" s="198">
        <v>0</v>
      </c>
      <c r="AG54" s="198">
        <v>25.06</v>
      </c>
      <c r="AH54" s="198">
        <v>0</v>
      </c>
      <c r="AI54" s="198">
        <v>5</v>
      </c>
      <c r="AJ54" s="198">
        <v>0</v>
      </c>
      <c r="AK54" s="198">
        <v>69.599999999999994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17.7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3.36</v>
      </c>
      <c r="K55" s="198">
        <v>9.14</v>
      </c>
      <c r="L55" s="198">
        <v>562.01</v>
      </c>
      <c r="M55" s="198">
        <v>26.53</v>
      </c>
      <c r="N55" s="198">
        <v>27.79</v>
      </c>
      <c r="O55" s="198">
        <v>0</v>
      </c>
      <c r="P55" s="198">
        <v>37.43</v>
      </c>
      <c r="Q55" s="198">
        <v>6.5</v>
      </c>
      <c r="R55" s="198">
        <v>12.64</v>
      </c>
      <c r="S55" s="198">
        <v>7.87</v>
      </c>
      <c r="T55" s="198">
        <v>0</v>
      </c>
      <c r="U55" s="198">
        <v>122.46</v>
      </c>
      <c r="V55" s="198">
        <v>4.24</v>
      </c>
      <c r="W55" s="198">
        <v>13.83</v>
      </c>
      <c r="X55" s="198">
        <v>29.31</v>
      </c>
      <c r="Y55" s="198">
        <v>0</v>
      </c>
      <c r="Z55" s="198">
        <v>75.48</v>
      </c>
      <c r="AA55" s="198">
        <v>22.65</v>
      </c>
      <c r="AB55" s="198">
        <v>0</v>
      </c>
      <c r="AC55" s="198">
        <v>15</v>
      </c>
      <c r="AD55" s="198">
        <v>0</v>
      </c>
      <c r="AE55" s="198">
        <v>0</v>
      </c>
      <c r="AF55" s="198">
        <v>0</v>
      </c>
      <c r="AG55" s="198">
        <v>25.06</v>
      </c>
      <c r="AH55" s="198">
        <v>0</v>
      </c>
      <c r="AI55" s="198">
        <v>5</v>
      </c>
      <c r="AJ55" s="198">
        <v>0</v>
      </c>
      <c r="AK55" s="198">
        <v>69.599999999999994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17.7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3.36</v>
      </c>
      <c r="K56" s="198">
        <v>9.14</v>
      </c>
      <c r="L56" s="198">
        <v>562.01</v>
      </c>
      <c r="M56" s="198">
        <v>26.53</v>
      </c>
      <c r="N56" s="198">
        <v>27.79</v>
      </c>
      <c r="O56" s="198">
        <v>0</v>
      </c>
      <c r="P56" s="198">
        <v>37.43</v>
      </c>
      <c r="Q56" s="198">
        <v>6.5</v>
      </c>
      <c r="R56" s="198">
        <v>12.64</v>
      </c>
      <c r="S56" s="198">
        <v>7.87</v>
      </c>
      <c r="T56" s="198">
        <v>0</v>
      </c>
      <c r="U56" s="198">
        <v>122.46</v>
      </c>
      <c r="V56" s="198">
        <v>4.24</v>
      </c>
      <c r="W56" s="198">
        <v>13.83</v>
      </c>
      <c r="X56" s="198">
        <v>29.31</v>
      </c>
      <c r="Y56" s="198">
        <v>0</v>
      </c>
      <c r="Z56" s="198">
        <v>75.48</v>
      </c>
      <c r="AA56" s="198">
        <v>22.65</v>
      </c>
      <c r="AB56" s="198">
        <v>0</v>
      </c>
      <c r="AC56" s="198">
        <v>15</v>
      </c>
      <c r="AD56" s="198">
        <v>0</v>
      </c>
      <c r="AE56" s="198">
        <v>0</v>
      </c>
      <c r="AF56" s="198">
        <v>0</v>
      </c>
      <c r="AG56" s="198">
        <v>25.06</v>
      </c>
      <c r="AH56" s="198">
        <v>0</v>
      </c>
      <c r="AI56" s="198">
        <v>5</v>
      </c>
      <c r="AJ56" s="198">
        <v>0</v>
      </c>
      <c r="AK56" s="198">
        <v>69.599999999999994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17.7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3.36</v>
      </c>
      <c r="K57" s="198">
        <v>9.14</v>
      </c>
      <c r="L57" s="198">
        <v>562.01</v>
      </c>
      <c r="M57" s="198">
        <v>26.53</v>
      </c>
      <c r="N57" s="198">
        <v>27.79</v>
      </c>
      <c r="O57" s="198">
        <v>0</v>
      </c>
      <c r="P57" s="198">
        <v>37.43</v>
      </c>
      <c r="Q57" s="198">
        <v>6.5</v>
      </c>
      <c r="R57" s="198">
        <v>12.64</v>
      </c>
      <c r="S57" s="198">
        <v>7.87</v>
      </c>
      <c r="T57" s="198">
        <v>0</v>
      </c>
      <c r="U57" s="198">
        <v>122.46</v>
      </c>
      <c r="V57" s="198">
        <v>4.24</v>
      </c>
      <c r="W57" s="198">
        <v>13.83</v>
      </c>
      <c r="X57" s="198">
        <v>29.31</v>
      </c>
      <c r="Y57" s="198">
        <v>0</v>
      </c>
      <c r="Z57" s="198">
        <v>75.48</v>
      </c>
      <c r="AA57" s="198">
        <v>22.65</v>
      </c>
      <c r="AB57" s="198">
        <v>0</v>
      </c>
      <c r="AC57" s="198">
        <v>15</v>
      </c>
      <c r="AD57" s="198">
        <v>0</v>
      </c>
      <c r="AE57" s="198">
        <v>0</v>
      </c>
      <c r="AF57" s="198">
        <v>0</v>
      </c>
      <c r="AG57" s="198">
        <v>25.06</v>
      </c>
      <c r="AH57" s="198">
        <v>0</v>
      </c>
      <c r="AI57" s="198">
        <v>5</v>
      </c>
      <c r="AJ57" s="198">
        <v>0</v>
      </c>
      <c r="AK57" s="198">
        <v>69.599999999999994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17.7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3.36</v>
      </c>
      <c r="K58" s="198">
        <v>9.14</v>
      </c>
      <c r="L58" s="198">
        <v>562.01</v>
      </c>
      <c r="M58" s="198">
        <v>26.53</v>
      </c>
      <c r="N58" s="198">
        <v>27.79</v>
      </c>
      <c r="O58" s="198">
        <v>0</v>
      </c>
      <c r="P58" s="198">
        <v>37.43</v>
      </c>
      <c r="Q58" s="198">
        <v>6.5</v>
      </c>
      <c r="R58" s="198">
        <v>12.64</v>
      </c>
      <c r="S58" s="198">
        <v>7.87</v>
      </c>
      <c r="T58" s="198">
        <v>0</v>
      </c>
      <c r="U58" s="198">
        <v>122.46</v>
      </c>
      <c r="V58" s="198">
        <v>4.24</v>
      </c>
      <c r="W58" s="198">
        <v>13.83</v>
      </c>
      <c r="X58" s="198">
        <v>29.31</v>
      </c>
      <c r="Y58" s="198">
        <v>0</v>
      </c>
      <c r="Z58" s="198">
        <v>75.48</v>
      </c>
      <c r="AA58" s="198">
        <v>22.65</v>
      </c>
      <c r="AB58" s="198">
        <v>0</v>
      </c>
      <c r="AC58" s="198">
        <v>15</v>
      </c>
      <c r="AD58" s="198">
        <v>0</v>
      </c>
      <c r="AE58" s="198">
        <v>0</v>
      </c>
      <c r="AF58" s="198">
        <v>0</v>
      </c>
      <c r="AG58" s="198">
        <v>25.06</v>
      </c>
      <c r="AH58" s="198">
        <v>0</v>
      </c>
      <c r="AI58" s="198">
        <v>5</v>
      </c>
      <c r="AJ58" s="198">
        <v>0</v>
      </c>
      <c r="AK58" s="198">
        <v>69.599999999999994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17.7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3.36</v>
      </c>
      <c r="K59" s="198">
        <v>9.14</v>
      </c>
      <c r="L59" s="198">
        <v>562.01</v>
      </c>
      <c r="M59" s="198">
        <v>26.53</v>
      </c>
      <c r="N59" s="198">
        <v>27.79</v>
      </c>
      <c r="O59" s="198">
        <v>0</v>
      </c>
      <c r="P59" s="198">
        <v>37.43</v>
      </c>
      <c r="Q59" s="198">
        <v>6.5</v>
      </c>
      <c r="R59" s="198">
        <v>12.64</v>
      </c>
      <c r="S59" s="198">
        <v>7.87</v>
      </c>
      <c r="T59" s="198">
        <v>0</v>
      </c>
      <c r="U59" s="198">
        <v>122.46</v>
      </c>
      <c r="V59" s="198">
        <v>4.24</v>
      </c>
      <c r="W59" s="198">
        <v>13.83</v>
      </c>
      <c r="X59" s="198">
        <v>29.31</v>
      </c>
      <c r="Y59" s="198">
        <v>0</v>
      </c>
      <c r="Z59" s="198">
        <v>75.48</v>
      </c>
      <c r="AA59" s="198">
        <v>22.65</v>
      </c>
      <c r="AB59" s="198">
        <v>0</v>
      </c>
      <c r="AC59" s="198">
        <v>15</v>
      </c>
      <c r="AD59" s="198">
        <v>0</v>
      </c>
      <c r="AE59" s="198">
        <v>0</v>
      </c>
      <c r="AF59" s="198">
        <v>0</v>
      </c>
      <c r="AG59" s="198">
        <v>25.06</v>
      </c>
      <c r="AH59" s="198">
        <v>0</v>
      </c>
      <c r="AI59" s="198">
        <v>5</v>
      </c>
      <c r="AJ59" s="198">
        <v>0</v>
      </c>
      <c r="AK59" s="198">
        <v>69.599999999999994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17.7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3.36</v>
      </c>
      <c r="K60" s="198">
        <v>9.14</v>
      </c>
      <c r="L60" s="198">
        <v>562.01</v>
      </c>
      <c r="M60" s="198">
        <v>26.53</v>
      </c>
      <c r="N60" s="198">
        <v>27.79</v>
      </c>
      <c r="O60" s="198">
        <v>0</v>
      </c>
      <c r="P60" s="198">
        <v>37.43</v>
      </c>
      <c r="Q60" s="198">
        <v>6.5</v>
      </c>
      <c r="R60" s="198">
        <v>12.64</v>
      </c>
      <c r="S60" s="198">
        <v>7.87</v>
      </c>
      <c r="T60" s="198">
        <v>0</v>
      </c>
      <c r="U60" s="198">
        <v>122.46</v>
      </c>
      <c r="V60" s="198">
        <v>4.24</v>
      </c>
      <c r="W60" s="198">
        <v>13.83</v>
      </c>
      <c r="X60" s="198">
        <v>29.31</v>
      </c>
      <c r="Y60" s="198">
        <v>0</v>
      </c>
      <c r="Z60" s="198">
        <v>75.48</v>
      </c>
      <c r="AA60" s="198">
        <v>22.65</v>
      </c>
      <c r="AB60" s="198">
        <v>0</v>
      </c>
      <c r="AC60" s="198">
        <v>11</v>
      </c>
      <c r="AD60" s="198">
        <v>0</v>
      </c>
      <c r="AE60" s="198">
        <v>0</v>
      </c>
      <c r="AF60" s="198">
        <v>0</v>
      </c>
      <c r="AG60" s="198">
        <v>25.06</v>
      </c>
      <c r="AH60" s="198">
        <v>0</v>
      </c>
      <c r="AI60" s="198">
        <v>3.67</v>
      </c>
      <c r="AJ60" s="198">
        <v>0</v>
      </c>
      <c r="AK60" s="198">
        <v>69.599999999999994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17.7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3.36</v>
      </c>
      <c r="K61" s="198">
        <v>9.14</v>
      </c>
      <c r="L61" s="198">
        <v>562.01</v>
      </c>
      <c r="M61" s="198">
        <v>26.53</v>
      </c>
      <c r="N61" s="198">
        <v>27.79</v>
      </c>
      <c r="O61" s="198">
        <v>0</v>
      </c>
      <c r="P61" s="198">
        <v>37.43</v>
      </c>
      <c r="Q61" s="198">
        <v>6.5</v>
      </c>
      <c r="R61" s="198">
        <v>12.64</v>
      </c>
      <c r="S61" s="198">
        <v>7.87</v>
      </c>
      <c r="T61" s="198">
        <v>0</v>
      </c>
      <c r="U61" s="198">
        <v>122.46</v>
      </c>
      <c r="V61" s="198">
        <v>4.24</v>
      </c>
      <c r="W61" s="198">
        <v>13.83</v>
      </c>
      <c r="X61" s="198">
        <v>29.31</v>
      </c>
      <c r="Y61" s="198">
        <v>0</v>
      </c>
      <c r="Z61" s="198">
        <v>75.48</v>
      </c>
      <c r="AA61" s="198">
        <v>22.65</v>
      </c>
      <c r="AB61" s="198">
        <v>0</v>
      </c>
      <c r="AC61" s="198">
        <v>11</v>
      </c>
      <c r="AD61" s="198">
        <v>0</v>
      </c>
      <c r="AE61" s="198">
        <v>0</v>
      </c>
      <c r="AF61" s="198">
        <v>0</v>
      </c>
      <c r="AG61" s="198">
        <v>25.06</v>
      </c>
      <c r="AH61" s="198">
        <v>0</v>
      </c>
      <c r="AI61" s="198">
        <v>3.67</v>
      </c>
      <c r="AJ61" s="198">
        <v>0</v>
      </c>
      <c r="AK61" s="198">
        <v>69.599999999999994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17.7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3.36</v>
      </c>
      <c r="K62" s="198">
        <v>9.14</v>
      </c>
      <c r="L62" s="198">
        <v>562.01</v>
      </c>
      <c r="M62" s="198">
        <v>26.53</v>
      </c>
      <c r="N62" s="198">
        <v>27.79</v>
      </c>
      <c r="O62" s="198">
        <v>0</v>
      </c>
      <c r="P62" s="198">
        <v>37.43</v>
      </c>
      <c r="Q62" s="198">
        <v>6.5</v>
      </c>
      <c r="R62" s="198">
        <v>12.64</v>
      </c>
      <c r="S62" s="198">
        <v>7.87</v>
      </c>
      <c r="T62" s="198">
        <v>0</v>
      </c>
      <c r="U62" s="198">
        <v>122.46</v>
      </c>
      <c r="V62" s="198">
        <v>4.24</v>
      </c>
      <c r="W62" s="198">
        <v>13.83</v>
      </c>
      <c r="X62" s="198">
        <v>29.31</v>
      </c>
      <c r="Y62" s="198">
        <v>0</v>
      </c>
      <c r="Z62" s="198">
        <v>75.48</v>
      </c>
      <c r="AA62" s="198">
        <v>22.65</v>
      </c>
      <c r="AB62" s="198">
        <v>0</v>
      </c>
      <c r="AC62" s="198">
        <v>11</v>
      </c>
      <c r="AD62" s="198">
        <v>0</v>
      </c>
      <c r="AE62" s="198">
        <v>0</v>
      </c>
      <c r="AF62" s="198">
        <v>0</v>
      </c>
      <c r="AG62" s="198">
        <v>25.06</v>
      </c>
      <c r="AH62" s="198">
        <v>0</v>
      </c>
      <c r="AI62" s="198">
        <v>3.67</v>
      </c>
      <c r="AJ62" s="198">
        <v>0</v>
      </c>
      <c r="AK62" s="198">
        <v>69.599999999999994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17.7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3.27</v>
      </c>
      <c r="K63" s="198">
        <v>9.14</v>
      </c>
      <c r="L63" s="198">
        <v>562.02</v>
      </c>
      <c r="M63" s="198">
        <v>26.53</v>
      </c>
      <c r="N63" s="198">
        <v>27.79</v>
      </c>
      <c r="O63" s="198">
        <v>0</v>
      </c>
      <c r="P63" s="198">
        <v>37.43</v>
      </c>
      <c r="Q63" s="198">
        <v>6.5</v>
      </c>
      <c r="R63" s="198">
        <v>12.64</v>
      </c>
      <c r="S63" s="198">
        <v>7.87</v>
      </c>
      <c r="T63" s="198">
        <v>0</v>
      </c>
      <c r="U63" s="198">
        <v>122.46</v>
      </c>
      <c r="V63" s="198">
        <v>4.24</v>
      </c>
      <c r="W63" s="198">
        <v>13.83</v>
      </c>
      <c r="X63" s="198">
        <v>29.31</v>
      </c>
      <c r="Y63" s="198">
        <v>0</v>
      </c>
      <c r="Z63" s="198">
        <v>75.48</v>
      </c>
      <c r="AA63" s="198">
        <v>22.65</v>
      </c>
      <c r="AB63" s="198">
        <v>0</v>
      </c>
      <c r="AC63" s="198">
        <v>14.14</v>
      </c>
      <c r="AD63" s="198">
        <v>0</v>
      </c>
      <c r="AE63" s="198">
        <v>0</v>
      </c>
      <c r="AF63" s="198">
        <v>0</v>
      </c>
      <c r="AG63" s="198">
        <v>25.06</v>
      </c>
      <c r="AH63" s="198">
        <v>0</v>
      </c>
      <c r="AI63" s="198">
        <v>4.25</v>
      </c>
      <c r="AJ63" s="198">
        <v>0</v>
      </c>
      <c r="AK63" s="198">
        <v>69.599999999999994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17.7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3.27</v>
      </c>
      <c r="K64" s="198">
        <v>9.14</v>
      </c>
      <c r="L64" s="198">
        <v>562.02</v>
      </c>
      <c r="M64" s="198">
        <v>26.53</v>
      </c>
      <c r="N64" s="198">
        <v>27.79</v>
      </c>
      <c r="O64" s="198">
        <v>0</v>
      </c>
      <c r="P64" s="198">
        <v>37.43</v>
      </c>
      <c r="Q64" s="198">
        <v>6.5</v>
      </c>
      <c r="R64" s="198">
        <v>12.64</v>
      </c>
      <c r="S64" s="198">
        <v>7.87</v>
      </c>
      <c r="T64" s="198">
        <v>0</v>
      </c>
      <c r="U64" s="198">
        <v>122.46</v>
      </c>
      <c r="V64" s="198">
        <v>4.24</v>
      </c>
      <c r="W64" s="198">
        <v>13.83</v>
      </c>
      <c r="X64" s="198">
        <v>29.31</v>
      </c>
      <c r="Y64" s="198">
        <v>0</v>
      </c>
      <c r="Z64" s="198">
        <v>75.48</v>
      </c>
      <c r="AA64" s="198">
        <v>22.65</v>
      </c>
      <c r="AB64" s="198">
        <v>0</v>
      </c>
      <c r="AC64" s="198">
        <v>14.14</v>
      </c>
      <c r="AD64" s="198">
        <v>0</v>
      </c>
      <c r="AE64" s="198">
        <v>0</v>
      </c>
      <c r="AF64" s="198">
        <v>0</v>
      </c>
      <c r="AG64" s="198">
        <v>25.06</v>
      </c>
      <c r="AH64" s="198">
        <v>0</v>
      </c>
      <c r="AI64" s="198">
        <v>5</v>
      </c>
      <c r="AJ64" s="198">
        <v>0</v>
      </c>
      <c r="AK64" s="198">
        <v>69.599999999999994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17.7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3.27</v>
      </c>
      <c r="K65" s="198">
        <v>9.14</v>
      </c>
      <c r="L65" s="198">
        <v>562.02</v>
      </c>
      <c r="M65" s="198">
        <v>26.53</v>
      </c>
      <c r="N65" s="198">
        <v>27.79</v>
      </c>
      <c r="O65" s="198">
        <v>0</v>
      </c>
      <c r="P65" s="198">
        <v>37.43</v>
      </c>
      <c r="Q65" s="198">
        <v>6.5</v>
      </c>
      <c r="R65" s="198">
        <v>12.64</v>
      </c>
      <c r="S65" s="198">
        <v>7.87</v>
      </c>
      <c r="T65" s="198">
        <v>0</v>
      </c>
      <c r="U65" s="198">
        <v>122.46</v>
      </c>
      <c r="V65" s="198">
        <v>4.24</v>
      </c>
      <c r="W65" s="198">
        <v>13.83</v>
      </c>
      <c r="X65" s="198">
        <v>29.31</v>
      </c>
      <c r="Y65" s="198">
        <v>0</v>
      </c>
      <c r="Z65" s="198">
        <v>75.48</v>
      </c>
      <c r="AA65" s="198">
        <v>22.65</v>
      </c>
      <c r="AB65" s="198">
        <v>0</v>
      </c>
      <c r="AC65" s="198">
        <v>14.14</v>
      </c>
      <c r="AD65" s="198">
        <v>0</v>
      </c>
      <c r="AE65" s="198">
        <v>0</v>
      </c>
      <c r="AF65" s="198">
        <v>0</v>
      </c>
      <c r="AG65" s="198">
        <v>25.06</v>
      </c>
      <c r="AH65" s="198">
        <v>0</v>
      </c>
      <c r="AI65" s="198">
        <v>5</v>
      </c>
      <c r="AJ65" s="198">
        <v>0</v>
      </c>
      <c r="AK65" s="198">
        <v>69.599999999999994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17.7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3.27</v>
      </c>
      <c r="K66" s="198">
        <v>9.14</v>
      </c>
      <c r="L66" s="198">
        <v>562.02</v>
      </c>
      <c r="M66" s="198">
        <v>26.53</v>
      </c>
      <c r="N66" s="198">
        <v>27.79</v>
      </c>
      <c r="O66" s="198">
        <v>0</v>
      </c>
      <c r="P66" s="198">
        <v>37.43</v>
      </c>
      <c r="Q66" s="198">
        <v>6.5</v>
      </c>
      <c r="R66" s="198">
        <v>12.64</v>
      </c>
      <c r="S66" s="198">
        <v>7.87</v>
      </c>
      <c r="T66" s="198">
        <v>0</v>
      </c>
      <c r="U66" s="198">
        <v>122.46</v>
      </c>
      <c r="V66" s="198">
        <v>4.24</v>
      </c>
      <c r="W66" s="198">
        <v>13.83</v>
      </c>
      <c r="X66" s="198">
        <v>29.31</v>
      </c>
      <c r="Y66" s="198">
        <v>0</v>
      </c>
      <c r="Z66" s="198">
        <v>75.48</v>
      </c>
      <c r="AA66" s="198">
        <v>22.65</v>
      </c>
      <c r="AB66" s="198">
        <v>0</v>
      </c>
      <c r="AC66" s="198">
        <v>14.14</v>
      </c>
      <c r="AD66" s="198">
        <v>0</v>
      </c>
      <c r="AE66" s="198">
        <v>0</v>
      </c>
      <c r="AF66" s="198">
        <v>0</v>
      </c>
      <c r="AG66" s="198">
        <v>25.06</v>
      </c>
      <c r="AH66" s="198">
        <v>0</v>
      </c>
      <c r="AI66" s="198">
        <v>5</v>
      </c>
      <c r="AJ66" s="198">
        <v>0</v>
      </c>
      <c r="AK66" s="198">
        <v>69.599999999999994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17.7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3.27</v>
      </c>
      <c r="K67" s="198">
        <v>9.14</v>
      </c>
      <c r="L67" s="198">
        <v>562.02</v>
      </c>
      <c r="M67" s="198">
        <v>26.53</v>
      </c>
      <c r="N67" s="198">
        <v>27.79</v>
      </c>
      <c r="O67" s="198">
        <v>0</v>
      </c>
      <c r="P67" s="198">
        <v>37.43</v>
      </c>
      <c r="Q67" s="198">
        <v>6.5</v>
      </c>
      <c r="R67" s="198">
        <v>12.64</v>
      </c>
      <c r="S67" s="198">
        <v>7.87</v>
      </c>
      <c r="T67" s="198">
        <v>0</v>
      </c>
      <c r="U67" s="198">
        <v>122.46</v>
      </c>
      <c r="V67" s="198">
        <v>4.24</v>
      </c>
      <c r="W67" s="198">
        <v>13.83</v>
      </c>
      <c r="X67" s="198">
        <v>29.31</v>
      </c>
      <c r="Y67" s="198">
        <v>0</v>
      </c>
      <c r="Z67" s="198">
        <v>75.48</v>
      </c>
      <c r="AA67" s="198">
        <v>22.65</v>
      </c>
      <c r="AB67" s="198">
        <v>0</v>
      </c>
      <c r="AC67" s="198">
        <v>14.14</v>
      </c>
      <c r="AD67" s="198">
        <v>0</v>
      </c>
      <c r="AE67" s="198">
        <v>0</v>
      </c>
      <c r="AF67" s="198">
        <v>0</v>
      </c>
      <c r="AG67" s="198">
        <v>25.06</v>
      </c>
      <c r="AH67" s="198">
        <v>0</v>
      </c>
      <c r="AI67" s="198">
        <v>5</v>
      </c>
      <c r="AJ67" s="198">
        <v>0</v>
      </c>
      <c r="AK67" s="198">
        <v>68.09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17.7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3.27</v>
      </c>
      <c r="K68" s="198">
        <v>9.14</v>
      </c>
      <c r="L68" s="198">
        <v>562.02</v>
      </c>
      <c r="M68" s="198">
        <v>26.53</v>
      </c>
      <c r="N68" s="198">
        <v>27.79</v>
      </c>
      <c r="O68" s="198">
        <v>0</v>
      </c>
      <c r="P68" s="198">
        <v>37.43</v>
      </c>
      <c r="Q68" s="198">
        <v>6.5</v>
      </c>
      <c r="R68" s="198">
        <v>12.64</v>
      </c>
      <c r="S68" s="198">
        <v>7.87</v>
      </c>
      <c r="T68" s="198">
        <v>0</v>
      </c>
      <c r="U68" s="198">
        <v>122.46</v>
      </c>
      <c r="V68" s="198">
        <v>4.24</v>
      </c>
      <c r="W68" s="198">
        <v>13.83</v>
      </c>
      <c r="X68" s="198">
        <v>29.31</v>
      </c>
      <c r="Y68" s="198">
        <v>0</v>
      </c>
      <c r="Z68" s="198">
        <v>75.48</v>
      </c>
      <c r="AA68" s="198">
        <v>22.65</v>
      </c>
      <c r="AB68" s="198">
        <v>0</v>
      </c>
      <c r="AC68" s="198">
        <v>14.14</v>
      </c>
      <c r="AD68" s="198">
        <v>0</v>
      </c>
      <c r="AE68" s="198">
        <v>0</v>
      </c>
      <c r="AF68" s="198">
        <v>0</v>
      </c>
      <c r="AG68" s="198">
        <v>25.06</v>
      </c>
      <c r="AH68" s="198">
        <v>0</v>
      </c>
      <c r="AI68" s="198">
        <v>5</v>
      </c>
      <c r="AJ68" s="198">
        <v>0</v>
      </c>
      <c r="AK68" s="198">
        <v>68.09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17.7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3.27</v>
      </c>
      <c r="K69" s="198">
        <v>9.14</v>
      </c>
      <c r="L69" s="198">
        <v>562.02</v>
      </c>
      <c r="M69" s="198">
        <v>26.53</v>
      </c>
      <c r="N69" s="198">
        <v>26.85</v>
      </c>
      <c r="O69" s="198">
        <v>0</v>
      </c>
      <c r="P69" s="198">
        <v>37.43</v>
      </c>
      <c r="Q69" s="198">
        <v>6.5</v>
      </c>
      <c r="R69" s="198">
        <v>12.64</v>
      </c>
      <c r="S69" s="198">
        <v>7.87</v>
      </c>
      <c r="T69" s="198">
        <v>0</v>
      </c>
      <c r="U69" s="198">
        <v>122.46</v>
      </c>
      <c r="V69" s="198">
        <v>4.24</v>
      </c>
      <c r="W69" s="198">
        <v>13.83</v>
      </c>
      <c r="X69" s="198">
        <v>29.31</v>
      </c>
      <c r="Y69" s="198">
        <v>0</v>
      </c>
      <c r="Z69" s="198">
        <v>75.48</v>
      </c>
      <c r="AA69" s="198">
        <v>22.65</v>
      </c>
      <c r="AB69" s="198">
        <v>0</v>
      </c>
      <c r="AC69" s="198">
        <v>14.14</v>
      </c>
      <c r="AD69" s="198">
        <v>0</v>
      </c>
      <c r="AE69" s="198">
        <v>0</v>
      </c>
      <c r="AF69" s="198">
        <v>0</v>
      </c>
      <c r="AG69" s="198">
        <v>25.06</v>
      </c>
      <c r="AH69" s="198">
        <v>0</v>
      </c>
      <c r="AI69" s="198">
        <v>4.25</v>
      </c>
      <c r="AJ69" s="198">
        <v>0</v>
      </c>
      <c r="AK69" s="198">
        <v>67.430000000000007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14.67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3.27</v>
      </c>
      <c r="K70" s="198">
        <v>9.14</v>
      </c>
      <c r="L70" s="198">
        <v>562.02</v>
      </c>
      <c r="M70" s="198">
        <v>26.53</v>
      </c>
      <c r="N70" s="198">
        <v>26.85</v>
      </c>
      <c r="O70" s="198">
        <v>0</v>
      </c>
      <c r="P70" s="198">
        <v>37.43</v>
      </c>
      <c r="Q70" s="198">
        <v>6.5</v>
      </c>
      <c r="R70" s="198">
        <v>12.64</v>
      </c>
      <c r="S70" s="198">
        <v>7.87</v>
      </c>
      <c r="T70" s="198">
        <v>0</v>
      </c>
      <c r="U70" s="198">
        <v>122.46</v>
      </c>
      <c r="V70" s="198">
        <v>4.24</v>
      </c>
      <c r="W70" s="198">
        <v>13.83</v>
      </c>
      <c r="X70" s="198">
        <v>29.31</v>
      </c>
      <c r="Y70" s="198">
        <v>0</v>
      </c>
      <c r="Z70" s="198">
        <v>75.48</v>
      </c>
      <c r="AA70" s="198">
        <v>22.65</v>
      </c>
      <c r="AB70" s="198">
        <v>0</v>
      </c>
      <c r="AC70" s="198">
        <v>14.14</v>
      </c>
      <c r="AD70" s="198">
        <v>0</v>
      </c>
      <c r="AE70" s="198">
        <v>0</v>
      </c>
      <c r="AF70" s="198">
        <v>0</v>
      </c>
      <c r="AG70" s="198">
        <v>25.06</v>
      </c>
      <c r="AH70" s="198">
        <v>0</v>
      </c>
      <c r="AI70" s="198">
        <v>5</v>
      </c>
      <c r="AJ70" s="198">
        <v>0</v>
      </c>
      <c r="AK70" s="198">
        <v>67.430000000000007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12.37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2.69</v>
      </c>
      <c r="K71" s="198">
        <v>9.14</v>
      </c>
      <c r="L71" s="198">
        <v>562.02</v>
      </c>
      <c r="M71" s="198">
        <v>25.04</v>
      </c>
      <c r="N71" s="198">
        <v>26.85</v>
      </c>
      <c r="O71" s="198">
        <v>0</v>
      </c>
      <c r="P71" s="198">
        <v>37.43</v>
      </c>
      <c r="Q71" s="198">
        <v>6.5</v>
      </c>
      <c r="R71" s="198">
        <v>12.64</v>
      </c>
      <c r="S71" s="198">
        <v>7.87</v>
      </c>
      <c r="T71" s="198">
        <v>0</v>
      </c>
      <c r="U71" s="198">
        <v>122.46</v>
      </c>
      <c r="V71" s="198">
        <v>4.24</v>
      </c>
      <c r="W71" s="198">
        <v>13.83</v>
      </c>
      <c r="X71" s="198">
        <v>29.31</v>
      </c>
      <c r="Y71" s="198">
        <v>0</v>
      </c>
      <c r="Z71" s="198">
        <v>75.48</v>
      </c>
      <c r="AA71" s="198">
        <v>22.65</v>
      </c>
      <c r="AB71" s="198">
        <v>0</v>
      </c>
      <c r="AC71" s="198">
        <v>14.14</v>
      </c>
      <c r="AD71" s="198">
        <v>0</v>
      </c>
      <c r="AE71" s="198">
        <v>0</v>
      </c>
      <c r="AF71" s="198">
        <v>0</v>
      </c>
      <c r="AG71" s="198">
        <v>25.06</v>
      </c>
      <c r="AH71" s="198">
        <v>0</v>
      </c>
      <c r="AI71" s="198">
        <v>5</v>
      </c>
      <c r="AJ71" s="198">
        <v>0</v>
      </c>
      <c r="AK71" s="198">
        <v>67.989999999999995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10.54</v>
      </c>
      <c r="AR71" s="198">
        <v>0</v>
      </c>
      <c r="AS71" s="198">
        <v>0</v>
      </c>
      <c r="AT71" s="198">
        <v>2.59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2.69</v>
      </c>
      <c r="K72" s="198">
        <v>9.14</v>
      </c>
      <c r="L72" s="198">
        <v>562.02</v>
      </c>
      <c r="M72" s="198">
        <v>25.04</v>
      </c>
      <c r="N72" s="198">
        <v>26.85</v>
      </c>
      <c r="O72" s="198">
        <v>0</v>
      </c>
      <c r="P72" s="198">
        <v>37.43</v>
      </c>
      <c r="Q72" s="198">
        <v>6.5</v>
      </c>
      <c r="R72" s="198">
        <v>12.64</v>
      </c>
      <c r="S72" s="198">
        <v>7.87</v>
      </c>
      <c r="T72" s="198">
        <v>0</v>
      </c>
      <c r="U72" s="198">
        <v>122.46</v>
      </c>
      <c r="V72" s="198">
        <v>4.24</v>
      </c>
      <c r="W72" s="198">
        <v>13.83</v>
      </c>
      <c r="X72" s="198">
        <v>29.31</v>
      </c>
      <c r="Y72" s="198">
        <v>0</v>
      </c>
      <c r="Z72" s="198">
        <v>75.48</v>
      </c>
      <c r="AA72" s="198">
        <v>22.65</v>
      </c>
      <c r="AB72" s="198">
        <v>0</v>
      </c>
      <c r="AC72" s="198">
        <v>14.14</v>
      </c>
      <c r="AD72" s="198">
        <v>0</v>
      </c>
      <c r="AE72" s="198">
        <v>0</v>
      </c>
      <c r="AF72" s="198">
        <v>0</v>
      </c>
      <c r="AG72" s="198">
        <v>25.06</v>
      </c>
      <c r="AH72" s="198">
        <v>0</v>
      </c>
      <c r="AI72" s="198">
        <v>5</v>
      </c>
      <c r="AJ72" s="198">
        <v>0</v>
      </c>
      <c r="AK72" s="198">
        <v>67.989999999999995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9.5399999999999991</v>
      </c>
      <c r="AR72" s="198">
        <v>0</v>
      </c>
      <c r="AS72" s="198">
        <v>0</v>
      </c>
      <c r="AT72" s="198">
        <v>2.59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1.42</v>
      </c>
      <c r="J73" s="198">
        <v>2.69</v>
      </c>
      <c r="K73" s="198">
        <v>9.14</v>
      </c>
      <c r="L73" s="198">
        <v>562.02</v>
      </c>
      <c r="M73" s="198">
        <v>25.04</v>
      </c>
      <c r="N73" s="198">
        <v>26.85</v>
      </c>
      <c r="O73" s="198">
        <v>0</v>
      </c>
      <c r="P73" s="198">
        <v>37.43</v>
      </c>
      <c r="Q73" s="198">
        <v>6.5</v>
      </c>
      <c r="R73" s="198">
        <v>12.64</v>
      </c>
      <c r="S73" s="198">
        <v>7.87</v>
      </c>
      <c r="T73" s="198">
        <v>0</v>
      </c>
      <c r="U73" s="198">
        <v>122.46</v>
      </c>
      <c r="V73" s="198">
        <v>4.24</v>
      </c>
      <c r="W73" s="198">
        <v>13.83</v>
      </c>
      <c r="X73" s="198">
        <v>29.31</v>
      </c>
      <c r="Y73" s="198">
        <v>0</v>
      </c>
      <c r="Z73" s="198">
        <v>75.48</v>
      </c>
      <c r="AA73" s="198">
        <v>22.65</v>
      </c>
      <c r="AB73" s="198">
        <v>0</v>
      </c>
      <c r="AC73" s="198">
        <v>14.14</v>
      </c>
      <c r="AD73" s="198">
        <v>0</v>
      </c>
      <c r="AE73" s="198">
        <v>0</v>
      </c>
      <c r="AF73" s="198">
        <v>0</v>
      </c>
      <c r="AG73" s="198">
        <v>25.06</v>
      </c>
      <c r="AH73" s="198">
        <v>0</v>
      </c>
      <c r="AI73" s="198">
        <v>5</v>
      </c>
      <c r="AJ73" s="198">
        <v>0</v>
      </c>
      <c r="AK73" s="198">
        <v>67.989999999999995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6.98</v>
      </c>
      <c r="AR73" s="198">
        <v>0</v>
      </c>
      <c r="AS73" s="198">
        <v>0</v>
      </c>
      <c r="AT73" s="198">
        <v>2.59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1.42</v>
      </c>
      <c r="J74" s="198">
        <v>2.69</v>
      </c>
      <c r="K74" s="198">
        <v>9.14</v>
      </c>
      <c r="L74" s="198">
        <v>562.02</v>
      </c>
      <c r="M74" s="198">
        <v>25.04</v>
      </c>
      <c r="N74" s="198">
        <v>28.73</v>
      </c>
      <c r="O74" s="198">
        <v>0</v>
      </c>
      <c r="P74" s="198">
        <v>37.43</v>
      </c>
      <c r="Q74" s="198">
        <v>6.5</v>
      </c>
      <c r="R74" s="198">
        <v>12.64</v>
      </c>
      <c r="S74" s="198">
        <v>7.87</v>
      </c>
      <c r="T74" s="198">
        <v>0</v>
      </c>
      <c r="U74" s="198">
        <v>122.46</v>
      </c>
      <c r="V74" s="198">
        <v>4.24</v>
      </c>
      <c r="W74" s="198">
        <v>13.83</v>
      </c>
      <c r="X74" s="198">
        <v>29.31</v>
      </c>
      <c r="Y74" s="198">
        <v>0</v>
      </c>
      <c r="Z74" s="198">
        <v>75.48</v>
      </c>
      <c r="AA74" s="198">
        <v>22.65</v>
      </c>
      <c r="AB74" s="198">
        <v>0</v>
      </c>
      <c r="AC74" s="198">
        <v>14.14</v>
      </c>
      <c r="AD74" s="198">
        <v>0</v>
      </c>
      <c r="AE74" s="198">
        <v>0</v>
      </c>
      <c r="AF74" s="198">
        <v>0</v>
      </c>
      <c r="AG74" s="198">
        <v>25.06</v>
      </c>
      <c r="AH74" s="198">
        <v>0</v>
      </c>
      <c r="AI74" s="198">
        <v>5</v>
      </c>
      <c r="AJ74" s="198">
        <v>0</v>
      </c>
      <c r="AK74" s="198">
        <v>67.989999999999995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2.96</v>
      </c>
      <c r="AR74" s="198">
        <v>0</v>
      </c>
      <c r="AS74" s="198">
        <v>0</v>
      </c>
      <c r="AT74" s="198">
        <v>2.59</v>
      </c>
    </row>
    <row r="75" spans="1:46">
      <c r="A75" t="s">
        <v>117</v>
      </c>
      <c r="B75" s="198">
        <v>0</v>
      </c>
      <c r="C75" s="198">
        <v>11.27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1.42</v>
      </c>
      <c r="J75" s="198">
        <v>2.69</v>
      </c>
      <c r="K75" s="198">
        <v>9.14</v>
      </c>
      <c r="L75" s="198">
        <v>562.02</v>
      </c>
      <c r="M75" s="198">
        <v>25.04</v>
      </c>
      <c r="N75" s="198">
        <v>30.8</v>
      </c>
      <c r="O75" s="198">
        <v>0</v>
      </c>
      <c r="P75" s="198">
        <v>37.43</v>
      </c>
      <c r="Q75" s="198">
        <v>6.5</v>
      </c>
      <c r="R75" s="198">
        <v>12.64</v>
      </c>
      <c r="S75" s="198">
        <v>7.87</v>
      </c>
      <c r="T75" s="198">
        <v>0</v>
      </c>
      <c r="U75" s="198">
        <v>122.46</v>
      </c>
      <c r="V75" s="198">
        <v>4.24</v>
      </c>
      <c r="W75" s="198">
        <v>13.83</v>
      </c>
      <c r="X75" s="198">
        <v>29.31</v>
      </c>
      <c r="Y75" s="198">
        <v>0</v>
      </c>
      <c r="Z75" s="198">
        <v>75.48</v>
      </c>
      <c r="AA75" s="198">
        <v>22.65</v>
      </c>
      <c r="AB75" s="198">
        <v>0</v>
      </c>
      <c r="AC75" s="198">
        <v>14.14</v>
      </c>
      <c r="AD75" s="198">
        <v>0</v>
      </c>
      <c r="AE75" s="198">
        <v>0</v>
      </c>
      <c r="AF75" s="198">
        <v>0</v>
      </c>
      <c r="AG75" s="198">
        <v>25.06</v>
      </c>
      <c r="AH75" s="198">
        <v>0</v>
      </c>
      <c r="AI75" s="198">
        <v>4.5</v>
      </c>
      <c r="AJ75" s="198">
        <v>0</v>
      </c>
      <c r="AK75" s="198">
        <v>67.989999999999995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2.59</v>
      </c>
    </row>
    <row r="76" spans="1:46">
      <c r="A76" t="s">
        <v>118</v>
      </c>
      <c r="B76" s="198">
        <v>0</v>
      </c>
      <c r="C76" s="198">
        <v>11.58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1.42</v>
      </c>
      <c r="J76" s="198">
        <v>2.69</v>
      </c>
      <c r="K76" s="198">
        <v>9.14</v>
      </c>
      <c r="L76" s="198">
        <v>562.02</v>
      </c>
      <c r="M76" s="198">
        <v>25.04</v>
      </c>
      <c r="N76" s="198">
        <v>33.049999999999997</v>
      </c>
      <c r="O76" s="198">
        <v>0</v>
      </c>
      <c r="P76" s="198">
        <v>37.43</v>
      </c>
      <c r="Q76" s="198">
        <v>6.5</v>
      </c>
      <c r="R76" s="198">
        <v>12.64</v>
      </c>
      <c r="S76" s="198">
        <v>7.87</v>
      </c>
      <c r="T76" s="198">
        <v>0</v>
      </c>
      <c r="U76" s="198">
        <v>122.46</v>
      </c>
      <c r="V76" s="198">
        <v>4.24</v>
      </c>
      <c r="W76" s="198">
        <v>13.83</v>
      </c>
      <c r="X76" s="198">
        <v>29.31</v>
      </c>
      <c r="Y76" s="198">
        <v>0</v>
      </c>
      <c r="Z76" s="198">
        <v>75.48</v>
      </c>
      <c r="AA76" s="198">
        <v>22.65</v>
      </c>
      <c r="AB76" s="198">
        <v>0</v>
      </c>
      <c r="AC76" s="198">
        <v>14.14</v>
      </c>
      <c r="AD76" s="198">
        <v>0</v>
      </c>
      <c r="AE76" s="198">
        <v>0</v>
      </c>
      <c r="AF76" s="198">
        <v>0</v>
      </c>
      <c r="AG76" s="198">
        <v>25.06</v>
      </c>
      <c r="AH76" s="198">
        <v>0</v>
      </c>
      <c r="AI76" s="198">
        <v>5</v>
      </c>
      <c r="AJ76" s="198">
        <v>0</v>
      </c>
      <c r="AK76" s="198">
        <v>67.989999999999995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2.59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2.02</v>
      </c>
      <c r="K77" s="198">
        <v>9.14</v>
      </c>
      <c r="L77" s="198">
        <v>562.02</v>
      </c>
      <c r="M77" s="198">
        <v>25.04</v>
      </c>
      <c r="N77" s="198">
        <v>35.21</v>
      </c>
      <c r="O77" s="198">
        <v>0</v>
      </c>
      <c r="P77" s="198">
        <v>37.43</v>
      </c>
      <c r="Q77" s="198">
        <v>6.5</v>
      </c>
      <c r="R77" s="198">
        <v>12.64</v>
      </c>
      <c r="S77" s="198">
        <v>7.87</v>
      </c>
      <c r="T77" s="198">
        <v>0</v>
      </c>
      <c r="U77" s="198">
        <v>122.46</v>
      </c>
      <c r="V77" s="198">
        <v>4.24</v>
      </c>
      <c r="W77" s="198">
        <v>13.83</v>
      </c>
      <c r="X77" s="198">
        <v>29.31</v>
      </c>
      <c r="Y77" s="198">
        <v>0</v>
      </c>
      <c r="Z77" s="198">
        <v>75.48</v>
      </c>
      <c r="AA77" s="198">
        <v>22.65</v>
      </c>
      <c r="AB77" s="198">
        <v>0</v>
      </c>
      <c r="AC77" s="198">
        <v>14.14</v>
      </c>
      <c r="AD77" s="198">
        <v>0</v>
      </c>
      <c r="AE77" s="198">
        <v>0</v>
      </c>
      <c r="AF77" s="198">
        <v>0</v>
      </c>
      <c r="AG77" s="198">
        <v>25.06</v>
      </c>
      <c r="AH77" s="198">
        <v>0</v>
      </c>
      <c r="AI77" s="198">
        <v>5</v>
      </c>
      <c r="AJ77" s="198">
        <v>0</v>
      </c>
      <c r="AK77" s="198">
        <v>67.989999999999995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3.88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2.02</v>
      </c>
      <c r="K78" s="198">
        <v>9.14</v>
      </c>
      <c r="L78" s="198">
        <v>562.02</v>
      </c>
      <c r="M78" s="198">
        <v>25.04</v>
      </c>
      <c r="N78" s="198">
        <v>35.21</v>
      </c>
      <c r="O78" s="198">
        <v>0</v>
      </c>
      <c r="P78" s="198">
        <v>37.43</v>
      </c>
      <c r="Q78" s="198">
        <v>6.5</v>
      </c>
      <c r="R78" s="198">
        <v>12.64</v>
      </c>
      <c r="S78" s="198">
        <v>7.87</v>
      </c>
      <c r="T78" s="198">
        <v>0</v>
      </c>
      <c r="U78" s="198">
        <v>122.46</v>
      </c>
      <c r="V78" s="198">
        <v>4.24</v>
      </c>
      <c r="W78" s="198">
        <v>13.83</v>
      </c>
      <c r="X78" s="198">
        <v>29.31</v>
      </c>
      <c r="Y78" s="198">
        <v>0</v>
      </c>
      <c r="Z78" s="198">
        <v>75.48</v>
      </c>
      <c r="AA78" s="198">
        <v>22.65</v>
      </c>
      <c r="AB78" s="198">
        <v>0</v>
      </c>
      <c r="AC78" s="198">
        <v>14.14</v>
      </c>
      <c r="AD78" s="198">
        <v>0</v>
      </c>
      <c r="AE78" s="198">
        <v>0</v>
      </c>
      <c r="AF78" s="198">
        <v>0</v>
      </c>
      <c r="AG78" s="198">
        <v>25.06</v>
      </c>
      <c r="AH78" s="198">
        <v>0</v>
      </c>
      <c r="AI78" s="198">
        <v>5</v>
      </c>
      <c r="AJ78" s="198">
        <v>0</v>
      </c>
      <c r="AK78" s="198">
        <v>67.989999999999995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3.88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1.96</v>
      </c>
      <c r="K79" s="198">
        <v>9.14</v>
      </c>
      <c r="L79" s="198">
        <v>562.02</v>
      </c>
      <c r="M79" s="198">
        <v>25.04</v>
      </c>
      <c r="N79" s="198">
        <v>35.21</v>
      </c>
      <c r="O79" s="198">
        <v>0</v>
      </c>
      <c r="P79" s="198">
        <v>37.43</v>
      </c>
      <c r="Q79" s="198">
        <v>6.5</v>
      </c>
      <c r="R79" s="198">
        <v>12.64</v>
      </c>
      <c r="S79" s="198">
        <v>7.87</v>
      </c>
      <c r="T79" s="198">
        <v>0</v>
      </c>
      <c r="U79" s="198">
        <v>122.46</v>
      </c>
      <c r="V79" s="198">
        <v>4.24</v>
      </c>
      <c r="W79" s="198">
        <v>13.83</v>
      </c>
      <c r="X79" s="198">
        <v>29.31</v>
      </c>
      <c r="Y79" s="198">
        <v>0</v>
      </c>
      <c r="Z79" s="198">
        <v>75.48</v>
      </c>
      <c r="AA79" s="198">
        <v>22.65</v>
      </c>
      <c r="AB79" s="198">
        <v>0</v>
      </c>
      <c r="AC79" s="198">
        <v>14.57</v>
      </c>
      <c r="AD79" s="198">
        <v>0</v>
      </c>
      <c r="AE79" s="198">
        <v>0</v>
      </c>
      <c r="AF79" s="198">
        <v>0</v>
      </c>
      <c r="AG79" s="198">
        <v>25.06</v>
      </c>
      <c r="AH79" s="198">
        <v>0</v>
      </c>
      <c r="AI79" s="198">
        <v>5</v>
      </c>
      <c r="AJ79" s="198">
        <v>0</v>
      </c>
      <c r="AK79" s="198">
        <v>66.349999999999994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1.96</v>
      </c>
      <c r="K80" s="198">
        <v>9.14</v>
      </c>
      <c r="L80" s="198">
        <v>562.02</v>
      </c>
      <c r="M80" s="198">
        <v>25.04</v>
      </c>
      <c r="N80" s="198">
        <v>35.21</v>
      </c>
      <c r="O80" s="198">
        <v>0</v>
      </c>
      <c r="P80" s="198">
        <v>37.43</v>
      </c>
      <c r="Q80" s="198">
        <v>6.5</v>
      </c>
      <c r="R80" s="198">
        <v>12.64</v>
      </c>
      <c r="S80" s="198">
        <v>7.87</v>
      </c>
      <c r="T80" s="198">
        <v>0</v>
      </c>
      <c r="U80" s="198">
        <v>122.46</v>
      </c>
      <c r="V80" s="198">
        <v>4.24</v>
      </c>
      <c r="W80" s="198">
        <v>13.83</v>
      </c>
      <c r="X80" s="198">
        <v>29.31</v>
      </c>
      <c r="Y80" s="198">
        <v>0</v>
      </c>
      <c r="Z80" s="198">
        <v>75.48</v>
      </c>
      <c r="AA80" s="198">
        <v>22.65</v>
      </c>
      <c r="AB80" s="198">
        <v>0</v>
      </c>
      <c r="AC80" s="198">
        <v>14.57</v>
      </c>
      <c r="AD80" s="198">
        <v>0</v>
      </c>
      <c r="AE80" s="198">
        <v>0</v>
      </c>
      <c r="AF80" s="198">
        <v>0</v>
      </c>
      <c r="AG80" s="198">
        <v>25.06</v>
      </c>
      <c r="AH80" s="198">
        <v>0</v>
      </c>
      <c r="AI80" s="198">
        <v>5</v>
      </c>
      <c r="AJ80" s="198">
        <v>0</v>
      </c>
      <c r="AK80" s="198">
        <v>66.349999999999994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1.96</v>
      </c>
      <c r="K81" s="198">
        <v>9.14</v>
      </c>
      <c r="L81" s="198">
        <v>562.02</v>
      </c>
      <c r="M81" s="198">
        <v>25.04</v>
      </c>
      <c r="N81" s="198">
        <v>35.21</v>
      </c>
      <c r="O81" s="198">
        <v>0</v>
      </c>
      <c r="P81" s="198">
        <v>37.43</v>
      </c>
      <c r="Q81" s="198">
        <v>6.5</v>
      </c>
      <c r="R81" s="198">
        <v>12.64</v>
      </c>
      <c r="S81" s="198">
        <v>7.87</v>
      </c>
      <c r="T81" s="198">
        <v>0</v>
      </c>
      <c r="U81" s="198">
        <v>122.46</v>
      </c>
      <c r="V81" s="198">
        <v>4.24</v>
      </c>
      <c r="W81" s="198">
        <v>13.83</v>
      </c>
      <c r="X81" s="198">
        <v>29.31</v>
      </c>
      <c r="Y81" s="198">
        <v>0</v>
      </c>
      <c r="Z81" s="198">
        <v>75.48</v>
      </c>
      <c r="AA81" s="198">
        <v>22.65</v>
      </c>
      <c r="AB81" s="198">
        <v>0</v>
      </c>
      <c r="AC81" s="198">
        <v>14.57</v>
      </c>
      <c r="AD81" s="198">
        <v>0</v>
      </c>
      <c r="AE81" s="198">
        <v>0</v>
      </c>
      <c r="AF81" s="198">
        <v>0</v>
      </c>
      <c r="AG81" s="198">
        <v>25.06</v>
      </c>
      <c r="AH81" s="198">
        <v>0</v>
      </c>
      <c r="AI81" s="198">
        <v>4.5</v>
      </c>
      <c r="AJ81" s="198">
        <v>0</v>
      </c>
      <c r="AK81" s="198">
        <v>66.349999999999994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1.96</v>
      </c>
      <c r="K82" s="198">
        <v>9.14</v>
      </c>
      <c r="L82" s="198">
        <v>562.02</v>
      </c>
      <c r="M82" s="198">
        <v>25.04</v>
      </c>
      <c r="N82" s="198">
        <v>35.21</v>
      </c>
      <c r="O82" s="198">
        <v>0</v>
      </c>
      <c r="P82" s="198">
        <v>37.43</v>
      </c>
      <c r="Q82" s="198">
        <v>6.5</v>
      </c>
      <c r="R82" s="198">
        <v>12.64</v>
      </c>
      <c r="S82" s="198">
        <v>7.87</v>
      </c>
      <c r="T82" s="198">
        <v>0</v>
      </c>
      <c r="U82" s="198">
        <v>122.46</v>
      </c>
      <c r="V82" s="198">
        <v>4.24</v>
      </c>
      <c r="W82" s="198">
        <v>13.83</v>
      </c>
      <c r="X82" s="198">
        <v>29.31</v>
      </c>
      <c r="Y82" s="198">
        <v>0</v>
      </c>
      <c r="Z82" s="198">
        <v>75.48</v>
      </c>
      <c r="AA82" s="198">
        <v>22.65</v>
      </c>
      <c r="AB82" s="198">
        <v>0</v>
      </c>
      <c r="AC82" s="198">
        <v>14.57</v>
      </c>
      <c r="AD82" s="198">
        <v>0</v>
      </c>
      <c r="AE82" s="198">
        <v>0</v>
      </c>
      <c r="AF82" s="198">
        <v>0</v>
      </c>
      <c r="AG82" s="198">
        <v>25.06</v>
      </c>
      <c r="AH82" s="198">
        <v>0</v>
      </c>
      <c r="AI82" s="198">
        <v>5</v>
      </c>
      <c r="AJ82" s="198">
        <v>0</v>
      </c>
      <c r="AK82" s="198">
        <v>66.349999999999994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1.96</v>
      </c>
      <c r="K83" s="198">
        <v>9.14</v>
      </c>
      <c r="L83" s="198">
        <v>562.02</v>
      </c>
      <c r="M83" s="198">
        <v>25.04</v>
      </c>
      <c r="N83" s="198">
        <v>35.21</v>
      </c>
      <c r="O83" s="198">
        <v>0</v>
      </c>
      <c r="P83" s="198">
        <v>37.43</v>
      </c>
      <c r="Q83" s="198">
        <v>6.5</v>
      </c>
      <c r="R83" s="198">
        <v>12.64</v>
      </c>
      <c r="S83" s="198">
        <v>7.87</v>
      </c>
      <c r="T83" s="198">
        <v>0</v>
      </c>
      <c r="U83" s="198">
        <v>122.46</v>
      </c>
      <c r="V83" s="198">
        <v>4.24</v>
      </c>
      <c r="W83" s="198">
        <v>13.83</v>
      </c>
      <c r="X83" s="198">
        <v>29.31</v>
      </c>
      <c r="Y83" s="198">
        <v>0</v>
      </c>
      <c r="Z83" s="198">
        <v>75.48</v>
      </c>
      <c r="AA83" s="198">
        <v>22.65</v>
      </c>
      <c r="AB83" s="198">
        <v>0</v>
      </c>
      <c r="AC83" s="198">
        <v>14.57</v>
      </c>
      <c r="AD83" s="198">
        <v>0</v>
      </c>
      <c r="AE83" s="198">
        <v>0</v>
      </c>
      <c r="AF83" s="198">
        <v>0</v>
      </c>
      <c r="AG83" s="198">
        <v>25.06</v>
      </c>
      <c r="AH83" s="198">
        <v>0</v>
      </c>
      <c r="AI83" s="198">
        <v>5</v>
      </c>
      <c r="AJ83" s="198">
        <v>0</v>
      </c>
      <c r="AK83" s="198">
        <v>67.430000000000007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1.96</v>
      </c>
      <c r="K84" s="198">
        <v>9.14</v>
      </c>
      <c r="L84" s="198">
        <v>562.02</v>
      </c>
      <c r="M84" s="198">
        <v>25.04</v>
      </c>
      <c r="N84" s="198">
        <v>35.21</v>
      </c>
      <c r="O84" s="198">
        <v>0</v>
      </c>
      <c r="P84" s="198">
        <v>37.43</v>
      </c>
      <c r="Q84" s="198">
        <v>6.5</v>
      </c>
      <c r="R84" s="198">
        <v>12.64</v>
      </c>
      <c r="S84" s="198">
        <v>7.87</v>
      </c>
      <c r="T84" s="198">
        <v>0</v>
      </c>
      <c r="U84" s="198">
        <v>122.46</v>
      </c>
      <c r="V84" s="198">
        <v>4.24</v>
      </c>
      <c r="W84" s="198">
        <v>13.83</v>
      </c>
      <c r="X84" s="198">
        <v>29.31</v>
      </c>
      <c r="Y84" s="198">
        <v>0</v>
      </c>
      <c r="Z84" s="198">
        <v>75.48</v>
      </c>
      <c r="AA84" s="198">
        <v>22.65</v>
      </c>
      <c r="AB84" s="198">
        <v>0</v>
      </c>
      <c r="AC84" s="198">
        <v>14.57</v>
      </c>
      <c r="AD84" s="198">
        <v>0</v>
      </c>
      <c r="AE84" s="198">
        <v>0</v>
      </c>
      <c r="AF84" s="198">
        <v>0</v>
      </c>
      <c r="AG84" s="198">
        <v>25.06</v>
      </c>
      <c r="AH84" s="198">
        <v>0</v>
      </c>
      <c r="AI84" s="198">
        <v>5</v>
      </c>
      <c r="AJ84" s="198">
        <v>0</v>
      </c>
      <c r="AK84" s="198">
        <v>67.430000000000007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1.96</v>
      </c>
      <c r="K85" s="198">
        <v>9.14</v>
      </c>
      <c r="L85" s="198">
        <v>562.02</v>
      </c>
      <c r="M85" s="198">
        <v>25.04</v>
      </c>
      <c r="N85" s="198">
        <v>35.21</v>
      </c>
      <c r="O85" s="198">
        <v>0</v>
      </c>
      <c r="P85" s="198">
        <v>37.43</v>
      </c>
      <c r="Q85" s="198">
        <v>6.5</v>
      </c>
      <c r="R85" s="198">
        <v>12.64</v>
      </c>
      <c r="S85" s="198">
        <v>7.87</v>
      </c>
      <c r="T85" s="198">
        <v>0</v>
      </c>
      <c r="U85" s="198">
        <v>122.46</v>
      </c>
      <c r="V85" s="198">
        <v>4.24</v>
      </c>
      <c r="W85" s="198">
        <v>13.83</v>
      </c>
      <c r="X85" s="198">
        <v>29.31</v>
      </c>
      <c r="Y85" s="198">
        <v>0</v>
      </c>
      <c r="Z85" s="198">
        <v>75.48</v>
      </c>
      <c r="AA85" s="198">
        <v>22.65</v>
      </c>
      <c r="AB85" s="198">
        <v>0</v>
      </c>
      <c r="AC85" s="198">
        <v>14.57</v>
      </c>
      <c r="AD85" s="198">
        <v>0</v>
      </c>
      <c r="AE85" s="198">
        <v>0</v>
      </c>
      <c r="AF85" s="198">
        <v>0</v>
      </c>
      <c r="AG85" s="198">
        <v>25.06</v>
      </c>
      <c r="AH85" s="198">
        <v>0</v>
      </c>
      <c r="AI85" s="198">
        <v>5</v>
      </c>
      <c r="AJ85" s="198">
        <v>0</v>
      </c>
      <c r="AK85" s="198">
        <v>67.430000000000007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1.96</v>
      </c>
      <c r="K86" s="198">
        <v>9.14</v>
      </c>
      <c r="L86" s="198">
        <v>562.02</v>
      </c>
      <c r="M86" s="198">
        <v>25.04</v>
      </c>
      <c r="N86" s="198">
        <v>35.21</v>
      </c>
      <c r="O86" s="198">
        <v>0</v>
      </c>
      <c r="P86" s="198">
        <v>37.43</v>
      </c>
      <c r="Q86" s="198">
        <v>6.5</v>
      </c>
      <c r="R86" s="198">
        <v>12.64</v>
      </c>
      <c r="S86" s="198">
        <v>7.87</v>
      </c>
      <c r="T86" s="198">
        <v>0</v>
      </c>
      <c r="U86" s="198">
        <v>122.46</v>
      </c>
      <c r="V86" s="198">
        <v>4.24</v>
      </c>
      <c r="W86" s="198">
        <v>13.83</v>
      </c>
      <c r="X86" s="198">
        <v>29.31</v>
      </c>
      <c r="Y86" s="198">
        <v>0</v>
      </c>
      <c r="Z86" s="198">
        <v>75.48</v>
      </c>
      <c r="AA86" s="198">
        <v>22.65</v>
      </c>
      <c r="AB86" s="198">
        <v>0</v>
      </c>
      <c r="AC86" s="198">
        <v>14.57</v>
      </c>
      <c r="AD86" s="198">
        <v>0</v>
      </c>
      <c r="AE86" s="198">
        <v>0</v>
      </c>
      <c r="AF86" s="198">
        <v>0</v>
      </c>
      <c r="AG86" s="198">
        <v>25.06</v>
      </c>
      <c r="AH86" s="198">
        <v>0</v>
      </c>
      <c r="AI86" s="198">
        <v>5</v>
      </c>
      <c r="AJ86" s="198">
        <v>0</v>
      </c>
      <c r="AK86" s="198">
        <v>67.430000000000007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1.96</v>
      </c>
      <c r="K87" s="198">
        <v>9.14</v>
      </c>
      <c r="L87" s="198">
        <v>562.02</v>
      </c>
      <c r="M87" s="198">
        <v>25.04</v>
      </c>
      <c r="N87" s="198">
        <v>35.21</v>
      </c>
      <c r="O87" s="198">
        <v>0</v>
      </c>
      <c r="P87" s="198">
        <v>37.43</v>
      </c>
      <c r="Q87" s="198">
        <v>6.5</v>
      </c>
      <c r="R87" s="198">
        <v>12.64</v>
      </c>
      <c r="S87" s="198">
        <v>7.87</v>
      </c>
      <c r="T87" s="198">
        <v>0</v>
      </c>
      <c r="U87" s="198">
        <v>122.46</v>
      </c>
      <c r="V87" s="198">
        <v>4.24</v>
      </c>
      <c r="W87" s="198">
        <v>13.03</v>
      </c>
      <c r="X87" s="198">
        <v>29.31</v>
      </c>
      <c r="Y87" s="198">
        <v>0</v>
      </c>
      <c r="Z87" s="198">
        <v>75.48</v>
      </c>
      <c r="AA87" s="198">
        <v>22.65</v>
      </c>
      <c r="AB87" s="198">
        <v>0</v>
      </c>
      <c r="AC87" s="198">
        <v>14.57</v>
      </c>
      <c r="AD87" s="198">
        <v>0</v>
      </c>
      <c r="AE87" s="198">
        <v>0</v>
      </c>
      <c r="AF87" s="198">
        <v>0</v>
      </c>
      <c r="AG87" s="198">
        <v>25.06</v>
      </c>
      <c r="AH87" s="198">
        <v>0</v>
      </c>
      <c r="AI87" s="198">
        <v>5</v>
      </c>
      <c r="AJ87" s="198">
        <v>0</v>
      </c>
      <c r="AK87" s="198">
        <v>67.430000000000007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1.96</v>
      </c>
      <c r="K88" s="198">
        <v>9.14</v>
      </c>
      <c r="L88" s="198">
        <v>562.02</v>
      </c>
      <c r="M88" s="198">
        <v>25.04</v>
      </c>
      <c r="N88" s="198">
        <v>35.21</v>
      </c>
      <c r="O88" s="198">
        <v>0</v>
      </c>
      <c r="P88" s="198">
        <v>37.43</v>
      </c>
      <c r="Q88" s="198">
        <v>6.5</v>
      </c>
      <c r="R88" s="198">
        <v>12.64</v>
      </c>
      <c r="S88" s="198">
        <v>7.87</v>
      </c>
      <c r="T88" s="198">
        <v>0</v>
      </c>
      <c r="U88" s="198">
        <v>122.46</v>
      </c>
      <c r="V88" s="198">
        <v>4.24</v>
      </c>
      <c r="W88" s="198">
        <v>13.11</v>
      </c>
      <c r="X88" s="198">
        <v>29.31</v>
      </c>
      <c r="Y88" s="198">
        <v>0</v>
      </c>
      <c r="Z88" s="198">
        <v>75.48</v>
      </c>
      <c r="AA88" s="198">
        <v>22.65</v>
      </c>
      <c r="AB88" s="198">
        <v>0</v>
      </c>
      <c r="AC88" s="198">
        <v>14.57</v>
      </c>
      <c r="AD88" s="198">
        <v>0</v>
      </c>
      <c r="AE88" s="198">
        <v>0</v>
      </c>
      <c r="AF88" s="198">
        <v>0</v>
      </c>
      <c r="AG88" s="198">
        <v>25.06</v>
      </c>
      <c r="AH88" s="198">
        <v>0</v>
      </c>
      <c r="AI88" s="198">
        <v>5</v>
      </c>
      <c r="AJ88" s="198">
        <v>0</v>
      </c>
      <c r="AK88" s="198">
        <v>67.430000000000007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1.96</v>
      </c>
      <c r="K89" s="198">
        <v>9.14</v>
      </c>
      <c r="L89" s="198">
        <v>562.02</v>
      </c>
      <c r="M89" s="198">
        <v>25.04</v>
      </c>
      <c r="N89" s="198">
        <v>35.21</v>
      </c>
      <c r="O89" s="198">
        <v>0</v>
      </c>
      <c r="P89" s="198">
        <v>37.43</v>
      </c>
      <c r="Q89" s="198">
        <v>6.5</v>
      </c>
      <c r="R89" s="198">
        <v>12.64</v>
      </c>
      <c r="S89" s="198">
        <v>7.87</v>
      </c>
      <c r="T89" s="198">
        <v>0</v>
      </c>
      <c r="U89" s="198">
        <v>122.46</v>
      </c>
      <c r="V89" s="198">
        <v>4.24</v>
      </c>
      <c r="W89" s="198">
        <v>13.83</v>
      </c>
      <c r="X89" s="198">
        <v>29.31</v>
      </c>
      <c r="Y89" s="198">
        <v>0</v>
      </c>
      <c r="Z89" s="198">
        <v>75.48</v>
      </c>
      <c r="AA89" s="198">
        <v>22.65</v>
      </c>
      <c r="AB89" s="198">
        <v>0</v>
      </c>
      <c r="AC89" s="198">
        <v>14.57</v>
      </c>
      <c r="AD89" s="198">
        <v>0</v>
      </c>
      <c r="AE89" s="198">
        <v>0</v>
      </c>
      <c r="AF89" s="198">
        <v>0</v>
      </c>
      <c r="AG89" s="198">
        <v>25.06</v>
      </c>
      <c r="AH89" s="198">
        <v>0</v>
      </c>
      <c r="AI89" s="198">
        <v>5</v>
      </c>
      <c r="AJ89" s="198">
        <v>0</v>
      </c>
      <c r="AK89" s="198">
        <v>67.430000000000007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1.96</v>
      </c>
      <c r="K90" s="198">
        <v>9.14</v>
      </c>
      <c r="L90" s="198">
        <v>562.02</v>
      </c>
      <c r="M90" s="198">
        <v>25.04</v>
      </c>
      <c r="N90" s="198">
        <v>35.21</v>
      </c>
      <c r="O90" s="198">
        <v>0</v>
      </c>
      <c r="P90" s="198">
        <v>37.43</v>
      </c>
      <c r="Q90" s="198">
        <v>6.5</v>
      </c>
      <c r="R90" s="198">
        <v>12.64</v>
      </c>
      <c r="S90" s="198">
        <v>7.87</v>
      </c>
      <c r="T90" s="198">
        <v>0</v>
      </c>
      <c r="U90" s="198">
        <v>122.46</v>
      </c>
      <c r="V90" s="198">
        <v>4.24</v>
      </c>
      <c r="W90" s="198">
        <v>13.83</v>
      </c>
      <c r="X90" s="198">
        <v>29.31</v>
      </c>
      <c r="Y90" s="198">
        <v>0</v>
      </c>
      <c r="Z90" s="198">
        <v>75.48</v>
      </c>
      <c r="AA90" s="198">
        <v>22.65</v>
      </c>
      <c r="AB90" s="198">
        <v>0</v>
      </c>
      <c r="AC90" s="198">
        <v>14.57</v>
      </c>
      <c r="AD90" s="198">
        <v>0</v>
      </c>
      <c r="AE90" s="198">
        <v>0</v>
      </c>
      <c r="AF90" s="198">
        <v>0</v>
      </c>
      <c r="AG90" s="198">
        <v>25.06</v>
      </c>
      <c r="AH90" s="198">
        <v>0</v>
      </c>
      <c r="AI90" s="198">
        <v>5</v>
      </c>
      <c r="AJ90" s="198">
        <v>0</v>
      </c>
      <c r="AK90" s="198">
        <v>67.430000000000007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1.96</v>
      </c>
      <c r="K91" s="198">
        <v>9.14</v>
      </c>
      <c r="L91" s="198">
        <v>562.02</v>
      </c>
      <c r="M91" s="198">
        <v>25.04</v>
      </c>
      <c r="N91" s="198">
        <v>35.21</v>
      </c>
      <c r="O91" s="198">
        <v>0</v>
      </c>
      <c r="P91" s="198">
        <v>37.43</v>
      </c>
      <c r="Q91" s="198">
        <v>6.5</v>
      </c>
      <c r="R91" s="198">
        <v>12.64</v>
      </c>
      <c r="S91" s="198">
        <v>7.87</v>
      </c>
      <c r="T91" s="198">
        <v>0</v>
      </c>
      <c r="U91" s="198">
        <v>122.46</v>
      </c>
      <c r="V91" s="198">
        <v>4.24</v>
      </c>
      <c r="W91" s="198">
        <v>13.83</v>
      </c>
      <c r="X91" s="198">
        <v>29.31</v>
      </c>
      <c r="Y91" s="198">
        <v>0</v>
      </c>
      <c r="Z91" s="198">
        <v>75.48</v>
      </c>
      <c r="AA91" s="198">
        <v>22.65</v>
      </c>
      <c r="AB91" s="198">
        <v>0</v>
      </c>
      <c r="AC91" s="198">
        <v>12</v>
      </c>
      <c r="AD91" s="198">
        <v>0</v>
      </c>
      <c r="AE91" s="198">
        <v>0</v>
      </c>
      <c r="AF91" s="198">
        <v>0</v>
      </c>
      <c r="AG91" s="198">
        <v>25.06</v>
      </c>
      <c r="AH91" s="198">
        <v>0</v>
      </c>
      <c r="AI91" s="198">
        <v>4.33</v>
      </c>
      <c r="AJ91" s="198">
        <v>0</v>
      </c>
      <c r="AK91" s="198">
        <v>68.52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1.96</v>
      </c>
      <c r="K92" s="198">
        <v>9.14</v>
      </c>
      <c r="L92" s="198">
        <v>562.02</v>
      </c>
      <c r="M92" s="198">
        <v>25.04</v>
      </c>
      <c r="N92" s="198">
        <v>35.21</v>
      </c>
      <c r="O92" s="198">
        <v>0</v>
      </c>
      <c r="P92" s="198">
        <v>37.43</v>
      </c>
      <c r="Q92" s="198">
        <v>6.5</v>
      </c>
      <c r="R92" s="198">
        <v>12.64</v>
      </c>
      <c r="S92" s="198">
        <v>7.87</v>
      </c>
      <c r="T92" s="198">
        <v>0</v>
      </c>
      <c r="U92" s="198">
        <v>122.46</v>
      </c>
      <c r="V92" s="198">
        <v>4.24</v>
      </c>
      <c r="W92" s="198">
        <v>13.83</v>
      </c>
      <c r="X92" s="198">
        <v>29.31</v>
      </c>
      <c r="Y92" s="198">
        <v>0</v>
      </c>
      <c r="Z92" s="198">
        <v>75.48</v>
      </c>
      <c r="AA92" s="198">
        <v>22.65</v>
      </c>
      <c r="AB92" s="198">
        <v>0</v>
      </c>
      <c r="AC92" s="198">
        <v>12</v>
      </c>
      <c r="AD92" s="198">
        <v>0</v>
      </c>
      <c r="AE92" s="198">
        <v>0</v>
      </c>
      <c r="AF92" s="198">
        <v>0</v>
      </c>
      <c r="AG92" s="198">
        <v>25.06</v>
      </c>
      <c r="AH92" s="198">
        <v>0</v>
      </c>
      <c r="AI92" s="198">
        <v>4.33</v>
      </c>
      <c r="AJ92" s="198">
        <v>0</v>
      </c>
      <c r="AK92" s="198">
        <v>68.52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1.96</v>
      </c>
      <c r="K93" s="198">
        <v>9.14</v>
      </c>
      <c r="L93" s="198">
        <v>562.02</v>
      </c>
      <c r="M93" s="198">
        <v>25.04</v>
      </c>
      <c r="N93" s="198">
        <v>35.21</v>
      </c>
      <c r="O93" s="198">
        <v>0</v>
      </c>
      <c r="P93" s="198">
        <v>37.43</v>
      </c>
      <c r="Q93" s="198">
        <v>6.5</v>
      </c>
      <c r="R93" s="198">
        <v>12.64</v>
      </c>
      <c r="S93" s="198">
        <v>7.87</v>
      </c>
      <c r="T93" s="198">
        <v>0</v>
      </c>
      <c r="U93" s="198">
        <v>122.46</v>
      </c>
      <c r="V93" s="198">
        <v>4.24</v>
      </c>
      <c r="W93" s="198">
        <v>13.83</v>
      </c>
      <c r="X93" s="198">
        <v>29.31</v>
      </c>
      <c r="Y93" s="198">
        <v>0</v>
      </c>
      <c r="Z93" s="198">
        <v>75.48</v>
      </c>
      <c r="AA93" s="198">
        <v>22.65</v>
      </c>
      <c r="AB93" s="198">
        <v>0</v>
      </c>
      <c r="AC93" s="198">
        <v>12</v>
      </c>
      <c r="AD93" s="198">
        <v>0</v>
      </c>
      <c r="AE93" s="198">
        <v>0</v>
      </c>
      <c r="AF93" s="198">
        <v>0</v>
      </c>
      <c r="AG93" s="198">
        <v>25.06</v>
      </c>
      <c r="AH93" s="198">
        <v>0</v>
      </c>
      <c r="AI93" s="198">
        <v>3.83</v>
      </c>
      <c r="AJ93" s="198">
        <v>0</v>
      </c>
      <c r="AK93" s="198">
        <v>68.52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1.96</v>
      </c>
      <c r="K94" s="198">
        <v>9.14</v>
      </c>
      <c r="L94" s="198">
        <v>562.02</v>
      </c>
      <c r="M94" s="198">
        <v>25.04</v>
      </c>
      <c r="N94" s="198">
        <v>35.21</v>
      </c>
      <c r="O94" s="198">
        <v>0</v>
      </c>
      <c r="P94" s="198">
        <v>37.43</v>
      </c>
      <c r="Q94" s="198">
        <v>6.5</v>
      </c>
      <c r="R94" s="198">
        <v>12.64</v>
      </c>
      <c r="S94" s="198">
        <v>7.87</v>
      </c>
      <c r="T94" s="198">
        <v>0</v>
      </c>
      <c r="U94" s="198">
        <v>122.46</v>
      </c>
      <c r="V94" s="198">
        <v>4.24</v>
      </c>
      <c r="W94" s="198">
        <v>13.83</v>
      </c>
      <c r="X94" s="198">
        <v>29.31</v>
      </c>
      <c r="Y94" s="198">
        <v>0</v>
      </c>
      <c r="Z94" s="198">
        <v>75.48</v>
      </c>
      <c r="AA94" s="198">
        <v>22.65</v>
      </c>
      <c r="AB94" s="198">
        <v>0</v>
      </c>
      <c r="AC94" s="198">
        <v>11</v>
      </c>
      <c r="AD94" s="198">
        <v>0</v>
      </c>
      <c r="AE94" s="198">
        <v>0</v>
      </c>
      <c r="AF94" s="198">
        <v>0</v>
      </c>
      <c r="AG94" s="198">
        <v>25.06</v>
      </c>
      <c r="AH94" s="198">
        <v>0</v>
      </c>
      <c r="AI94" s="198">
        <v>3.71</v>
      </c>
      <c r="AJ94" s="198">
        <v>0</v>
      </c>
      <c r="AK94" s="198">
        <v>68.52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1.96</v>
      </c>
      <c r="K95" s="198">
        <v>9.14</v>
      </c>
      <c r="L95" s="198">
        <v>562.02</v>
      </c>
      <c r="M95" s="198">
        <v>24.14</v>
      </c>
      <c r="N95" s="198">
        <v>35.21</v>
      </c>
      <c r="O95" s="198">
        <v>0</v>
      </c>
      <c r="P95" s="198">
        <v>37.43</v>
      </c>
      <c r="Q95" s="198">
        <v>6.5</v>
      </c>
      <c r="R95" s="198">
        <v>12.64</v>
      </c>
      <c r="S95" s="198">
        <v>7.87</v>
      </c>
      <c r="T95" s="198">
        <v>0</v>
      </c>
      <c r="U95" s="198">
        <v>122.46</v>
      </c>
      <c r="V95" s="198">
        <v>4.24</v>
      </c>
      <c r="W95" s="198">
        <v>13.83</v>
      </c>
      <c r="X95" s="198">
        <v>29.31</v>
      </c>
      <c r="Y95" s="198">
        <v>0</v>
      </c>
      <c r="Z95" s="198">
        <v>75.48</v>
      </c>
      <c r="AA95" s="198">
        <v>22.65</v>
      </c>
      <c r="AB95" s="198">
        <v>0</v>
      </c>
      <c r="AC95" s="198">
        <v>11</v>
      </c>
      <c r="AD95" s="198">
        <v>0</v>
      </c>
      <c r="AE95" s="198">
        <v>0</v>
      </c>
      <c r="AF95" s="198">
        <v>0</v>
      </c>
      <c r="AG95" s="198">
        <v>25.06</v>
      </c>
      <c r="AH95" s="198">
        <v>0</v>
      </c>
      <c r="AI95" s="198">
        <v>3.71</v>
      </c>
      <c r="AJ95" s="198">
        <v>0</v>
      </c>
      <c r="AK95" s="198">
        <v>68.52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1.96</v>
      </c>
      <c r="K96" s="198">
        <v>9.14</v>
      </c>
      <c r="L96" s="198">
        <v>562.02</v>
      </c>
      <c r="M96" s="198">
        <v>24.14</v>
      </c>
      <c r="N96" s="198">
        <v>35.21</v>
      </c>
      <c r="O96" s="198">
        <v>0</v>
      </c>
      <c r="P96" s="198">
        <v>37.43</v>
      </c>
      <c r="Q96" s="198">
        <v>6.5</v>
      </c>
      <c r="R96" s="198">
        <v>12.64</v>
      </c>
      <c r="S96" s="198">
        <v>7.87</v>
      </c>
      <c r="T96" s="198">
        <v>0</v>
      </c>
      <c r="U96" s="198">
        <v>122.46</v>
      </c>
      <c r="V96" s="198">
        <v>4.24</v>
      </c>
      <c r="W96" s="198">
        <v>13.83</v>
      </c>
      <c r="X96" s="198">
        <v>29.31</v>
      </c>
      <c r="Y96" s="198">
        <v>0</v>
      </c>
      <c r="Z96" s="198">
        <v>75.48</v>
      </c>
      <c r="AA96" s="198">
        <v>22.65</v>
      </c>
      <c r="AB96" s="198">
        <v>0</v>
      </c>
      <c r="AC96" s="198">
        <v>11</v>
      </c>
      <c r="AD96" s="198">
        <v>0</v>
      </c>
      <c r="AE96" s="198">
        <v>0</v>
      </c>
      <c r="AF96" s="198">
        <v>0</v>
      </c>
      <c r="AG96" s="198">
        <v>25.06</v>
      </c>
      <c r="AH96" s="198">
        <v>0</v>
      </c>
      <c r="AI96" s="198">
        <v>3.71</v>
      </c>
      <c r="AJ96" s="198">
        <v>0</v>
      </c>
      <c r="AK96" s="198">
        <v>68.52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1.96</v>
      </c>
      <c r="K97" s="198">
        <v>9.14</v>
      </c>
      <c r="L97" s="198">
        <v>562.02</v>
      </c>
      <c r="M97" s="198">
        <v>24.14</v>
      </c>
      <c r="N97" s="198">
        <v>35.21</v>
      </c>
      <c r="O97" s="198">
        <v>0</v>
      </c>
      <c r="P97" s="198">
        <v>37.43</v>
      </c>
      <c r="Q97" s="198">
        <v>6.5</v>
      </c>
      <c r="R97" s="198">
        <v>12.64</v>
      </c>
      <c r="S97" s="198">
        <v>7.87</v>
      </c>
      <c r="T97" s="198">
        <v>0</v>
      </c>
      <c r="U97" s="198">
        <v>122.46</v>
      </c>
      <c r="V97" s="198">
        <v>4.24</v>
      </c>
      <c r="W97" s="198">
        <v>13.83</v>
      </c>
      <c r="X97" s="198">
        <v>29.31</v>
      </c>
      <c r="Y97" s="198">
        <v>0</v>
      </c>
      <c r="Z97" s="198">
        <v>75.48</v>
      </c>
      <c r="AA97" s="198">
        <v>22.65</v>
      </c>
      <c r="AB97" s="198">
        <v>0</v>
      </c>
      <c r="AC97" s="198">
        <v>11</v>
      </c>
      <c r="AD97" s="198">
        <v>0</v>
      </c>
      <c r="AE97" s="198">
        <v>0</v>
      </c>
      <c r="AF97" s="198">
        <v>0</v>
      </c>
      <c r="AG97" s="198">
        <v>25.06</v>
      </c>
      <c r="AH97" s="198">
        <v>0</v>
      </c>
      <c r="AI97" s="198">
        <v>3.71</v>
      </c>
      <c r="AJ97" s="198">
        <v>0</v>
      </c>
      <c r="AK97" s="198">
        <v>68.52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1.96</v>
      </c>
      <c r="K98" s="198">
        <v>9.14</v>
      </c>
      <c r="L98" s="198">
        <v>562.02</v>
      </c>
      <c r="M98" s="198">
        <v>24.14</v>
      </c>
      <c r="N98" s="198">
        <v>35.21</v>
      </c>
      <c r="O98" s="198">
        <v>0</v>
      </c>
      <c r="P98" s="198">
        <v>37.43</v>
      </c>
      <c r="Q98" s="198">
        <v>6.5</v>
      </c>
      <c r="R98" s="198">
        <v>12.64</v>
      </c>
      <c r="S98" s="198">
        <v>7.87</v>
      </c>
      <c r="T98" s="198">
        <v>0</v>
      </c>
      <c r="U98" s="198">
        <v>122.46</v>
      </c>
      <c r="V98" s="198">
        <v>4.24</v>
      </c>
      <c r="W98" s="198">
        <v>13.83</v>
      </c>
      <c r="X98" s="198">
        <v>29.31</v>
      </c>
      <c r="Y98" s="198">
        <v>0</v>
      </c>
      <c r="Z98" s="198">
        <v>75.48</v>
      </c>
      <c r="AA98" s="198">
        <v>22.65</v>
      </c>
      <c r="AB98" s="198">
        <v>0</v>
      </c>
      <c r="AC98" s="198">
        <v>11</v>
      </c>
      <c r="AD98" s="198">
        <v>0</v>
      </c>
      <c r="AE98" s="198">
        <v>0</v>
      </c>
      <c r="AF98" s="198">
        <v>0</v>
      </c>
      <c r="AG98" s="198">
        <v>25.06</v>
      </c>
      <c r="AH98" s="198">
        <v>0</v>
      </c>
      <c r="AI98" s="198">
        <v>3.71</v>
      </c>
      <c r="AJ98" s="198">
        <v>0</v>
      </c>
      <c r="AK98" s="198">
        <v>68.739999999999995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5.7125000000000006E-3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1.4199999999999998E-3</v>
      </c>
      <c r="J99">
        <f t="shared" si="0"/>
        <v>6.8995000000000029E-2</v>
      </c>
      <c r="K99">
        <f t="shared" si="0"/>
        <v>0.20210499999999976</v>
      </c>
      <c r="L99">
        <f t="shared" si="0"/>
        <v>13.488372499999961</v>
      </c>
      <c r="M99">
        <f t="shared" si="0"/>
        <v>0.62313999999999958</v>
      </c>
      <c r="N99">
        <f t="shared" si="0"/>
        <v>0.79911000000000032</v>
      </c>
      <c r="O99">
        <f t="shared" si="0"/>
        <v>0</v>
      </c>
      <c r="P99">
        <f t="shared" si="0"/>
        <v>0.89831999999999856</v>
      </c>
      <c r="Q99">
        <f t="shared" si="0"/>
        <v>0.156</v>
      </c>
      <c r="R99">
        <f t="shared" si="0"/>
        <v>0.30336000000000013</v>
      </c>
      <c r="S99">
        <f t="shared" si="0"/>
        <v>0.18893750000000009</v>
      </c>
      <c r="T99">
        <f t="shared" si="0"/>
        <v>0</v>
      </c>
      <c r="U99">
        <f t="shared" si="0"/>
        <v>2.8137674999999946</v>
      </c>
      <c r="V99">
        <f t="shared" si="0"/>
        <v>0.10176000000000013</v>
      </c>
      <c r="W99">
        <f t="shared" si="0"/>
        <v>0.33153999999999995</v>
      </c>
      <c r="X99">
        <f t="shared" si="0"/>
        <v>0.70343999999999896</v>
      </c>
      <c r="Y99">
        <f t="shared" si="0"/>
        <v>0</v>
      </c>
      <c r="Z99">
        <f t="shared" si="0"/>
        <v>1.8115199999999956</v>
      </c>
      <c r="AA99">
        <f t="shared" si="0"/>
        <v>0.51253000000000093</v>
      </c>
      <c r="AB99">
        <f t="shared" si="0"/>
        <v>0</v>
      </c>
      <c r="AC99">
        <f t="shared" si="0"/>
        <v>0.32869999999999983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0.60143999999999909</v>
      </c>
      <c r="AH99">
        <f t="shared" si="0"/>
        <v>0</v>
      </c>
      <c r="AI99">
        <f t="shared" si="0"/>
        <v>0.12160999999999997</v>
      </c>
      <c r="AJ99">
        <f t="shared" si="0"/>
        <v>0</v>
      </c>
      <c r="AK99">
        <f t="shared" si="0"/>
        <v>1.6524125000000007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0.18427750000000004</v>
      </c>
      <c r="AR99">
        <f t="shared" si="0"/>
        <v>0</v>
      </c>
      <c r="AS99">
        <f t="shared" si="0"/>
        <v>0</v>
      </c>
      <c r="AT99">
        <f t="shared" si="0"/>
        <v>6.4849999999999994E-3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44655</v>
      </c>
      <c r="B1" s="105" t="s">
        <v>200</v>
      </c>
      <c r="C1" s="201" t="s">
        <v>308</v>
      </c>
      <c r="D1" s="202"/>
      <c r="E1" s="202"/>
      <c r="F1" s="202"/>
      <c r="G1" s="202"/>
      <c r="H1" s="202"/>
      <c r="I1" s="202"/>
      <c r="J1" s="202"/>
      <c r="K1" s="203"/>
      <c r="L1" s="201" t="s">
        <v>307</v>
      </c>
      <c r="M1" s="204" t="s">
        <v>142</v>
      </c>
      <c r="O1" s="205" t="s">
        <v>309</v>
      </c>
      <c r="P1" s="205"/>
      <c r="Q1" s="205"/>
      <c r="R1" s="205"/>
      <c r="S1" s="205"/>
      <c r="U1" t="s">
        <v>313</v>
      </c>
      <c r="V1" s="206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1"/>
      <c r="M2" s="20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06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1.52</v>
      </c>
      <c r="AD3" s="198">
        <v>0</v>
      </c>
      <c r="AE3" s="198">
        <v>0</v>
      </c>
      <c r="AF3" s="198">
        <v>0</v>
      </c>
      <c r="AG3" s="198">
        <v>39.39</v>
      </c>
      <c r="AH3" s="198">
        <v>0</v>
      </c>
      <c r="AI3" s="198">
        <v>0</v>
      </c>
      <c r="AJ3" s="198">
        <v>0</v>
      </c>
      <c r="AK3" s="198">
        <v>27.57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1.52</v>
      </c>
      <c r="AD4" s="198">
        <v>0</v>
      </c>
      <c r="AE4" s="198">
        <v>0</v>
      </c>
      <c r="AF4" s="198">
        <v>0</v>
      </c>
      <c r="AG4" s="198">
        <v>39.39</v>
      </c>
      <c r="AH4" s="198">
        <v>0</v>
      </c>
      <c r="AI4" s="198">
        <v>0</v>
      </c>
      <c r="AJ4" s="198">
        <v>0</v>
      </c>
      <c r="AK4" s="198">
        <v>27.57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1.52</v>
      </c>
      <c r="AD5" s="198">
        <v>0</v>
      </c>
      <c r="AE5" s="198">
        <v>0</v>
      </c>
      <c r="AF5" s="198">
        <v>0</v>
      </c>
      <c r="AG5" s="198">
        <v>39.39</v>
      </c>
      <c r="AH5" s="198">
        <v>0</v>
      </c>
      <c r="AI5" s="198">
        <v>0</v>
      </c>
      <c r="AJ5" s="198">
        <v>0</v>
      </c>
      <c r="AK5" s="198">
        <v>27.57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1.52</v>
      </c>
      <c r="AD6" s="198">
        <v>0</v>
      </c>
      <c r="AE6" s="198">
        <v>0</v>
      </c>
      <c r="AF6" s="198">
        <v>0</v>
      </c>
      <c r="AG6" s="198">
        <v>39.39</v>
      </c>
      <c r="AH6" s="198">
        <v>0</v>
      </c>
      <c r="AI6" s="198">
        <v>0</v>
      </c>
      <c r="AJ6" s="198">
        <v>0</v>
      </c>
      <c r="AK6" s="198">
        <v>27.57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1.56</v>
      </c>
      <c r="AD7" s="198">
        <v>0</v>
      </c>
      <c r="AE7" s="198">
        <v>0</v>
      </c>
      <c r="AF7" s="198">
        <v>0</v>
      </c>
      <c r="AG7" s="198">
        <v>39.39</v>
      </c>
      <c r="AH7" s="198">
        <v>0</v>
      </c>
      <c r="AI7" s="198">
        <v>0</v>
      </c>
      <c r="AJ7" s="198">
        <v>0</v>
      </c>
      <c r="AK7" s="198">
        <v>27.57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1.56</v>
      </c>
      <c r="AD8" s="198">
        <v>0</v>
      </c>
      <c r="AE8" s="198">
        <v>0</v>
      </c>
      <c r="AF8" s="198">
        <v>0</v>
      </c>
      <c r="AG8" s="198">
        <v>39.39</v>
      </c>
      <c r="AH8" s="198">
        <v>0</v>
      </c>
      <c r="AI8" s="198">
        <v>0</v>
      </c>
      <c r="AJ8" s="198">
        <v>0</v>
      </c>
      <c r="AK8" s="198">
        <v>27.83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1.56</v>
      </c>
      <c r="AD9" s="198">
        <v>0</v>
      </c>
      <c r="AE9" s="198">
        <v>0</v>
      </c>
      <c r="AF9" s="198">
        <v>0</v>
      </c>
      <c r="AG9" s="198">
        <v>39.39</v>
      </c>
      <c r="AH9" s="198">
        <v>0</v>
      </c>
      <c r="AI9" s="198">
        <v>0</v>
      </c>
      <c r="AJ9" s="198">
        <v>0</v>
      </c>
      <c r="AK9" s="198">
        <v>27.65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1.56</v>
      </c>
      <c r="AD10" s="198">
        <v>0</v>
      </c>
      <c r="AE10" s="198">
        <v>0</v>
      </c>
      <c r="AF10" s="198">
        <v>0</v>
      </c>
      <c r="AG10" s="198">
        <v>39.39</v>
      </c>
      <c r="AH10" s="198">
        <v>0</v>
      </c>
      <c r="AI10" s="198">
        <v>0</v>
      </c>
      <c r="AJ10" s="198">
        <v>0</v>
      </c>
      <c r="AK10" s="198">
        <v>27.57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1.92</v>
      </c>
      <c r="AD11" s="198">
        <v>0</v>
      </c>
      <c r="AE11" s="198">
        <v>0</v>
      </c>
      <c r="AF11" s="198">
        <v>0</v>
      </c>
      <c r="AG11" s="198">
        <v>39.39</v>
      </c>
      <c r="AH11" s="198">
        <v>0</v>
      </c>
      <c r="AI11" s="198">
        <v>4.17</v>
      </c>
      <c r="AJ11" s="198">
        <v>0</v>
      </c>
      <c r="AK11" s="198">
        <v>27.65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1.92</v>
      </c>
      <c r="AD12" s="198">
        <v>0</v>
      </c>
      <c r="AE12" s="198">
        <v>0</v>
      </c>
      <c r="AF12" s="198">
        <v>0</v>
      </c>
      <c r="AG12" s="198">
        <v>39.39</v>
      </c>
      <c r="AH12" s="198">
        <v>0</v>
      </c>
      <c r="AI12" s="198">
        <v>4.17</v>
      </c>
      <c r="AJ12" s="198">
        <v>0</v>
      </c>
      <c r="AK12" s="198">
        <v>27.65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1.92</v>
      </c>
      <c r="AD13" s="198">
        <v>0</v>
      </c>
      <c r="AE13" s="198">
        <v>0</v>
      </c>
      <c r="AF13" s="198">
        <v>0</v>
      </c>
      <c r="AG13" s="198">
        <v>39.39</v>
      </c>
      <c r="AH13" s="198">
        <v>0</v>
      </c>
      <c r="AI13" s="198">
        <v>4.17</v>
      </c>
      <c r="AJ13" s="198">
        <v>0</v>
      </c>
      <c r="AK13" s="198">
        <v>28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1.92</v>
      </c>
      <c r="AD14" s="198">
        <v>0</v>
      </c>
      <c r="AE14" s="198">
        <v>0</v>
      </c>
      <c r="AF14" s="198">
        <v>0</v>
      </c>
      <c r="AG14" s="198">
        <v>39.39</v>
      </c>
      <c r="AH14" s="198">
        <v>0</v>
      </c>
      <c r="AI14" s="198">
        <v>4.17</v>
      </c>
      <c r="AJ14" s="198">
        <v>0</v>
      </c>
      <c r="AK14" s="198">
        <v>28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1.92</v>
      </c>
      <c r="AD15" s="198">
        <v>0</v>
      </c>
      <c r="AE15" s="198">
        <v>0</v>
      </c>
      <c r="AF15" s="198">
        <v>0</v>
      </c>
      <c r="AG15" s="198">
        <v>39.39</v>
      </c>
      <c r="AH15" s="198">
        <v>0</v>
      </c>
      <c r="AI15" s="198">
        <v>0.83</v>
      </c>
      <c r="AJ15" s="198">
        <v>0</v>
      </c>
      <c r="AK15" s="198">
        <v>27.65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1.92</v>
      </c>
      <c r="AD16" s="198">
        <v>0</v>
      </c>
      <c r="AE16" s="198">
        <v>0</v>
      </c>
      <c r="AF16" s="198">
        <v>0</v>
      </c>
      <c r="AG16" s="198">
        <v>39.39</v>
      </c>
      <c r="AH16" s="198">
        <v>0</v>
      </c>
      <c r="AI16" s="198">
        <v>4.17</v>
      </c>
      <c r="AJ16" s="198">
        <v>0</v>
      </c>
      <c r="AK16" s="198">
        <v>27.65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1.92</v>
      </c>
      <c r="AD17" s="198">
        <v>0</v>
      </c>
      <c r="AE17" s="198">
        <v>0</v>
      </c>
      <c r="AF17" s="198">
        <v>0</v>
      </c>
      <c r="AG17" s="198">
        <v>39.39</v>
      </c>
      <c r="AH17" s="198">
        <v>0</v>
      </c>
      <c r="AI17" s="198">
        <v>4.17</v>
      </c>
      <c r="AJ17" s="198">
        <v>0</v>
      </c>
      <c r="AK17" s="198">
        <v>27.65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1.92</v>
      </c>
      <c r="AD18" s="198">
        <v>0</v>
      </c>
      <c r="AE18" s="198">
        <v>0</v>
      </c>
      <c r="AF18" s="198">
        <v>0</v>
      </c>
      <c r="AG18" s="198">
        <v>39.39</v>
      </c>
      <c r="AH18" s="198">
        <v>0</v>
      </c>
      <c r="AI18" s="198">
        <v>4.17</v>
      </c>
      <c r="AJ18" s="198">
        <v>0</v>
      </c>
      <c r="AK18" s="198">
        <v>27.65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1.92</v>
      </c>
      <c r="AD19" s="198">
        <v>0</v>
      </c>
      <c r="AE19" s="198">
        <v>0</v>
      </c>
      <c r="AF19" s="198">
        <v>0</v>
      </c>
      <c r="AG19" s="198">
        <v>39.39</v>
      </c>
      <c r="AH19" s="198">
        <v>0</v>
      </c>
      <c r="AI19" s="198">
        <v>4.17</v>
      </c>
      <c r="AJ19" s="198">
        <v>0</v>
      </c>
      <c r="AK19" s="198">
        <v>28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1.92</v>
      </c>
      <c r="AD20" s="198">
        <v>0</v>
      </c>
      <c r="AE20" s="198">
        <v>0</v>
      </c>
      <c r="AF20" s="198">
        <v>0</v>
      </c>
      <c r="AG20" s="198">
        <v>39.39</v>
      </c>
      <c r="AH20" s="198">
        <v>0</v>
      </c>
      <c r="AI20" s="198">
        <v>4.17</v>
      </c>
      <c r="AJ20" s="198">
        <v>0</v>
      </c>
      <c r="AK20" s="198">
        <v>28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1.92</v>
      </c>
      <c r="AD21" s="198">
        <v>0</v>
      </c>
      <c r="AE21" s="198">
        <v>0</v>
      </c>
      <c r="AF21" s="198">
        <v>0</v>
      </c>
      <c r="AG21" s="198">
        <v>39.39</v>
      </c>
      <c r="AH21" s="198">
        <v>0</v>
      </c>
      <c r="AI21" s="198">
        <v>0.83</v>
      </c>
      <c r="AJ21" s="198">
        <v>0</v>
      </c>
      <c r="AK21" s="198">
        <v>28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1.92</v>
      </c>
      <c r="AD22" s="198">
        <v>0</v>
      </c>
      <c r="AE22" s="198">
        <v>0</v>
      </c>
      <c r="AF22" s="198">
        <v>0</v>
      </c>
      <c r="AG22" s="198">
        <v>39.39</v>
      </c>
      <c r="AH22" s="198">
        <v>0</v>
      </c>
      <c r="AI22" s="198">
        <v>5.83</v>
      </c>
      <c r="AJ22" s="198">
        <v>0</v>
      </c>
      <c r="AK22" s="198">
        <v>28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1.92</v>
      </c>
      <c r="AD23" s="198">
        <v>0</v>
      </c>
      <c r="AE23" s="198">
        <v>0</v>
      </c>
      <c r="AF23" s="198">
        <v>0</v>
      </c>
      <c r="AG23" s="198">
        <v>39.39</v>
      </c>
      <c r="AH23" s="198">
        <v>0</v>
      </c>
      <c r="AI23" s="198">
        <v>4.17</v>
      </c>
      <c r="AJ23" s="198">
        <v>0</v>
      </c>
      <c r="AK23" s="198">
        <v>28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1.92</v>
      </c>
      <c r="AD24" s="198">
        <v>0</v>
      </c>
      <c r="AE24" s="198">
        <v>0</v>
      </c>
      <c r="AF24" s="198">
        <v>0</v>
      </c>
      <c r="AG24" s="198">
        <v>39.39</v>
      </c>
      <c r="AH24" s="198">
        <v>0</v>
      </c>
      <c r="AI24" s="198">
        <v>4.17</v>
      </c>
      <c r="AJ24" s="198">
        <v>0</v>
      </c>
      <c r="AK24" s="198">
        <v>28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1.92</v>
      </c>
      <c r="AD25" s="198">
        <v>0</v>
      </c>
      <c r="AE25" s="198">
        <v>0</v>
      </c>
      <c r="AF25" s="198">
        <v>0</v>
      </c>
      <c r="AG25" s="198">
        <v>39.39</v>
      </c>
      <c r="AH25" s="198">
        <v>0</v>
      </c>
      <c r="AI25" s="198">
        <v>4.17</v>
      </c>
      <c r="AJ25" s="198">
        <v>0</v>
      </c>
      <c r="AK25" s="198">
        <v>28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1.92</v>
      </c>
      <c r="AD26" s="198">
        <v>0</v>
      </c>
      <c r="AE26" s="198">
        <v>0</v>
      </c>
      <c r="AF26" s="198">
        <v>0</v>
      </c>
      <c r="AG26" s="198">
        <v>39.39</v>
      </c>
      <c r="AH26" s="198">
        <v>0</v>
      </c>
      <c r="AI26" s="198">
        <v>5.83</v>
      </c>
      <c r="AJ26" s="198">
        <v>0</v>
      </c>
      <c r="AK26" s="198">
        <v>28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1.92</v>
      </c>
      <c r="AD27" s="198">
        <v>0</v>
      </c>
      <c r="AE27" s="198">
        <v>0</v>
      </c>
      <c r="AF27" s="198">
        <v>0</v>
      </c>
      <c r="AG27" s="198">
        <v>39.39</v>
      </c>
      <c r="AH27" s="198">
        <v>0</v>
      </c>
      <c r="AI27" s="198">
        <v>5.83</v>
      </c>
      <c r="AJ27" s="198">
        <v>0</v>
      </c>
      <c r="AK27" s="198">
        <v>28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1.92</v>
      </c>
      <c r="AD28" s="198">
        <v>0</v>
      </c>
      <c r="AE28" s="198">
        <v>0</v>
      </c>
      <c r="AF28" s="198">
        <v>0</v>
      </c>
      <c r="AG28" s="198">
        <v>39.39</v>
      </c>
      <c r="AH28" s="198">
        <v>0</v>
      </c>
      <c r="AI28" s="198">
        <v>5.83</v>
      </c>
      <c r="AJ28" s="198">
        <v>0</v>
      </c>
      <c r="AK28" s="198">
        <v>28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1.92</v>
      </c>
      <c r="AD29" s="198">
        <v>0</v>
      </c>
      <c r="AE29" s="198">
        <v>0</v>
      </c>
      <c r="AF29" s="198">
        <v>0</v>
      </c>
      <c r="AG29" s="198">
        <v>39.39</v>
      </c>
      <c r="AH29" s="198">
        <v>0</v>
      </c>
      <c r="AI29" s="198">
        <v>5.83</v>
      </c>
      <c r="AJ29" s="198">
        <v>0</v>
      </c>
      <c r="AK29" s="198">
        <v>28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1.92</v>
      </c>
      <c r="AD30" s="198">
        <v>0</v>
      </c>
      <c r="AE30" s="198">
        <v>0</v>
      </c>
      <c r="AF30" s="198">
        <v>0</v>
      </c>
      <c r="AG30" s="198">
        <v>39.39</v>
      </c>
      <c r="AH30" s="198">
        <v>0</v>
      </c>
      <c r="AI30" s="198">
        <v>5.83</v>
      </c>
      <c r="AJ30" s="198">
        <v>0</v>
      </c>
      <c r="AK30" s="198">
        <v>28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1.92</v>
      </c>
      <c r="AD31" s="198">
        <v>0</v>
      </c>
      <c r="AE31" s="198">
        <v>0</v>
      </c>
      <c r="AF31" s="198">
        <v>0</v>
      </c>
      <c r="AG31" s="198">
        <v>39.39</v>
      </c>
      <c r="AH31" s="198">
        <v>0</v>
      </c>
      <c r="AI31" s="198">
        <v>5.83</v>
      </c>
      <c r="AJ31" s="198">
        <v>0</v>
      </c>
      <c r="AK31" s="198">
        <v>28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1.92</v>
      </c>
      <c r="AD32" s="198">
        <v>0</v>
      </c>
      <c r="AE32" s="198">
        <v>0</v>
      </c>
      <c r="AF32" s="198">
        <v>0</v>
      </c>
      <c r="AG32" s="198">
        <v>39.39</v>
      </c>
      <c r="AH32" s="198">
        <v>0</v>
      </c>
      <c r="AI32" s="198">
        <v>5.83</v>
      </c>
      <c r="AJ32" s="198">
        <v>0</v>
      </c>
      <c r="AK32" s="198">
        <v>28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1.92</v>
      </c>
      <c r="AD33" s="198">
        <v>0</v>
      </c>
      <c r="AE33" s="198">
        <v>0</v>
      </c>
      <c r="AF33" s="198">
        <v>0</v>
      </c>
      <c r="AG33" s="198">
        <v>39.39</v>
      </c>
      <c r="AH33" s="198">
        <v>0</v>
      </c>
      <c r="AI33" s="198">
        <v>5.83</v>
      </c>
      <c r="AJ33" s="198">
        <v>0</v>
      </c>
      <c r="AK33" s="198">
        <v>28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1.92</v>
      </c>
      <c r="AD34" s="198">
        <v>0</v>
      </c>
      <c r="AE34" s="198">
        <v>0</v>
      </c>
      <c r="AF34" s="198">
        <v>0</v>
      </c>
      <c r="AG34" s="198">
        <v>39.39</v>
      </c>
      <c r="AH34" s="198">
        <v>0</v>
      </c>
      <c r="AI34" s="198">
        <v>5.83</v>
      </c>
      <c r="AJ34" s="198">
        <v>0</v>
      </c>
      <c r="AK34" s="198">
        <v>28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1.92</v>
      </c>
      <c r="AD35" s="198">
        <v>0</v>
      </c>
      <c r="AE35" s="198">
        <v>0</v>
      </c>
      <c r="AF35" s="198">
        <v>0</v>
      </c>
      <c r="AG35" s="198">
        <v>39.39</v>
      </c>
      <c r="AH35" s="198">
        <v>0</v>
      </c>
      <c r="AI35" s="198">
        <v>5.83</v>
      </c>
      <c r="AJ35" s="198">
        <v>0</v>
      </c>
      <c r="AK35" s="198">
        <v>28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1.92</v>
      </c>
      <c r="AD36" s="198">
        <v>0</v>
      </c>
      <c r="AE36" s="198">
        <v>0</v>
      </c>
      <c r="AF36" s="198">
        <v>0</v>
      </c>
      <c r="AG36" s="198">
        <v>39.39</v>
      </c>
      <c r="AH36" s="198">
        <v>0</v>
      </c>
      <c r="AI36" s="198">
        <v>5.83</v>
      </c>
      <c r="AJ36" s="198">
        <v>0</v>
      </c>
      <c r="AK36" s="198">
        <v>28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1.92</v>
      </c>
      <c r="AD37" s="198">
        <v>0</v>
      </c>
      <c r="AE37" s="198">
        <v>0</v>
      </c>
      <c r="AF37" s="198">
        <v>0</v>
      </c>
      <c r="AG37" s="198">
        <v>39.39</v>
      </c>
      <c r="AH37" s="198">
        <v>0</v>
      </c>
      <c r="AI37" s="198">
        <v>5.83</v>
      </c>
      <c r="AJ37" s="198">
        <v>0</v>
      </c>
      <c r="AK37" s="198">
        <v>28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1.92</v>
      </c>
      <c r="AD38" s="198">
        <v>0</v>
      </c>
      <c r="AE38" s="198">
        <v>0</v>
      </c>
      <c r="AF38" s="198">
        <v>0</v>
      </c>
      <c r="AG38" s="198">
        <v>39.39</v>
      </c>
      <c r="AH38" s="198">
        <v>0</v>
      </c>
      <c r="AI38" s="198">
        <v>5.83</v>
      </c>
      <c r="AJ38" s="198">
        <v>0</v>
      </c>
      <c r="AK38" s="198">
        <v>28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1.87</v>
      </c>
      <c r="AD39" s="198">
        <v>0</v>
      </c>
      <c r="AE39" s="198">
        <v>0</v>
      </c>
      <c r="AF39" s="198">
        <v>0</v>
      </c>
      <c r="AG39" s="198">
        <v>39.39</v>
      </c>
      <c r="AH39" s="198">
        <v>0</v>
      </c>
      <c r="AI39" s="198">
        <v>2.5</v>
      </c>
      <c r="AJ39" s="198">
        <v>0</v>
      </c>
      <c r="AK39" s="198">
        <v>28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1.89</v>
      </c>
      <c r="AD40" s="198">
        <v>0</v>
      </c>
      <c r="AE40" s="198">
        <v>0</v>
      </c>
      <c r="AF40" s="198">
        <v>0</v>
      </c>
      <c r="AG40" s="198">
        <v>39.39</v>
      </c>
      <c r="AH40" s="198">
        <v>0</v>
      </c>
      <c r="AI40" s="198">
        <v>2.5</v>
      </c>
      <c r="AJ40" s="198">
        <v>0</v>
      </c>
      <c r="AK40" s="198">
        <v>28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2.08</v>
      </c>
      <c r="AD41" s="198">
        <v>0</v>
      </c>
      <c r="AE41" s="198">
        <v>0</v>
      </c>
      <c r="AF41" s="198">
        <v>0</v>
      </c>
      <c r="AG41" s="198">
        <v>39.39</v>
      </c>
      <c r="AH41" s="198">
        <v>0</v>
      </c>
      <c r="AI41" s="198">
        <v>6.67</v>
      </c>
      <c r="AJ41" s="198">
        <v>0</v>
      </c>
      <c r="AK41" s="198">
        <v>28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2.08</v>
      </c>
      <c r="AD42" s="198">
        <v>0</v>
      </c>
      <c r="AE42" s="198">
        <v>0</v>
      </c>
      <c r="AF42" s="198">
        <v>0</v>
      </c>
      <c r="AG42" s="198">
        <v>39.39</v>
      </c>
      <c r="AH42" s="198">
        <v>0</v>
      </c>
      <c r="AI42" s="198">
        <v>6.67</v>
      </c>
      <c r="AJ42" s="198">
        <v>0</v>
      </c>
      <c r="AK42" s="198">
        <v>28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2.08</v>
      </c>
      <c r="AD43" s="198">
        <v>0</v>
      </c>
      <c r="AE43" s="198">
        <v>0</v>
      </c>
      <c r="AF43" s="198">
        <v>0</v>
      </c>
      <c r="AG43" s="198">
        <v>39.39</v>
      </c>
      <c r="AH43" s="198">
        <v>0</v>
      </c>
      <c r="AI43" s="198">
        <v>0</v>
      </c>
      <c r="AJ43" s="198">
        <v>0</v>
      </c>
      <c r="AK43" s="198">
        <v>28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2.08</v>
      </c>
      <c r="AD44" s="198">
        <v>0</v>
      </c>
      <c r="AE44" s="198">
        <v>0</v>
      </c>
      <c r="AF44" s="198">
        <v>0</v>
      </c>
      <c r="AG44" s="198">
        <v>39.39</v>
      </c>
      <c r="AH44" s="198">
        <v>0</v>
      </c>
      <c r="AI44" s="198">
        <v>0</v>
      </c>
      <c r="AJ44" s="198">
        <v>0</v>
      </c>
      <c r="AK44" s="198">
        <v>28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2.08</v>
      </c>
      <c r="AD45" s="198">
        <v>0</v>
      </c>
      <c r="AE45" s="198">
        <v>0</v>
      </c>
      <c r="AF45" s="198">
        <v>0</v>
      </c>
      <c r="AG45" s="198">
        <v>39.39</v>
      </c>
      <c r="AH45" s="198">
        <v>0</v>
      </c>
      <c r="AI45" s="198">
        <v>6.67</v>
      </c>
      <c r="AJ45" s="198">
        <v>0</v>
      </c>
      <c r="AK45" s="198">
        <v>28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2.08</v>
      </c>
      <c r="AD46" s="198">
        <v>0</v>
      </c>
      <c r="AE46" s="198">
        <v>0</v>
      </c>
      <c r="AF46" s="198">
        <v>0</v>
      </c>
      <c r="AG46" s="198">
        <v>39.39</v>
      </c>
      <c r="AH46" s="198">
        <v>0</v>
      </c>
      <c r="AI46" s="198">
        <v>1.67</v>
      </c>
      <c r="AJ46" s="198">
        <v>0</v>
      </c>
      <c r="AK46" s="198">
        <v>28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2.08</v>
      </c>
      <c r="AD47" s="198">
        <v>0</v>
      </c>
      <c r="AE47" s="198">
        <v>0</v>
      </c>
      <c r="AF47" s="198">
        <v>0</v>
      </c>
      <c r="AG47" s="198">
        <v>39.39</v>
      </c>
      <c r="AH47" s="198">
        <v>0</v>
      </c>
      <c r="AI47" s="198">
        <v>3.33</v>
      </c>
      <c r="AJ47" s="198">
        <v>0</v>
      </c>
      <c r="AK47" s="198">
        <v>28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2.08</v>
      </c>
      <c r="AD48" s="198">
        <v>0</v>
      </c>
      <c r="AE48" s="198">
        <v>0</v>
      </c>
      <c r="AF48" s="198">
        <v>0</v>
      </c>
      <c r="AG48" s="198">
        <v>39.39</v>
      </c>
      <c r="AH48" s="198">
        <v>0</v>
      </c>
      <c r="AI48" s="198">
        <v>3.33</v>
      </c>
      <c r="AJ48" s="198">
        <v>0</v>
      </c>
      <c r="AK48" s="198">
        <v>28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2.08</v>
      </c>
      <c r="AD49" s="198">
        <v>0</v>
      </c>
      <c r="AE49" s="198">
        <v>0</v>
      </c>
      <c r="AF49" s="198">
        <v>0</v>
      </c>
      <c r="AG49" s="198">
        <v>39.39</v>
      </c>
      <c r="AH49" s="198">
        <v>0</v>
      </c>
      <c r="AI49" s="198">
        <v>3.33</v>
      </c>
      <c r="AJ49" s="198">
        <v>0</v>
      </c>
      <c r="AK49" s="198">
        <v>28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2.08</v>
      </c>
      <c r="AD50" s="198">
        <v>0</v>
      </c>
      <c r="AE50" s="198">
        <v>0</v>
      </c>
      <c r="AF50" s="198">
        <v>0</v>
      </c>
      <c r="AG50" s="198">
        <v>39.39</v>
      </c>
      <c r="AH50" s="198">
        <v>0</v>
      </c>
      <c r="AI50" s="198">
        <v>5.2</v>
      </c>
      <c r="AJ50" s="198">
        <v>0</v>
      </c>
      <c r="AK50" s="198">
        <v>28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2.08</v>
      </c>
      <c r="AD51" s="198">
        <v>0</v>
      </c>
      <c r="AE51" s="198">
        <v>0</v>
      </c>
      <c r="AF51" s="198">
        <v>0</v>
      </c>
      <c r="AG51" s="198">
        <v>39.39</v>
      </c>
      <c r="AH51" s="198">
        <v>0</v>
      </c>
      <c r="AI51" s="198">
        <v>2.89</v>
      </c>
      <c r="AJ51" s="198">
        <v>0</v>
      </c>
      <c r="AK51" s="198">
        <v>28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2.08</v>
      </c>
      <c r="AD52" s="198">
        <v>0</v>
      </c>
      <c r="AE52" s="198">
        <v>0</v>
      </c>
      <c r="AF52" s="198">
        <v>0</v>
      </c>
      <c r="AG52" s="198">
        <v>39.39</v>
      </c>
      <c r="AH52" s="198">
        <v>0</v>
      </c>
      <c r="AI52" s="198">
        <v>4.05</v>
      </c>
      <c r="AJ52" s="198">
        <v>0</v>
      </c>
      <c r="AK52" s="198">
        <v>28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2.08</v>
      </c>
      <c r="AD53" s="198">
        <v>0</v>
      </c>
      <c r="AE53" s="198">
        <v>0</v>
      </c>
      <c r="AF53" s="198">
        <v>0</v>
      </c>
      <c r="AG53" s="198">
        <v>39.39</v>
      </c>
      <c r="AH53" s="198">
        <v>0</v>
      </c>
      <c r="AI53" s="198">
        <v>4.05</v>
      </c>
      <c r="AJ53" s="198">
        <v>0</v>
      </c>
      <c r="AK53" s="198">
        <v>28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0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2.08</v>
      </c>
      <c r="AD54" s="198">
        <v>0</v>
      </c>
      <c r="AE54" s="198">
        <v>0</v>
      </c>
      <c r="AF54" s="198">
        <v>0</v>
      </c>
      <c r="AG54" s="198">
        <v>39.39</v>
      </c>
      <c r="AH54" s="198">
        <v>0</v>
      </c>
      <c r="AI54" s="198">
        <v>4.05</v>
      </c>
      <c r="AJ54" s="198">
        <v>0</v>
      </c>
      <c r="AK54" s="198">
        <v>28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2.08</v>
      </c>
      <c r="AD55" s="198">
        <v>0</v>
      </c>
      <c r="AE55" s="198">
        <v>0</v>
      </c>
      <c r="AF55" s="198">
        <v>0</v>
      </c>
      <c r="AG55" s="198">
        <v>39.39</v>
      </c>
      <c r="AH55" s="198">
        <v>0</v>
      </c>
      <c r="AI55" s="198">
        <v>4.05</v>
      </c>
      <c r="AJ55" s="198">
        <v>0</v>
      </c>
      <c r="AK55" s="198">
        <v>28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2.08</v>
      </c>
      <c r="AD56" s="198">
        <v>0</v>
      </c>
      <c r="AE56" s="198">
        <v>0</v>
      </c>
      <c r="AF56" s="198">
        <v>0</v>
      </c>
      <c r="AG56" s="198">
        <v>39.39</v>
      </c>
      <c r="AH56" s="198">
        <v>0</v>
      </c>
      <c r="AI56" s="198">
        <v>4.05</v>
      </c>
      <c r="AJ56" s="198">
        <v>0</v>
      </c>
      <c r="AK56" s="198">
        <v>28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2.08</v>
      </c>
      <c r="AD57" s="198">
        <v>0</v>
      </c>
      <c r="AE57" s="198">
        <v>0</v>
      </c>
      <c r="AF57" s="198">
        <v>0</v>
      </c>
      <c r="AG57" s="198">
        <v>39.39</v>
      </c>
      <c r="AH57" s="198">
        <v>0</v>
      </c>
      <c r="AI57" s="198">
        <v>1.73</v>
      </c>
      <c r="AJ57" s="198">
        <v>0</v>
      </c>
      <c r="AK57" s="198">
        <v>28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2.08</v>
      </c>
      <c r="AD58" s="198">
        <v>0</v>
      </c>
      <c r="AE58" s="198">
        <v>0</v>
      </c>
      <c r="AF58" s="198">
        <v>0</v>
      </c>
      <c r="AG58" s="198">
        <v>39.39</v>
      </c>
      <c r="AH58" s="198">
        <v>0</v>
      </c>
      <c r="AI58" s="198">
        <v>4.05</v>
      </c>
      <c r="AJ58" s="198">
        <v>0</v>
      </c>
      <c r="AK58" s="198">
        <v>28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2.08</v>
      </c>
      <c r="AD59" s="198">
        <v>0</v>
      </c>
      <c r="AE59" s="198">
        <v>0</v>
      </c>
      <c r="AF59" s="198">
        <v>0</v>
      </c>
      <c r="AG59" s="198">
        <v>39.39</v>
      </c>
      <c r="AH59" s="198">
        <v>0</v>
      </c>
      <c r="AI59" s="198">
        <v>4.05</v>
      </c>
      <c r="AJ59" s="198">
        <v>0</v>
      </c>
      <c r="AK59" s="198">
        <v>28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1.52</v>
      </c>
      <c r="AD60" s="198">
        <v>0</v>
      </c>
      <c r="AE60" s="198">
        <v>0</v>
      </c>
      <c r="AF60" s="198">
        <v>0</v>
      </c>
      <c r="AG60" s="198">
        <v>39.39</v>
      </c>
      <c r="AH60" s="198">
        <v>0</v>
      </c>
      <c r="AI60" s="198">
        <v>0</v>
      </c>
      <c r="AJ60" s="198">
        <v>0</v>
      </c>
      <c r="AK60" s="198">
        <v>28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1.52</v>
      </c>
      <c r="AD61" s="198">
        <v>0</v>
      </c>
      <c r="AE61" s="198">
        <v>0</v>
      </c>
      <c r="AF61" s="198">
        <v>0</v>
      </c>
      <c r="AG61" s="198">
        <v>39.39</v>
      </c>
      <c r="AH61" s="198">
        <v>0</v>
      </c>
      <c r="AI61" s="198">
        <v>0</v>
      </c>
      <c r="AJ61" s="198">
        <v>0</v>
      </c>
      <c r="AK61" s="198">
        <v>28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1.52</v>
      </c>
      <c r="AD62" s="198">
        <v>0</v>
      </c>
      <c r="AE62" s="198">
        <v>0</v>
      </c>
      <c r="AF62" s="198">
        <v>0</v>
      </c>
      <c r="AG62" s="198">
        <v>39.39</v>
      </c>
      <c r="AH62" s="198">
        <v>0</v>
      </c>
      <c r="AI62" s="198">
        <v>0</v>
      </c>
      <c r="AJ62" s="198">
        <v>0</v>
      </c>
      <c r="AK62" s="198">
        <v>28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1.96</v>
      </c>
      <c r="AD63" s="198">
        <v>0</v>
      </c>
      <c r="AE63" s="198">
        <v>0</v>
      </c>
      <c r="AF63" s="198">
        <v>0</v>
      </c>
      <c r="AG63" s="198">
        <v>39.39</v>
      </c>
      <c r="AH63" s="198">
        <v>0</v>
      </c>
      <c r="AI63" s="198">
        <v>0</v>
      </c>
      <c r="AJ63" s="198">
        <v>0</v>
      </c>
      <c r="AK63" s="198">
        <v>28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0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1.96</v>
      </c>
      <c r="AD64" s="198">
        <v>0</v>
      </c>
      <c r="AE64" s="198">
        <v>0</v>
      </c>
      <c r="AF64" s="198">
        <v>0</v>
      </c>
      <c r="AG64" s="198">
        <v>39.39</v>
      </c>
      <c r="AH64" s="198">
        <v>0</v>
      </c>
      <c r="AI64" s="198">
        <v>0</v>
      </c>
      <c r="AJ64" s="198">
        <v>0</v>
      </c>
      <c r="AK64" s="198">
        <v>28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0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1.96</v>
      </c>
      <c r="AD65" s="198">
        <v>0</v>
      </c>
      <c r="AE65" s="198">
        <v>0</v>
      </c>
      <c r="AF65" s="198">
        <v>0</v>
      </c>
      <c r="AG65" s="198">
        <v>39.39</v>
      </c>
      <c r="AH65" s="198">
        <v>0</v>
      </c>
      <c r="AI65" s="198">
        <v>0</v>
      </c>
      <c r="AJ65" s="198">
        <v>0</v>
      </c>
      <c r="AK65" s="198">
        <v>28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0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1.96</v>
      </c>
      <c r="AD66" s="198">
        <v>0</v>
      </c>
      <c r="AE66" s="198">
        <v>0</v>
      </c>
      <c r="AF66" s="198">
        <v>0</v>
      </c>
      <c r="AG66" s="198">
        <v>39.39</v>
      </c>
      <c r="AH66" s="198">
        <v>0</v>
      </c>
      <c r="AI66" s="198">
        <v>0</v>
      </c>
      <c r="AJ66" s="198">
        <v>0</v>
      </c>
      <c r="AK66" s="198">
        <v>28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1.96</v>
      </c>
      <c r="AD67" s="198">
        <v>0</v>
      </c>
      <c r="AE67" s="198">
        <v>0</v>
      </c>
      <c r="AF67" s="198">
        <v>0</v>
      </c>
      <c r="AG67" s="198">
        <v>39.39</v>
      </c>
      <c r="AH67" s="198">
        <v>0</v>
      </c>
      <c r="AI67" s="198">
        <v>0</v>
      </c>
      <c r="AJ67" s="198">
        <v>0</v>
      </c>
      <c r="AK67" s="198">
        <v>27.39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1.96</v>
      </c>
      <c r="AD68" s="198">
        <v>0</v>
      </c>
      <c r="AE68" s="198">
        <v>0</v>
      </c>
      <c r="AF68" s="198">
        <v>0</v>
      </c>
      <c r="AG68" s="198">
        <v>39.39</v>
      </c>
      <c r="AH68" s="198">
        <v>0</v>
      </c>
      <c r="AI68" s="198">
        <v>0</v>
      </c>
      <c r="AJ68" s="198">
        <v>0</v>
      </c>
      <c r="AK68" s="198">
        <v>27.39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1.96</v>
      </c>
      <c r="AD69" s="198">
        <v>0</v>
      </c>
      <c r="AE69" s="198">
        <v>0</v>
      </c>
      <c r="AF69" s="198">
        <v>0</v>
      </c>
      <c r="AG69" s="198">
        <v>39.39</v>
      </c>
      <c r="AH69" s="198">
        <v>0</v>
      </c>
      <c r="AI69" s="198">
        <v>0</v>
      </c>
      <c r="AJ69" s="198">
        <v>0</v>
      </c>
      <c r="AK69" s="198">
        <v>27.13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1.96</v>
      </c>
      <c r="AD70" s="198">
        <v>0</v>
      </c>
      <c r="AE70" s="198">
        <v>0</v>
      </c>
      <c r="AF70" s="198">
        <v>0</v>
      </c>
      <c r="AG70" s="198">
        <v>39.39</v>
      </c>
      <c r="AH70" s="198">
        <v>0</v>
      </c>
      <c r="AI70" s="198">
        <v>0</v>
      </c>
      <c r="AJ70" s="198">
        <v>0</v>
      </c>
      <c r="AK70" s="198">
        <v>27.13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1.96</v>
      </c>
      <c r="AD71" s="198">
        <v>0</v>
      </c>
      <c r="AE71" s="198">
        <v>0</v>
      </c>
      <c r="AF71" s="198">
        <v>0</v>
      </c>
      <c r="AG71" s="198">
        <v>39.39</v>
      </c>
      <c r="AH71" s="198">
        <v>0</v>
      </c>
      <c r="AI71" s="198">
        <v>0</v>
      </c>
      <c r="AJ71" s="198">
        <v>0</v>
      </c>
      <c r="AK71" s="198">
        <v>27.35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0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1.96</v>
      </c>
      <c r="AD72" s="198">
        <v>0</v>
      </c>
      <c r="AE72" s="198">
        <v>0</v>
      </c>
      <c r="AF72" s="198">
        <v>0</v>
      </c>
      <c r="AG72" s="198">
        <v>39.39</v>
      </c>
      <c r="AH72" s="198">
        <v>0</v>
      </c>
      <c r="AI72" s="198">
        <v>0</v>
      </c>
      <c r="AJ72" s="198">
        <v>0</v>
      </c>
      <c r="AK72" s="198">
        <v>27.35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1.96</v>
      </c>
      <c r="AD73" s="198">
        <v>0</v>
      </c>
      <c r="AE73" s="198">
        <v>0</v>
      </c>
      <c r="AF73" s="198">
        <v>0</v>
      </c>
      <c r="AG73" s="198">
        <v>39.39</v>
      </c>
      <c r="AH73" s="198">
        <v>0</v>
      </c>
      <c r="AI73" s="198">
        <v>0</v>
      </c>
      <c r="AJ73" s="198">
        <v>0</v>
      </c>
      <c r="AK73" s="198">
        <v>27.35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1.96</v>
      </c>
      <c r="AD74" s="198">
        <v>0</v>
      </c>
      <c r="AE74" s="198">
        <v>0</v>
      </c>
      <c r="AF74" s="198">
        <v>0</v>
      </c>
      <c r="AG74" s="198">
        <v>39.39</v>
      </c>
      <c r="AH74" s="198">
        <v>0</v>
      </c>
      <c r="AI74" s="198">
        <v>0</v>
      </c>
      <c r="AJ74" s="198">
        <v>0</v>
      </c>
      <c r="AK74" s="198">
        <v>27.35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1.96</v>
      </c>
      <c r="AD75" s="198">
        <v>0</v>
      </c>
      <c r="AE75" s="198">
        <v>0</v>
      </c>
      <c r="AF75" s="198">
        <v>0</v>
      </c>
      <c r="AG75" s="198">
        <v>39.39</v>
      </c>
      <c r="AH75" s="198">
        <v>0</v>
      </c>
      <c r="AI75" s="198">
        <v>0</v>
      </c>
      <c r="AJ75" s="198">
        <v>0</v>
      </c>
      <c r="AK75" s="198">
        <v>27.35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1.96</v>
      </c>
      <c r="AD76" s="198">
        <v>0</v>
      </c>
      <c r="AE76" s="198">
        <v>0</v>
      </c>
      <c r="AF76" s="198">
        <v>0</v>
      </c>
      <c r="AG76" s="198">
        <v>39.39</v>
      </c>
      <c r="AH76" s="198">
        <v>0</v>
      </c>
      <c r="AI76" s="198">
        <v>1.67</v>
      </c>
      <c r="AJ76" s="198">
        <v>0</v>
      </c>
      <c r="AK76" s="198">
        <v>27.35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1.96</v>
      </c>
      <c r="AD77" s="198">
        <v>0</v>
      </c>
      <c r="AE77" s="198">
        <v>0</v>
      </c>
      <c r="AF77" s="198">
        <v>0</v>
      </c>
      <c r="AG77" s="198">
        <v>39.39</v>
      </c>
      <c r="AH77" s="198">
        <v>0</v>
      </c>
      <c r="AI77" s="198">
        <v>1.67</v>
      </c>
      <c r="AJ77" s="198">
        <v>0</v>
      </c>
      <c r="AK77" s="198">
        <v>27.35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1.96</v>
      </c>
      <c r="AD78" s="198">
        <v>0</v>
      </c>
      <c r="AE78" s="198">
        <v>0</v>
      </c>
      <c r="AF78" s="198">
        <v>0</v>
      </c>
      <c r="AG78" s="198">
        <v>39.39</v>
      </c>
      <c r="AH78" s="198">
        <v>0</v>
      </c>
      <c r="AI78" s="198">
        <v>1.67</v>
      </c>
      <c r="AJ78" s="198">
        <v>0</v>
      </c>
      <c r="AK78" s="198">
        <v>27.35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2.02</v>
      </c>
      <c r="AD79" s="198">
        <v>0</v>
      </c>
      <c r="AE79" s="198">
        <v>0</v>
      </c>
      <c r="AF79" s="198">
        <v>0</v>
      </c>
      <c r="AG79" s="198">
        <v>39.39</v>
      </c>
      <c r="AH79" s="198">
        <v>0</v>
      </c>
      <c r="AI79" s="198">
        <v>1.67</v>
      </c>
      <c r="AJ79" s="198">
        <v>0</v>
      </c>
      <c r="AK79" s="198">
        <v>26.69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2.02</v>
      </c>
      <c r="AD80" s="198">
        <v>0</v>
      </c>
      <c r="AE80" s="198">
        <v>0</v>
      </c>
      <c r="AF80" s="198">
        <v>0</v>
      </c>
      <c r="AG80" s="198">
        <v>39.39</v>
      </c>
      <c r="AH80" s="198">
        <v>0</v>
      </c>
      <c r="AI80" s="198">
        <v>1.67</v>
      </c>
      <c r="AJ80" s="198">
        <v>0</v>
      </c>
      <c r="AK80" s="198">
        <v>26.69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2.02</v>
      </c>
      <c r="AD81" s="198">
        <v>0</v>
      </c>
      <c r="AE81" s="198">
        <v>0</v>
      </c>
      <c r="AF81" s="198">
        <v>0</v>
      </c>
      <c r="AG81" s="198">
        <v>39.39</v>
      </c>
      <c r="AH81" s="198">
        <v>0</v>
      </c>
      <c r="AI81" s="198">
        <v>0</v>
      </c>
      <c r="AJ81" s="198">
        <v>0</v>
      </c>
      <c r="AK81" s="198">
        <v>26.69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2.02</v>
      </c>
      <c r="AD82" s="198">
        <v>0</v>
      </c>
      <c r="AE82" s="198">
        <v>0</v>
      </c>
      <c r="AF82" s="198">
        <v>0</v>
      </c>
      <c r="AG82" s="198">
        <v>39.39</v>
      </c>
      <c r="AH82" s="198">
        <v>0</v>
      </c>
      <c r="AI82" s="198">
        <v>1.67</v>
      </c>
      <c r="AJ82" s="198">
        <v>0</v>
      </c>
      <c r="AK82" s="198">
        <v>26.69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2.02</v>
      </c>
      <c r="AD83" s="198">
        <v>0</v>
      </c>
      <c r="AE83" s="198">
        <v>0</v>
      </c>
      <c r="AF83" s="198">
        <v>0</v>
      </c>
      <c r="AG83" s="198">
        <v>39.39</v>
      </c>
      <c r="AH83" s="198">
        <v>0</v>
      </c>
      <c r="AI83" s="198">
        <v>3.33</v>
      </c>
      <c r="AJ83" s="198">
        <v>0</v>
      </c>
      <c r="AK83" s="198">
        <v>27.13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2.02</v>
      </c>
      <c r="AD84" s="198">
        <v>0</v>
      </c>
      <c r="AE84" s="198">
        <v>0</v>
      </c>
      <c r="AF84" s="198">
        <v>0</v>
      </c>
      <c r="AG84" s="198">
        <v>39.39</v>
      </c>
      <c r="AH84" s="198">
        <v>0</v>
      </c>
      <c r="AI84" s="198">
        <v>3.33</v>
      </c>
      <c r="AJ84" s="198">
        <v>0</v>
      </c>
      <c r="AK84" s="198">
        <v>27.13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2.02</v>
      </c>
      <c r="AD85" s="198">
        <v>0</v>
      </c>
      <c r="AE85" s="198">
        <v>0</v>
      </c>
      <c r="AF85" s="198">
        <v>0</v>
      </c>
      <c r="AG85" s="198">
        <v>39.39</v>
      </c>
      <c r="AH85" s="198">
        <v>0</v>
      </c>
      <c r="AI85" s="198">
        <v>3.33</v>
      </c>
      <c r="AJ85" s="198">
        <v>0</v>
      </c>
      <c r="AK85" s="198">
        <v>27.13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2.02</v>
      </c>
      <c r="AD86" s="198">
        <v>0</v>
      </c>
      <c r="AE86" s="198">
        <v>0</v>
      </c>
      <c r="AF86" s="198">
        <v>0</v>
      </c>
      <c r="AG86" s="198">
        <v>39.39</v>
      </c>
      <c r="AH86" s="198">
        <v>0</v>
      </c>
      <c r="AI86" s="198">
        <v>3.33</v>
      </c>
      <c r="AJ86" s="198">
        <v>0</v>
      </c>
      <c r="AK86" s="198">
        <v>27.13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2.02</v>
      </c>
      <c r="AD87" s="198">
        <v>0</v>
      </c>
      <c r="AE87" s="198">
        <v>0</v>
      </c>
      <c r="AF87" s="198">
        <v>0</v>
      </c>
      <c r="AG87" s="198">
        <v>39.39</v>
      </c>
      <c r="AH87" s="198">
        <v>0</v>
      </c>
      <c r="AI87" s="198">
        <v>0</v>
      </c>
      <c r="AJ87" s="198">
        <v>0</v>
      </c>
      <c r="AK87" s="198">
        <v>27.13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2.02</v>
      </c>
      <c r="AD88" s="198">
        <v>0</v>
      </c>
      <c r="AE88" s="198">
        <v>0</v>
      </c>
      <c r="AF88" s="198">
        <v>0</v>
      </c>
      <c r="AG88" s="198">
        <v>39.39</v>
      </c>
      <c r="AH88" s="198">
        <v>0</v>
      </c>
      <c r="AI88" s="198">
        <v>3.33</v>
      </c>
      <c r="AJ88" s="198">
        <v>0</v>
      </c>
      <c r="AK88" s="198">
        <v>27.13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2.02</v>
      </c>
      <c r="AD89" s="198">
        <v>0</v>
      </c>
      <c r="AE89" s="198">
        <v>0</v>
      </c>
      <c r="AF89" s="198">
        <v>0</v>
      </c>
      <c r="AG89" s="198">
        <v>39.39</v>
      </c>
      <c r="AH89" s="198">
        <v>0</v>
      </c>
      <c r="AI89" s="198">
        <v>3.33</v>
      </c>
      <c r="AJ89" s="198">
        <v>0</v>
      </c>
      <c r="AK89" s="198">
        <v>27.13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2.02</v>
      </c>
      <c r="AD90" s="198">
        <v>0</v>
      </c>
      <c r="AE90" s="198">
        <v>0</v>
      </c>
      <c r="AF90" s="198">
        <v>0</v>
      </c>
      <c r="AG90" s="198">
        <v>39.39</v>
      </c>
      <c r="AH90" s="198">
        <v>0</v>
      </c>
      <c r="AI90" s="198">
        <v>3.33</v>
      </c>
      <c r="AJ90" s="198">
        <v>0</v>
      </c>
      <c r="AK90" s="198">
        <v>27.13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1.66</v>
      </c>
      <c r="AD91" s="198">
        <v>0</v>
      </c>
      <c r="AE91" s="198">
        <v>0</v>
      </c>
      <c r="AF91" s="198">
        <v>0</v>
      </c>
      <c r="AG91" s="198">
        <v>39.39</v>
      </c>
      <c r="AH91" s="198">
        <v>0</v>
      </c>
      <c r="AI91" s="198">
        <v>0</v>
      </c>
      <c r="AJ91" s="198">
        <v>0</v>
      </c>
      <c r="AK91" s="198">
        <v>27.57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1.66</v>
      </c>
      <c r="AD92" s="198">
        <v>0</v>
      </c>
      <c r="AE92" s="198">
        <v>0</v>
      </c>
      <c r="AF92" s="198">
        <v>0</v>
      </c>
      <c r="AG92" s="198">
        <v>39.39</v>
      </c>
      <c r="AH92" s="198">
        <v>0</v>
      </c>
      <c r="AI92" s="198">
        <v>0</v>
      </c>
      <c r="AJ92" s="198">
        <v>0</v>
      </c>
      <c r="AK92" s="198">
        <v>27.57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1.66</v>
      </c>
      <c r="AD93" s="198">
        <v>0</v>
      </c>
      <c r="AE93" s="198">
        <v>0</v>
      </c>
      <c r="AF93" s="198">
        <v>0</v>
      </c>
      <c r="AG93" s="198">
        <v>39.39</v>
      </c>
      <c r="AH93" s="198">
        <v>0</v>
      </c>
      <c r="AI93" s="198">
        <v>0</v>
      </c>
      <c r="AJ93" s="198">
        <v>0</v>
      </c>
      <c r="AK93" s="198">
        <v>27.57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1.52</v>
      </c>
      <c r="AD94" s="198">
        <v>0</v>
      </c>
      <c r="AE94" s="198">
        <v>0</v>
      </c>
      <c r="AF94" s="198">
        <v>0</v>
      </c>
      <c r="AG94" s="198">
        <v>39.39</v>
      </c>
      <c r="AH94" s="198">
        <v>0</v>
      </c>
      <c r="AI94" s="198">
        <v>0</v>
      </c>
      <c r="AJ94" s="198">
        <v>0</v>
      </c>
      <c r="AK94" s="198">
        <v>27.57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1.52</v>
      </c>
      <c r="AD95" s="198">
        <v>0</v>
      </c>
      <c r="AE95" s="198">
        <v>0</v>
      </c>
      <c r="AF95" s="198">
        <v>0</v>
      </c>
      <c r="AG95" s="198">
        <v>39.39</v>
      </c>
      <c r="AH95" s="198">
        <v>0</v>
      </c>
      <c r="AI95" s="198">
        <v>0</v>
      </c>
      <c r="AJ95" s="198">
        <v>0</v>
      </c>
      <c r="AK95" s="198">
        <v>27.57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1.52</v>
      </c>
      <c r="AD96" s="198">
        <v>0</v>
      </c>
      <c r="AE96" s="198">
        <v>0</v>
      </c>
      <c r="AF96" s="198">
        <v>0</v>
      </c>
      <c r="AG96" s="198">
        <v>39.39</v>
      </c>
      <c r="AH96" s="198">
        <v>0</v>
      </c>
      <c r="AI96" s="198">
        <v>0</v>
      </c>
      <c r="AJ96" s="198">
        <v>0</v>
      </c>
      <c r="AK96" s="198">
        <v>27.57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1.52</v>
      </c>
      <c r="AD97" s="198">
        <v>0</v>
      </c>
      <c r="AE97" s="198">
        <v>0</v>
      </c>
      <c r="AF97" s="198">
        <v>0</v>
      </c>
      <c r="AG97" s="198">
        <v>39.39</v>
      </c>
      <c r="AH97" s="198">
        <v>0</v>
      </c>
      <c r="AI97" s="198">
        <v>0</v>
      </c>
      <c r="AJ97" s="198">
        <v>0</v>
      </c>
      <c r="AK97" s="198">
        <v>27.57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1.52</v>
      </c>
      <c r="AD98" s="198">
        <v>0</v>
      </c>
      <c r="AE98" s="198">
        <v>0</v>
      </c>
      <c r="AF98" s="198">
        <v>0</v>
      </c>
      <c r="AG98" s="198">
        <v>39.39</v>
      </c>
      <c r="AH98" s="198">
        <v>0</v>
      </c>
      <c r="AI98" s="198">
        <v>0</v>
      </c>
      <c r="AJ98" s="198">
        <v>0</v>
      </c>
      <c r="AK98" s="198">
        <v>27.65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4.5525000000000052E-2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0.9453599999999992</v>
      </c>
      <c r="AH99">
        <f t="shared" si="0"/>
        <v>0</v>
      </c>
      <c r="AI99">
        <f t="shared" si="0"/>
        <v>6.0372500000000009E-2</v>
      </c>
      <c r="AJ99">
        <f t="shared" si="0"/>
        <v>0</v>
      </c>
      <c r="AK99">
        <f t="shared" si="0"/>
        <v>0.66477000000000053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0</v>
      </c>
      <c r="AD3" s="198">
        <v>0</v>
      </c>
      <c r="AE3" s="198">
        <v>0</v>
      </c>
      <c r="AF3" s="198">
        <v>0</v>
      </c>
      <c r="AG3" s="198">
        <v>7.88</v>
      </c>
      <c r="AH3" s="198">
        <v>0</v>
      </c>
      <c r="AI3" s="198">
        <v>0</v>
      </c>
      <c r="AJ3" s="198">
        <v>0</v>
      </c>
      <c r="AK3" s="198">
        <v>8.69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0</v>
      </c>
      <c r="AD4" s="198">
        <v>0</v>
      </c>
      <c r="AE4" s="198">
        <v>0</v>
      </c>
      <c r="AF4" s="198">
        <v>0</v>
      </c>
      <c r="AG4" s="198">
        <v>7.88</v>
      </c>
      <c r="AH4" s="198">
        <v>0</v>
      </c>
      <c r="AI4" s="198">
        <v>0</v>
      </c>
      <c r="AJ4" s="198">
        <v>0</v>
      </c>
      <c r="AK4" s="198">
        <v>8.69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0</v>
      </c>
      <c r="AD5" s="198">
        <v>0</v>
      </c>
      <c r="AE5" s="198">
        <v>0</v>
      </c>
      <c r="AF5" s="198">
        <v>0</v>
      </c>
      <c r="AG5" s="198">
        <v>7.88</v>
      </c>
      <c r="AH5" s="198">
        <v>0</v>
      </c>
      <c r="AI5" s="198">
        <v>0</v>
      </c>
      <c r="AJ5" s="198">
        <v>0</v>
      </c>
      <c r="AK5" s="198">
        <v>8.69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0</v>
      </c>
      <c r="AD6" s="198">
        <v>0</v>
      </c>
      <c r="AE6" s="198">
        <v>0</v>
      </c>
      <c r="AF6" s="198">
        <v>0</v>
      </c>
      <c r="AG6" s="198">
        <v>7.88</v>
      </c>
      <c r="AH6" s="198">
        <v>0</v>
      </c>
      <c r="AI6" s="198">
        <v>0</v>
      </c>
      <c r="AJ6" s="198">
        <v>0</v>
      </c>
      <c r="AK6" s="198">
        <v>8.69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</v>
      </c>
      <c r="AD7" s="198">
        <v>0</v>
      </c>
      <c r="AE7" s="198">
        <v>0</v>
      </c>
      <c r="AF7" s="198">
        <v>0</v>
      </c>
      <c r="AG7" s="198">
        <v>7.88</v>
      </c>
      <c r="AH7" s="198">
        <v>0</v>
      </c>
      <c r="AI7" s="198">
        <v>0</v>
      </c>
      <c r="AJ7" s="198">
        <v>0</v>
      </c>
      <c r="AK7" s="198">
        <v>8.69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0</v>
      </c>
      <c r="AE8" s="198">
        <v>0</v>
      </c>
      <c r="AF8" s="198">
        <v>0</v>
      </c>
      <c r="AG8" s="198">
        <v>7.88</v>
      </c>
      <c r="AH8" s="198">
        <v>0</v>
      </c>
      <c r="AI8" s="198">
        <v>0</v>
      </c>
      <c r="AJ8" s="198">
        <v>0</v>
      </c>
      <c r="AK8" s="198">
        <v>5.79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0</v>
      </c>
      <c r="AF9" s="198">
        <v>0</v>
      </c>
      <c r="AG9" s="198">
        <v>7.88</v>
      </c>
      <c r="AH9" s="198">
        <v>0</v>
      </c>
      <c r="AI9" s="198">
        <v>0</v>
      </c>
      <c r="AJ9" s="198">
        <v>0</v>
      </c>
      <c r="AK9" s="198">
        <v>7.73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</v>
      </c>
      <c r="AD10" s="198">
        <v>0</v>
      </c>
      <c r="AE10" s="198">
        <v>0</v>
      </c>
      <c r="AF10" s="198">
        <v>0</v>
      </c>
      <c r="AG10" s="198">
        <v>7.88</v>
      </c>
      <c r="AH10" s="198">
        <v>0</v>
      </c>
      <c r="AI10" s="198">
        <v>0</v>
      </c>
      <c r="AJ10" s="198">
        <v>0</v>
      </c>
      <c r="AK10" s="198">
        <v>8.69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0</v>
      </c>
      <c r="AE11" s="198">
        <v>0</v>
      </c>
      <c r="AF11" s="198">
        <v>0</v>
      </c>
      <c r="AG11" s="198">
        <v>7.88</v>
      </c>
      <c r="AH11" s="198">
        <v>0</v>
      </c>
      <c r="AI11" s="198">
        <v>0.83</v>
      </c>
      <c r="AJ11" s="198">
        <v>0</v>
      </c>
      <c r="AK11" s="198">
        <v>7.73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0</v>
      </c>
      <c r="AE12" s="198">
        <v>0</v>
      </c>
      <c r="AF12" s="198">
        <v>0</v>
      </c>
      <c r="AG12" s="198">
        <v>7.88</v>
      </c>
      <c r="AH12" s="198">
        <v>0</v>
      </c>
      <c r="AI12" s="198">
        <v>0.83</v>
      </c>
      <c r="AJ12" s="198">
        <v>0</v>
      </c>
      <c r="AK12" s="198">
        <v>7.73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0</v>
      </c>
      <c r="AE13" s="198">
        <v>0</v>
      </c>
      <c r="AF13" s="198">
        <v>0</v>
      </c>
      <c r="AG13" s="198">
        <v>7.88</v>
      </c>
      <c r="AH13" s="198">
        <v>0</v>
      </c>
      <c r="AI13" s="198">
        <v>0.83</v>
      </c>
      <c r="AJ13" s="198">
        <v>0</v>
      </c>
      <c r="AK13" s="198">
        <v>8.82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0</v>
      </c>
      <c r="AE14" s="198">
        <v>0</v>
      </c>
      <c r="AF14" s="198">
        <v>0</v>
      </c>
      <c r="AG14" s="198">
        <v>7.88</v>
      </c>
      <c r="AH14" s="198">
        <v>0</v>
      </c>
      <c r="AI14" s="198">
        <v>0.83</v>
      </c>
      <c r="AJ14" s="198">
        <v>0</v>
      </c>
      <c r="AK14" s="198">
        <v>5.82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0</v>
      </c>
      <c r="AE15" s="198">
        <v>0</v>
      </c>
      <c r="AF15" s="198">
        <v>0</v>
      </c>
      <c r="AG15" s="198">
        <v>7.88</v>
      </c>
      <c r="AH15" s="198">
        <v>0</v>
      </c>
      <c r="AI15" s="198">
        <v>0.17</v>
      </c>
      <c r="AJ15" s="198">
        <v>0</v>
      </c>
      <c r="AK15" s="198">
        <v>7.73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</v>
      </c>
      <c r="AD16" s="198">
        <v>0</v>
      </c>
      <c r="AE16" s="198">
        <v>0</v>
      </c>
      <c r="AF16" s="198">
        <v>0</v>
      </c>
      <c r="AG16" s="198">
        <v>7.88</v>
      </c>
      <c r="AH16" s="198">
        <v>0</v>
      </c>
      <c r="AI16" s="198">
        <v>0.83</v>
      </c>
      <c r="AJ16" s="198">
        <v>0</v>
      </c>
      <c r="AK16" s="198">
        <v>7.73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</v>
      </c>
      <c r="AD17" s="198">
        <v>0</v>
      </c>
      <c r="AE17" s="198">
        <v>0</v>
      </c>
      <c r="AF17" s="198">
        <v>0</v>
      </c>
      <c r="AG17" s="198">
        <v>7.88</v>
      </c>
      <c r="AH17" s="198">
        <v>0</v>
      </c>
      <c r="AI17" s="198">
        <v>0.83</v>
      </c>
      <c r="AJ17" s="198">
        <v>0</v>
      </c>
      <c r="AK17" s="198">
        <v>7.73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0</v>
      </c>
      <c r="AF18" s="198">
        <v>0</v>
      </c>
      <c r="AG18" s="198">
        <v>7.88</v>
      </c>
      <c r="AH18" s="198">
        <v>0</v>
      </c>
      <c r="AI18" s="198">
        <v>0.83</v>
      </c>
      <c r="AJ18" s="198">
        <v>0</v>
      </c>
      <c r="AK18" s="198">
        <v>7.73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0</v>
      </c>
      <c r="AE19" s="198">
        <v>0</v>
      </c>
      <c r="AF19" s="198">
        <v>0</v>
      </c>
      <c r="AG19" s="198">
        <v>7.88</v>
      </c>
      <c r="AH19" s="198">
        <v>0</v>
      </c>
      <c r="AI19" s="198">
        <v>0.83</v>
      </c>
      <c r="AJ19" s="198">
        <v>0</v>
      </c>
      <c r="AK19" s="198">
        <v>8.82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7.88</v>
      </c>
      <c r="AH20" s="198">
        <v>0</v>
      </c>
      <c r="AI20" s="198">
        <v>0.83</v>
      </c>
      <c r="AJ20" s="198">
        <v>0</v>
      </c>
      <c r="AK20" s="198">
        <v>5.82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7.88</v>
      </c>
      <c r="AH21" s="198">
        <v>0</v>
      </c>
      <c r="AI21" s="198">
        <v>0.17</v>
      </c>
      <c r="AJ21" s="198">
        <v>0</v>
      </c>
      <c r="AK21" s="198">
        <v>7.82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0</v>
      </c>
      <c r="AF22" s="198">
        <v>0</v>
      </c>
      <c r="AG22" s="198">
        <v>7.88</v>
      </c>
      <c r="AH22" s="198">
        <v>0</v>
      </c>
      <c r="AI22" s="198">
        <v>1.17</v>
      </c>
      <c r="AJ22" s="198">
        <v>0</v>
      </c>
      <c r="AK22" s="198">
        <v>7.82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7.88</v>
      </c>
      <c r="AH23" s="198">
        <v>0</v>
      </c>
      <c r="AI23" s="198">
        <v>0.83</v>
      </c>
      <c r="AJ23" s="198">
        <v>0</v>
      </c>
      <c r="AK23" s="198">
        <v>8.82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7.88</v>
      </c>
      <c r="AH24" s="198">
        <v>0</v>
      </c>
      <c r="AI24" s="198">
        <v>0.83</v>
      </c>
      <c r="AJ24" s="198">
        <v>0</v>
      </c>
      <c r="AK24" s="198">
        <v>8.82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7.88</v>
      </c>
      <c r="AH25" s="198">
        <v>0</v>
      </c>
      <c r="AI25" s="198">
        <v>0.83</v>
      </c>
      <c r="AJ25" s="198">
        <v>0</v>
      </c>
      <c r="AK25" s="198">
        <v>8.82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7.88</v>
      </c>
      <c r="AH26" s="198">
        <v>0</v>
      </c>
      <c r="AI26" s="198">
        <v>1.17</v>
      </c>
      <c r="AJ26" s="198">
        <v>0</v>
      </c>
      <c r="AK26" s="198">
        <v>8.82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0</v>
      </c>
      <c r="AE27" s="198">
        <v>0</v>
      </c>
      <c r="AF27" s="198">
        <v>0</v>
      </c>
      <c r="AG27" s="198">
        <v>7.88</v>
      </c>
      <c r="AH27" s="198">
        <v>0</v>
      </c>
      <c r="AI27" s="198">
        <v>1.17</v>
      </c>
      <c r="AJ27" s="198">
        <v>0</v>
      </c>
      <c r="AK27" s="198">
        <v>8.82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0</v>
      </c>
      <c r="AF28" s="198">
        <v>0</v>
      </c>
      <c r="AG28" s="198">
        <v>7.88</v>
      </c>
      <c r="AH28" s="198">
        <v>0</v>
      </c>
      <c r="AI28" s="198">
        <v>1.17</v>
      </c>
      <c r="AJ28" s="198">
        <v>0</v>
      </c>
      <c r="AK28" s="198">
        <v>8.82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0</v>
      </c>
      <c r="AE29" s="198">
        <v>0</v>
      </c>
      <c r="AF29" s="198">
        <v>0</v>
      </c>
      <c r="AG29" s="198">
        <v>7.88</v>
      </c>
      <c r="AH29" s="198">
        <v>0</v>
      </c>
      <c r="AI29" s="198">
        <v>1.17</v>
      </c>
      <c r="AJ29" s="198">
        <v>0</v>
      </c>
      <c r="AK29" s="198">
        <v>8.82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0</v>
      </c>
      <c r="AF30" s="198">
        <v>0</v>
      </c>
      <c r="AG30" s="198">
        <v>7.88</v>
      </c>
      <c r="AH30" s="198">
        <v>0</v>
      </c>
      <c r="AI30" s="198">
        <v>1.17</v>
      </c>
      <c r="AJ30" s="198">
        <v>0</v>
      </c>
      <c r="AK30" s="198">
        <v>8.82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</v>
      </c>
      <c r="AD31" s="198">
        <v>0</v>
      </c>
      <c r="AE31" s="198">
        <v>0</v>
      </c>
      <c r="AF31" s="198">
        <v>0</v>
      </c>
      <c r="AG31" s="198">
        <v>7.88</v>
      </c>
      <c r="AH31" s="198">
        <v>0</v>
      </c>
      <c r="AI31" s="198">
        <v>1.17</v>
      </c>
      <c r="AJ31" s="198">
        <v>0</v>
      </c>
      <c r="AK31" s="198">
        <v>8.82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0</v>
      </c>
      <c r="AF32" s="198">
        <v>0</v>
      </c>
      <c r="AG32" s="198">
        <v>7.88</v>
      </c>
      <c r="AH32" s="198">
        <v>0</v>
      </c>
      <c r="AI32" s="198">
        <v>1.17</v>
      </c>
      <c r="AJ32" s="198">
        <v>0</v>
      </c>
      <c r="AK32" s="198">
        <v>8.82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0</v>
      </c>
      <c r="AE33" s="198">
        <v>0</v>
      </c>
      <c r="AF33" s="198">
        <v>0</v>
      </c>
      <c r="AG33" s="198">
        <v>7.88</v>
      </c>
      <c r="AH33" s="198">
        <v>0</v>
      </c>
      <c r="AI33" s="198">
        <v>1.17</v>
      </c>
      <c r="AJ33" s="198">
        <v>0</v>
      </c>
      <c r="AK33" s="198">
        <v>8.82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0</v>
      </c>
      <c r="AE34" s="198">
        <v>0</v>
      </c>
      <c r="AF34" s="198">
        <v>0</v>
      </c>
      <c r="AG34" s="198">
        <v>7.88</v>
      </c>
      <c r="AH34" s="198">
        <v>0</v>
      </c>
      <c r="AI34" s="198">
        <v>1.17</v>
      </c>
      <c r="AJ34" s="198">
        <v>0</v>
      </c>
      <c r="AK34" s="198">
        <v>8.82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0</v>
      </c>
      <c r="AD35" s="198">
        <v>0</v>
      </c>
      <c r="AE35" s="198">
        <v>0</v>
      </c>
      <c r="AF35" s="198">
        <v>0</v>
      </c>
      <c r="AG35" s="198">
        <v>7.88</v>
      </c>
      <c r="AH35" s="198">
        <v>0</v>
      </c>
      <c r="AI35" s="198">
        <v>1.17</v>
      </c>
      <c r="AJ35" s="198">
        <v>0</v>
      </c>
      <c r="AK35" s="198">
        <v>8.82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0</v>
      </c>
      <c r="AE36" s="198">
        <v>0</v>
      </c>
      <c r="AF36" s="198">
        <v>0</v>
      </c>
      <c r="AG36" s="198">
        <v>7.88</v>
      </c>
      <c r="AH36" s="198">
        <v>0</v>
      </c>
      <c r="AI36" s="198">
        <v>1.17</v>
      </c>
      <c r="AJ36" s="198">
        <v>0</v>
      </c>
      <c r="AK36" s="198">
        <v>8.82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0</v>
      </c>
      <c r="AE37" s="198">
        <v>0</v>
      </c>
      <c r="AF37" s="198">
        <v>0</v>
      </c>
      <c r="AG37" s="198">
        <v>7.88</v>
      </c>
      <c r="AH37" s="198">
        <v>0</v>
      </c>
      <c r="AI37" s="198">
        <v>1.17</v>
      </c>
      <c r="AJ37" s="198">
        <v>0</v>
      </c>
      <c r="AK37" s="198">
        <v>8.82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0</v>
      </c>
      <c r="AE38" s="198">
        <v>0</v>
      </c>
      <c r="AF38" s="198">
        <v>0</v>
      </c>
      <c r="AG38" s="198">
        <v>7.88</v>
      </c>
      <c r="AH38" s="198">
        <v>0</v>
      </c>
      <c r="AI38" s="198">
        <v>1.17</v>
      </c>
      <c r="AJ38" s="198">
        <v>0</v>
      </c>
      <c r="AK38" s="198">
        <v>8.82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0</v>
      </c>
      <c r="AE39" s="198">
        <v>0</v>
      </c>
      <c r="AF39" s="198">
        <v>0</v>
      </c>
      <c r="AG39" s="198">
        <v>7.88</v>
      </c>
      <c r="AH39" s="198">
        <v>0</v>
      </c>
      <c r="AI39" s="198">
        <v>0.5</v>
      </c>
      <c r="AJ39" s="198">
        <v>0</v>
      </c>
      <c r="AK39" s="198">
        <v>8.82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0</v>
      </c>
      <c r="AE40" s="198">
        <v>0</v>
      </c>
      <c r="AF40" s="198">
        <v>0</v>
      </c>
      <c r="AG40" s="198">
        <v>7.88</v>
      </c>
      <c r="AH40" s="198">
        <v>0</v>
      </c>
      <c r="AI40" s="198">
        <v>0.5</v>
      </c>
      <c r="AJ40" s="198">
        <v>0</v>
      </c>
      <c r="AK40" s="198">
        <v>8.82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0</v>
      </c>
      <c r="AE41" s="198">
        <v>0</v>
      </c>
      <c r="AF41" s="198">
        <v>0</v>
      </c>
      <c r="AG41" s="198">
        <v>7.88</v>
      </c>
      <c r="AH41" s="198">
        <v>0</v>
      </c>
      <c r="AI41" s="198">
        <v>1.33</v>
      </c>
      <c r="AJ41" s="198">
        <v>0</v>
      </c>
      <c r="AK41" s="198">
        <v>8.82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</v>
      </c>
      <c r="AD42" s="198">
        <v>0</v>
      </c>
      <c r="AE42" s="198">
        <v>0</v>
      </c>
      <c r="AF42" s="198">
        <v>0</v>
      </c>
      <c r="AG42" s="198">
        <v>7.88</v>
      </c>
      <c r="AH42" s="198">
        <v>0</v>
      </c>
      <c r="AI42" s="198">
        <v>1.33</v>
      </c>
      <c r="AJ42" s="198">
        <v>0</v>
      </c>
      <c r="AK42" s="198">
        <v>8.82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0</v>
      </c>
      <c r="AE43" s="198">
        <v>0</v>
      </c>
      <c r="AF43" s="198">
        <v>0</v>
      </c>
      <c r="AG43" s="198">
        <v>7.88</v>
      </c>
      <c r="AH43" s="198">
        <v>0</v>
      </c>
      <c r="AI43" s="198">
        <v>0</v>
      </c>
      <c r="AJ43" s="198">
        <v>0</v>
      </c>
      <c r="AK43" s="198">
        <v>8.82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0</v>
      </c>
      <c r="AE44" s="198">
        <v>0</v>
      </c>
      <c r="AF44" s="198">
        <v>0</v>
      </c>
      <c r="AG44" s="198">
        <v>7.88</v>
      </c>
      <c r="AH44" s="198">
        <v>0</v>
      </c>
      <c r="AI44" s="198">
        <v>0</v>
      </c>
      <c r="AJ44" s="198">
        <v>0</v>
      </c>
      <c r="AK44" s="198">
        <v>8.82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0</v>
      </c>
      <c r="AE45" s="198">
        <v>0</v>
      </c>
      <c r="AF45" s="198">
        <v>0</v>
      </c>
      <c r="AG45" s="198">
        <v>7.88</v>
      </c>
      <c r="AH45" s="198">
        <v>0</v>
      </c>
      <c r="AI45" s="198">
        <v>1.33</v>
      </c>
      <c r="AJ45" s="198">
        <v>0</v>
      </c>
      <c r="AK45" s="198">
        <v>8.82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0</v>
      </c>
      <c r="AE46" s="198">
        <v>0</v>
      </c>
      <c r="AF46" s="198">
        <v>0</v>
      </c>
      <c r="AG46" s="198">
        <v>7.88</v>
      </c>
      <c r="AH46" s="198">
        <v>0</v>
      </c>
      <c r="AI46" s="198">
        <v>0.33</v>
      </c>
      <c r="AJ46" s="198">
        <v>0</v>
      </c>
      <c r="AK46" s="198">
        <v>8.82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0</v>
      </c>
      <c r="AE47" s="198">
        <v>0</v>
      </c>
      <c r="AF47" s="198">
        <v>0</v>
      </c>
      <c r="AG47" s="198">
        <v>7.88</v>
      </c>
      <c r="AH47" s="198">
        <v>0</v>
      </c>
      <c r="AI47" s="198">
        <v>0.67</v>
      </c>
      <c r="AJ47" s="198">
        <v>0</v>
      </c>
      <c r="AK47" s="198">
        <v>8.82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0</v>
      </c>
      <c r="AE48" s="198">
        <v>0</v>
      </c>
      <c r="AF48" s="198">
        <v>0</v>
      </c>
      <c r="AG48" s="198">
        <v>7.88</v>
      </c>
      <c r="AH48" s="198">
        <v>0</v>
      </c>
      <c r="AI48" s="198">
        <v>0.67</v>
      </c>
      <c r="AJ48" s="198">
        <v>0</v>
      </c>
      <c r="AK48" s="198">
        <v>8.82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0</v>
      </c>
      <c r="AE49" s="198">
        <v>0</v>
      </c>
      <c r="AF49" s="198">
        <v>0</v>
      </c>
      <c r="AG49" s="198">
        <v>7.88</v>
      </c>
      <c r="AH49" s="198">
        <v>0</v>
      </c>
      <c r="AI49" s="198">
        <v>0.67</v>
      </c>
      <c r="AJ49" s="198">
        <v>0</v>
      </c>
      <c r="AK49" s="198">
        <v>8.82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0</v>
      </c>
      <c r="AE50" s="198">
        <v>0</v>
      </c>
      <c r="AF50" s="198">
        <v>0</v>
      </c>
      <c r="AG50" s="198">
        <v>7.88</v>
      </c>
      <c r="AH50" s="198">
        <v>0</v>
      </c>
      <c r="AI50" s="198">
        <v>1.04</v>
      </c>
      <c r="AJ50" s="198">
        <v>0</v>
      </c>
      <c r="AK50" s="198">
        <v>8.82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7.88</v>
      </c>
      <c r="AH51" s="198">
        <v>0</v>
      </c>
      <c r="AI51" s="198">
        <v>0.57999999999999996</v>
      </c>
      <c r="AJ51" s="198">
        <v>0</v>
      </c>
      <c r="AK51" s="198">
        <v>5.82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7.88</v>
      </c>
      <c r="AH52" s="198">
        <v>0</v>
      </c>
      <c r="AI52" s="198">
        <v>0.81</v>
      </c>
      <c r="AJ52" s="198">
        <v>0</v>
      </c>
      <c r="AK52" s="198">
        <v>5.82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0</v>
      </c>
      <c r="AE53" s="198">
        <v>0</v>
      </c>
      <c r="AF53" s="198">
        <v>0</v>
      </c>
      <c r="AG53" s="198">
        <v>7.88</v>
      </c>
      <c r="AH53" s="198">
        <v>0</v>
      </c>
      <c r="AI53" s="198">
        <v>0.81</v>
      </c>
      <c r="AJ53" s="198">
        <v>0</v>
      </c>
      <c r="AK53" s="198">
        <v>5.82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0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0</v>
      </c>
      <c r="AD54" s="198">
        <v>0</v>
      </c>
      <c r="AE54" s="198">
        <v>0</v>
      </c>
      <c r="AF54" s="198">
        <v>0</v>
      </c>
      <c r="AG54" s="198">
        <v>7.88</v>
      </c>
      <c r="AH54" s="198">
        <v>0</v>
      </c>
      <c r="AI54" s="198">
        <v>0.81</v>
      </c>
      <c r="AJ54" s="198">
        <v>0</v>
      </c>
      <c r="AK54" s="198">
        <v>5.82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</v>
      </c>
      <c r="AD55" s="198">
        <v>0</v>
      </c>
      <c r="AE55" s="198">
        <v>0</v>
      </c>
      <c r="AF55" s="198">
        <v>0</v>
      </c>
      <c r="AG55" s="198">
        <v>7.88</v>
      </c>
      <c r="AH55" s="198">
        <v>0</v>
      </c>
      <c r="AI55" s="198">
        <v>0.81</v>
      </c>
      <c r="AJ55" s="198">
        <v>0</v>
      </c>
      <c r="AK55" s="198">
        <v>5.82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</v>
      </c>
      <c r="AD56" s="198">
        <v>0</v>
      </c>
      <c r="AE56" s="198">
        <v>0</v>
      </c>
      <c r="AF56" s="198">
        <v>0</v>
      </c>
      <c r="AG56" s="198">
        <v>7.88</v>
      </c>
      <c r="AH56" s="198">
        <v>0</v>
      </c>
      <c r="AI56" s="198">
        <v>0.81</v>
      </c>
      <c r="AJ56" s="198">
        <v>0</v>
      </c>
      <c r="AK56" s="198">
        <v>5.82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0</v>
      </c>
      <c r="AE57" s="198">
        <v>0</v>
      </c>
      <c r="AF57" s="198">
        <v>0</v>
      </c>
      <c r="AG57" s="198">
        <v>7.88</v>
      </c>
      <c r="AH57" s="198">
        <v>0</v>
      </c>
      <c r="AI57" s="198">
        <v>0.35</v>
      </c>
      <c r="AJ57" s="198">
        <v>0</v>
      </c>
      <c r="AK57" s="198">
        <v>5.82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0</v>
      </c>
      <c r="AE58" s="198">
        <v>0</v>
      </c>
      <c r="AF58" s="198">
        <v>0</v>
      </c>
      <c r="AG58" s="198">
        <v>7.88</v>
      </c>
      <c r="AH58" s="198">
        <v>0</v>
      </c>
      <c r="AI58" s="198">
        <v>0.81</v>
      </c>
      <c r="AJ58" s="198">
        <v>0</v>
      </c>
      <c r="AK58" s="198">
        <v>5.82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</v>
      </c>
      <c r="AD59" s="198">
        <v>0</v>
      </c>
      <c r="AE59" s="198">
        <v>0</v>
      </c>
      <c r="AF59" s="198">
        <v>0</v>
      </c>
      <c r="AG59" s="198">
        <v>7.88</v>
      </c>
      <c r="AH59" s="198">
        <v>0</v>
      </c>
      <c r="AI59" s="198">
        <v>0.81</v>
      </c>
      <c r="AJ59" s="198">
        <v>0</v>
      </c>
      <c r="AK59" s="198">
        <v>5.82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</v>
      </c>
      <c r="AD60" s="198">
        <v>0</v>
      </c>
      <c r="AE60" s="198">
        <v>0</v>
      </c>
      <c r="AF60" s="198">
        <v>0</v>
      </c>
      <c r="AG60" s="198">
        <v>7.88</v>
      </c>
      <c r="AH60" s="198">
        <v>0</v>
      </c>
      <c r="AI60" s="198">
        <v>0</v>
      </c>
      <c r="AJ60" s="198">
        <v>0</v>
      </c>
      <c r="AK60" s="198">
        <v>5.82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0</v>
      </c>
      <c r="AE61" s="198">
        <v>0</v>
      </c>
      <c r="AF61" s="198">
        <v>0</v>
      </c>
      <c r="AG61" s="198">
        <v>7.88</v>
      </c>
      <c r="AH61" s="198">
        <v>0</v>
      </c>
      <c r="AI61" s="198">
        <v>0</v>
      </c>
      <c r="AJ61" s="198">
        <v>0</v>
      </c>
      <c r="AK61" s="198">
        <v>5.82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0</v>
      </c>
      <c r="AE62" s="198">
        <v>0</v>
      </c>
      <c r="AF62" s="198">
        <v>0</v>
      </c>
      <c r="AG62" s="198">
        <v>7.88</v>
      </c>
      <c r="AH62" s="198">
        <v>0</v>
      </c>
      <c r="AI62" s="198">
        <v>0</v>
      </c>
      <c r="AJ62" s="198">
        <v>0</v>
      </c>
      <c r="AK62" s="198">
        <v>5.82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</v>
      </c>
      <c r="AD63" s="198">
        <v>0</v>
      </c>
      <c r="AE63" s="198">
        <v>0</v>
      </c>
      <c r="AF63" s="198">
        <v>0</v>
      </c>
      <c r="AG63" s="198">
        <v>7.88</v>
      </c>
      <c r="AH63" s="198">
        <v>0</v>
      </c>
      <c r="AI63" s="198">
        <v>0</v>
      </c>
      <c r="AJ63" s="198">
        <v>0</v>
      </c>
      <c r="AK63" s="198">
        <v>5.82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0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</v>
      </c>
      <c r="AD64" s="198">
        <v>0</v>
      </c>
      <c r="AE64" s="198">
        <v>0</v>
      </c>
      <c r="AF64" s="198">
        <v>0</v>
      </c>
      <c r="AG64" s="198">
        <v>7.88</v>
      </c>
      <c r="AH64" s="198">
        <v>0</v>
      </c>
      <c r="AI64" s="198">
        <v>0</v>
      </c>
      <c r="AJ64" s="198">
        <v>0</v>
      </c>
      <c r="AK64" s="198">
        <v>5.82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0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</v>
      </c>
      <c r="AD65" s="198">
        <v>0</v>
      </c>
      <c r="AE65" s="198">
        <v>0</v>
      </c>
      <c r="AF65" s="198">
        <v>0</v>
      </c>
      <c r="AG65" s="198">
        <v>7.88</v>
      </c>
      <c r="AH65" s="198">
        <v>0</v>
      </c>
      <c r="AI65" s="198">
        <v>0</v>
      </c>
      <c r="AJ65" s="198">
        <v>0</v>
      </c>
      <c r="AK65" s="198">
        <v>5.82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0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0</v>
      </c>
      <c r="AE66" s="198">
        <v>0</v>
      </c>
      <c r="AF66" s="198">
        <v>0</v>
      </c>
      <c r="AG66" s="198">
        <v>7.88</v>
      </c>
      <c r="AH66" s="198">
        <v>0</v>
      </c>
      <c r="AI66" s="198">
        <v>0</v>
      </c>
      <c r="AJ66" s="198">
        <v>0</v>
      </c>
      <c r="AK66" s="198">
        <v>5.82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0</v>
      </c>
      <c r="AF67" s="198">
        <v>0</v>
      </c>
      <c r="AG67" s="198">
        <v>7.88</v>
      </c>
      <c r="AH67" s="198">
        <v>0</v>
      </c>
      <c r="AI67" s="198">
        <v>0</v>
      </c>
      <c r="AJ67" s="198">
        <v>0</v>
      </c>
      <c r="AK67" s="198">
        <v>5.7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</v>
      </c>
      <c r="AD68" s="198">
        <v>0</v>
      </c>
      <c r="AE68" s="198">
        <v>0</v>
      </c>
      <c r="AF68" s="198">
        <v>0</v>
      </c>
      <c r="AG68" s="198">
        <v>7.88</v>
      </c>
      <c r="AH68" s="198">
        <v>0</v>
      </c>
      <c r="AI68" s="198">
        <v>0</v>
      </c>
      <c r="AJ68" s="198">
        <v>0</v>
      </c>
      <c r="AK68" s="198">
        <v>5.7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7.88</v>
      </c>
      <c r="AH69" s="198">
        <v>0</v>
      </c>
      <c r="AI69" s="198">
        <v>0</v>
      </c>
      <c r="AJ69" s="198">
        <v>0</v>
      </c>
      <c r="AK69" s="198">
        <v>8.5500000000000007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</v>
      </c>
      <c r="AD70" s="198">
        <v>0</v>
      </c>
      <c r="AE70" s="198">
        <v>0</v>
      </c>
      <c r="AF70" s="198">
        <v>0</v>
      </c>
      <c r="AG70" s="198">
        <v>7.88</v>
      </c>
      <c r="AH70" s="198">
        <v>0</v>
      </c>
      <c r="AI70" s="198">
        <v>0</v>
      </c>
      <c r="AJ70" s="198">
        <v>0</v>
      </c>
      <c r="AK70" s="198">
        <v>8.5500000000000007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0</v>
      </c>
      <c r="AD71" s="198">
        <v>0</v>
      </c>
      <c r="AE71" s="198">
        <v>0</v>
      </c>
      <c r="AF71" s="198">
        <v>0</v>
      </c>
      <c r="AG71" s="198">
        <v>7.88</v>
      </c>
      <c r="AH71" s="198">
        <v>0</v>
      </c>
      <c r="AI71" s="198">
        <v>0</v>
      </c>
      <c r="AJ71" s="198">
        <v>0</v>
      </c>
      <c r="AK71" s="198">
        <v>8.6199999999999992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0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</v>
      </c>
      <c r="AD72" s="198">
        <v>0</v>
      </c>
      <c r="AE72" s="198">
        <v>0</v>
      </c>
      <c r="AF72" s="198">
        <v>0</v>
      </c>
      <c r="AG72" s="198">
        <v>7.88</v>
      </c>
      <c r="AH72" s="198">
        <v>0</v>
      </c>
      <c r="AI72" s="198">
        <v>0</v>
      </c>
      <c r="AJ72" s="198">
        <v>0</v>
      </c>
      <c r="AK72" s="198">
        <v>8.6199999999999992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</v>
      </c>
      <c r="AD73" s="198">
        <v>0</v>
      </c>
      <c r="AE73" s="198">
        <v>0</v>
      </c>
      <c r="AF73" s="198">
        <v>0</v>
      </c>
      <c r="AG73" s="198">
        <v>7.88</v>
      </c>
      <c r="AH73" s="198">
        <v>0</v>
      </c>
      <c r="AI73" s="198">
        <v>0</v>
      </c>
      <c r="AJ73" s="198">
        <v>0</v>
      </c>
      <c r="AK73" s="198">
        <v>8.6199999999999992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</v>
      </c>
      <c r="AD74" s="198">
        <v>0</v>
      </c>
      <c r="AE74" s="198">
        <v>0</v>
      </c>
      <c r="AF74" s="198">
        <v>0</v>
      </c>
      <c r="AG74" s="198">
        <v>7.88</v>
      </c>
      <c r="AH74" s="198">
        <v>0</v>
      </c>
      <c r="AI74" s="198">
        <v>0</v>
      </c>
      <c r="AJ74" s="198">
        <v>0</v>
      </c>
      <c r="AK74" s="198">
        <v>8.6199999999999992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0</v>
      </c>
      <c r="AD75" s="198">
        <v>0</v>
      </c>
      <c r="AE75" s="198">
        <v>0</v>
      </c>
      <c r="AF75" s="198">
        <v>0</v>
      </c>
      <c r="AG75" s="198">
        <v>7.88</v>
      </c>
      <c r="AH75" s="198">
        <v>0</v>
      </c>
      <c r="AI75" s="198">
        <v>0</v>
      </c>
      <c r="AJ75" s="198">
        <v>0</v>
      </c>
      <c r="AK75" s="198">
        <v>8.6199999999999992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0</v>
      </c>
      <c r="AD76" s="198">
        <v>0</v>
      </c>
      <c r="AE76" s="198">
        <v>0</v>
      </c>
      <c r="AF76" s="198">
        <v>0</v>
      </c>
      <c r="AG76" s="198">
        <v>7.88</v>
      </c>
      <c r="AH76" s="198">
        <v>0</v>
      </c>
      <c r="AI76" s="198">
        <v>0.33</v>
      </c>
      <c r="AJ76" s="198">
        <v>0</v>
      </c>
      <c r="AK76" s="198">
        <v>8.6199999999999992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0</v>
      </c>
      <c r="AD77" s="198">
        <v>0</v>
      </c>
      <c r="AE77" s="198">
        <v>0</v>
      </c>
      <c r="AF77" s="198">
        <v>0</v>
      </c>
      <c r="AG77" s="198">
        <v>7.88</v>
      </c>
      <c r="AH77" s="198">
        <v>0</v>
      </c>
      <c r="AI77" s="198">
        <v>0.33</v>
      </c>
      <c r="AJ77" s="198">
        <v>0</v>
      </c>
      <c r="AK77" s="198">
        <v>8.6199999999999992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0</v>
      </c>
      <c r="AD78" s="198">
        <v>0</v>
      </c>
      <c r="AE78" s="198">
        <v>0</v>
      </c>
      <c r="AF78" s="198">
        <v>0</v>
      </c>
      <c r="AG78" s="198">
        <v>7.88</v>
      </c>
      <c r="AH78" s="198">
        <v>0</v>
      </c>
      <c r="AI78" s="198">
        <v>0.33</v>
      </c>
      <c r="AJ78" s="198">
        <v>0</v>
      </c>
      <c r="AK78" s="198">
        <v>8.6199999999999992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</v>
      </c>
      <c r="AD79" s="198">
        <v>0</v>
      </c>
      <c r="AE79" s="198">
        <v>0</v>
      </c>
      <c r="AF79" s="198">
        <v>0</v>
      </c>
      <c r="AG79" s="198">
        <v>7.88</v>
      </c>
      <c r="AH79" s="198">
        <v>0</v>
      </c>
      <c r="AI79" s="198">
        <v>0.33</v>
      </c>
      <c r="AJ79" s="198">
        <v>0</v>
      </c>
      <c r="AK79" s="198">
        <v>8.41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0</v>
      </c>
      <c r="AD80" s="198">
        <v>0</v>
      </c>
      <c r="AE80" s="198">
        <v>0</v>
      </c>
      <c r="AF80" s="198">
        <v>0</v>
      </c>
      <c r="AG80" s="198">
        <v>7.88</v>
      </c>
      <c r="AH80" s="198">
        <v>0</v>
      </c>
      <c r="AI80" s="198">
        <v>0.33</v>
      </c>
      <c r="AJ80" s="198">
        <v>0</v>
      </c>
      <c r="AK80" s="198">
        <v>8.41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0</v>
      </c>
      <c r="AD81" s="198">
        <v>0</v>
      </c>
      <c r="AE81" s="198">
        <v>0</v>
      </c>
      <c r="AF81" s="198">
        <v>0</v>
      </c>
      <c r="AG81" s="198">
        <v>7.88</v>
      </c>
      <c r="AH81" s="198">
        <v>0</v>
      </c>
      <c r="AI81" s="198">
        <v>0</v>
      </c>
      <c r="AJ81" s="198">
        <v>0</v>
      </c>
      <c r="AK81" s="198">
        <v>8.41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0</v>
      </c>
      <c r="AD82" s="198">
        <v>0</v>
      </c>
      <c r="AE82" s="198">
        <v>0</v>
      </c>
      <c r="AF82" s="198">
        <v>0</v>
      </c>
      <c r="AG82" s="198">
        <v>7.88</v>
      </c>
      <c r="AH82" s="198">
        <v>0</v>
      </c>
      <c r="AI82" s="198">
        <v>0.33</v>
      </c>
      <c r="AJ82" s="198">
        <v>0</v>
      </c>
      <c r="AK82" s="198">
        <v>8.41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0</v>
      </c>
      <c r="AD83" s="198">
        <v>0</v>
      </c>
      <c r="AE83" s="198">
        <v>0</v>
      </c>
      <c r="AF83" s="198">
        <v>0</v>
      </c>
      <c r="AG83" s="198">
        <v>7.88</v>
      </c>
      <c r="AH83" s="198">
        <v>0</v>
      </c>
      <c r="AI83" s="198">
        <v>0.67</v>
      </c>
      <c r="AJ83" s="198">
        <v>0</v>
      </c>
      <c r="AK83" s="198">
        <v>8.5500000000000007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0</v>
      </c>
      <c r="AD84" s="198">
        <v>0</v>
      </c>
      <c r="AE84" s="198">
        <v>0</v>
      </c>
      <c r="AF84" s="198">
        <v>0</v>
      </c>
      <c r="AG84" s="198">
        <v>7.88</v>
      </c>
      <c r="AH84" s="198">
        <v>0</v>
      </c>
      <c r="AI84" s="198">
        <v>0.67</v>
      </c>
      <c r="AJ84" s="198">
        <v>0</v>
      </c>
      <c r="AK84" s="198">
        <v>8.5500000000000007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0</v>
      </c>
      <c r="AD85" s="198">
        <v>0</v>
      </c>
      <c r="AE85" s="198">
        <v>0</v>
      </c>
      <c r="AF85" s="198">
        <v>0</v>
      </c>
      <c r="AG85" s="198">
        <v>7.88</v>
      </c>
      <c r="AH85" s="198">
        <v>0</v>
      </c>
      <c r="AI85" s="198">
        <v>0.67</v>
      </c>
      <c r="AJ85" s="198">
        <v>0</v>
      </c>
      <c r="AK85" s="198">
        <v>8.5500000000000007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0</v>
      </c>
      <c r="AD86" s="198">
        <v>0</v>
      </c>
      <c r="AE86" s="198">
        <v>0</v>
      </c>
      <c r="AF86" s="198">
        <v>0</v>
      </c>
      <c r="AG86" s="198">
        <v>7.88</v>
      </c>
      <c r="AH86" s="198">
        <v>0</v>
      </c>
      <c r="AI86" s="198">
        <v>0.67</v>
      </c>
      <c r="AJ86" s="198">
        <v>0</v>
      </c>
      <c r="AK86" s="198">
        <v>8.5500000000000007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</v>
      </c>
      <c r="AD87" s="198">
        <v>0</v>
      </c>
      <c r="AE87" s="198">
        <v>0</v>
      </c>
      <c r="AF87" s="198">
        <v>0</v>
      </c>
      <c r="AG87" s="198">
        <v>7.88</v>
      </c>
      <c r="AH87" s="198">
        <v>0</v>
      </c>
      <c r="AI87" s="198">
        <v>0</v>
      </c>
      <c r="AJ87" s="198">
        <v>0</v>
      </c>
      <c r="AK87" s="198">
        <v>8.5500000000000007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0</v>
      </c>
      <c r="AD88" s="198">
        <v>0</v>
      </c>
      <c r="AE88" s="198">
        <v>0</v>
      </c>
      <c r="AF88" s="198">
        <v>0</v>
      </c>
      <c r="AG88" s="198">
        <v>7.88</v>
      </c>
      <c r="AH88" s="198">
        <v>0</v>
      </c>
      <c r="AI88" s="198">
        <v>0.67</v>
      </c>
      <c r="AJ88" s="198">
        <v>0</v>
      </c>
      <c r="AK88" s="198">
        <v>8.5500000000000007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0</v>
      </c>
      <c r="AD89" s="198">
        <v>0</v>
      </c>
      <c r="AE89" s="198">
        <v>0</v>
      </c>
      <c r="AF89" s="198">
        <v>0</v>
      </c>
      <c r="AG89" s="198">
        <v>7.88</v>
      </c>
      <c r="AH89" s="198">
        <v>0</v>
      </c>
      <c r="AI89" s="198">
        <v>0.67</v>
      </c>
      <c r="AJ89" s="198">
        <v>0</v>
      </c>
      <c r="AK89" s="198">
        <v>8.5500000000000007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0</v>
      </c>
      <c r="AD90" s="198">
        <v>0</v>
      </c>
      <c r="AE90" s="198">
        <v>0</v>
      </c>
      <c r="AF90" s="198">
        <v>0</v>
      </c>
      <c r="AG90" s="198">
        <v>7.88</v>
      </c>
      <c r="AH90" s="198">
        <v>0</v>
      </c>
      <c r="AI90" s="198">
        <v>0.67</v>
      </c>
      <c r="AJ90" s="198">
        <v>0</v>
      </c>
      <c r="AK90" s="198">
        <v>8.5500000000000007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0</v>
      </c>
      <c r="AD91" s="198">
        <v>0</v>
      </c>
      <c r="AE91" s="198">
        <v>0</v>
      </c>
      <c r="AF91" s="198">
        <v>0</v>
      </c>
      <c r="AG91" s="198">
        <v>7.88</v>
      </c>
      <c r="AH91" s="198">
        <v>0</v>
      </c>
      <c r="AI91" s="198">
        <v>0</v>
      </c>
      <c r="AJ91" s="198">
        <v>0</v>
      </c>
      <c r="AK91" s="198">
        <v>8.69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0</v>
      </c>
      <c r="AD92" s="198">
        <v>0</v>
      </c>
      <c r="AE92" s="198">
        <v>0</v>
      </c>
      <c r="AF92" s="198">
        <v>0</v>
      </c>
      <c r="AG92" s="198">
        <v>7.88</v>
      </c>
      <c r="AH92" s="198">
        <v>0</v>
      </c>
      <c r="AI92" s="198">
        <v>0</v>
      </c>
      <c r="AJ92" s="198">
        <v>0</v>
      </c>
      <c r="AK92" s="198">
        <v>8.69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0</v>
      </c>
      <c r="AD93" s="198">
        <v>0</v>
      </c>
      <c r="AE93" s="198">
        <v>0</v>
      </c>
      <c r="AF93" s="198">
        <v>0</v>
      </c>
      <c r="AG93" s="198">
        <v>7.88</v>
      </c>
      <c r="AH93" s="198">
        <v>0</v>
      </c>
      <c r="AI93" s="198">
        <v>0</v>
      </c>
      <c r="AJ93" s="198">
        <v>0</v>
      </c>
      <c r="AK93" s="198">
        <v>8.69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0</v>
      </c>
      <c r="AD94" s="198">
        <v>0</v>
      </c>
      <c r="AE94" s="198">
        <v>0</v>
      </c>
      <c r="AF94" s="198">
        <v>0</v>
      </c>
      <c r="AG94" s="198">
        <v>7.88</v>
      </c>
      <c r="AH94" s="198">
        <v>0</v>
      </c>
      <c r="AI94" s="198">
        <v>0</v>
      </c>
      <c r="AJ94" s="198">
        <v>0</v>
      </c>
      <c r="AK94" s="198">
        <v>8.69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0</v>
      </c>
      <c r="AD95" s="198">
        <v>0</v>
      </c>
      <c r="AE95" s="198">
        <v>0</v>
      </c>
      <c r="AF95" s="198">
        <v>0</v>
      </c>
      <c r="AG95" s="198">
        <v>7.88</v>
      </c>
      <c r="AH95" s="198">
        <v>0</v>
      </c>
      <c r="AI95" s="198">
        <v>0</v>
      </c>
      <c r="AJ95" s="198">
        <v>0</v>
      </c>
      <c r="AK95" s="198">
        <v>8.69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0</v>
      </c>
      <c r="AD96" s="198">
        <v>0</v>
      </c>
      <c r="AE96" s="198">
        <v>0</v>
      </c>
      <c r="AF96" s="198">
        <v>0</v>
      </c>
      <c r="AG96" s="198">
        <v>7.88</v>
      </c>
      <c r="AH96" s="198">
        <v>0</v>
      </c>
      <c r="AI96" s="198">
        <v>0</v>
      </c>
      <c r="AJ96" s="198">
        <v>0</v>
      </c>
      <c r="AK96" s="198">
        <v>8.69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0</v>
      </c>
      <c r="AD97" s="198">
        <v>0</v>
      </c>
      <c r="AE97" s="198">
        <v>0</v>
      </c>
      <c r="AF97" s="198">
        <v>0</v>
      </c>
      <c r="AG97" s="198">
        <v>7.88</v>
      </c>
      <c r="AH97" s="198">
        <v>0</v>
      </c>
      <c r="AI97" s="198">
        <v>0</v>
      </c>
      <c r="AJ97" s="198">
        <v>0</v>
      </c>
      <c r="AK97" s="198">
        <v>8.69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0</v>
      </c>
      <c r="AD98" s="198">
        <v>0</v>
      </c>
      <c r="AE98" s="198">
        <v>0</v>
      </c>
      <c r="AF98" s="198">
        <v>0</v>
      </c>
      <c r="AG98" s="198">
        <v>7.88</v>
      </c>
      <c r="AH98" s="198">
        <v>0</v>
      </c>
      <c r="AI98" s="198">
        <v>0</v>
      </c>
      <c r="AJ98" s="198">
        <v>0</v>
      </c>
      <c r="AK98" s="198">
        <v>7.73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0.18911999999999993</v>
      </c>
      <c r="AH99">
        <f t="shared" si="0"/>
        <v>0</v>
      </c>
      <c r="AI99">
        <f t="shared" si="0"/>
        <v>1.2080000000000007E-2</v>
      </c>
      <c r="AJ99">
        <f t="shared" si="0"/>
        <v>0</v>
      </c>
      <c r="AK99">
        <f t="shared" si="0"/>
        <v>0.19127499999999989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425</v>
      </c>
      <c r="D2" t="s">
        <v>425</v>
      </c>
      <c r="E2" t="s">
        <v>425</v>
      </c>
      <c r="F2" t="s">
        <v>425</v>
      </c>
      <c r="G2" t="s">
        <v>425</v>
      </c>
      <c r="H2" t="s">
        <v>425</v>
      </c>
      <c r="I2" t="s">
        <v>425</v>
      </c>
      <c r="J2" t="s">
        <v>425</v>
      </c>
      <c r="K2" t="s">
        <v>425</v>
      </c>
      <c r="L2" t="s">
        <v>425</v>
      </c>
      <c r="M2" t="s">
        <v>425</v>
      </c>
      <c r="N2" t="s">
        <v>425</v>
      </c>
      <c r="O2" t="s">
        <v>425</v>
      </c>
      <c r="P2" t="s">
        <v>425</v>
      </c>
    </row>
    <row r="3" spans="1:17">
      <c r="A3" t="s">
        <v>45</v>
      </c>
      <c r="C3" s="26">
        <v>36</v>
      </c>
      <c r="D3" s="26">
        <v>0</v>
      </c>
      <c r="E3" s="26">
        <v>0</v>
      </c>
      <c r="F3" s="26">
        <v>0</v>
      </c>
      <c r="G3" s="198">
        <v>130</v>
      </c>
      <c r="H3" s="198">
        <v>0</v>
      </c>
      <c r="I3" s="198">
        <v>29</v>
      </c>
      <c r="J3" s="198">
        <v>0</v>
      </c>
      <c r="K3" s="198">
        <v>315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</row>
    <row r="4" spans="1:17">
      <c r="A4" t="s">
        <v>46</v>
      </c>
      <c r="C4" s="26">
        <v>36</v>
      </c>
      <c r="D4" s="26">
        <v>0</v>
      </c>
      <c r="E4" s="26">
        <v>0</v>
      </c>
      <c r="F4" s="26">
        <v>0</v>
      </c>
      <c r="G4" s="198">
        <v>130</v>
      </c>
      <c r="H4" s="198">
        <v>0</v>
      </c>
      <c r="I4" s="198">
        <v>29</v>
      </c>
      <c r="J4" s="198">
        <v>0</v>
      </c>
      <c r="K4" s="198">
        <v>315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</row>
    <row r="5" spans="1:17">
      <c r="A5" t="s">
        <v>47</v>
      </c>
      <c r="C5" s="26">
        <v>36</v>
      </c>
      <c r="D5" s="26">
        <v>0</v>
      </c>
      <c r="E5" s="26">
        <v>0</v>
      </c>
      <c r="F5" s="26">
        <v>0</v>
      </c>
      <c r="G5" s="198">
        <v>130</v>
      </c>
      <c r="H5" s="198">
        <v>0</v>
      </c>
      <c r="I5" s="198">
        <v>29</v>
      </c>
      <c r="J5" s="198">
        <v>0</v>
      </c>
      <c r="K5" s="198">
        <v>315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</row>
    <row r="6" spans="1:17">
      <c r="A6" t="s">
        <v>48</v>
      </c>
      <c r="C6" s="26">
        <v>36</v>
      </c>
      <c r="D6" s="26">
        <v>0</v>
      </c>
      <c r="E6" s="26">
        <v>0</v>
      </c>
      <c r="F6" s="26">
        <v>0</v>
      </c>
      <c r="G6" s="198">
        <v>130</v>
      </c>
      <c r="H6" s="198">
        <v>0</v>
      </c>
      <c r="I6" s="198">
        <v>29</v>
      </c>
      <c r="J6" s="198">
        <v>0</v>
      </c>
      <c r="K6" s="198">
        <v>315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</row>
    <row r="7" spans="1:17">
      <c r="A7" t="s">
        <v>49</v>
      </c>
      <c r="C7" s="26">
        <v>37</v>
      </c>
      <c r="D7" s="26">
        <v>0</v>
      </c>
      <c r="E7" s="26">
        <v>0</v>
      </c>
      <c r="F7" s="26">
        <v>0</v>
      </c>
      <c r="G7" s="198">
        <v>130</v>
      </c>
      <c r="H7" s="198">
        <v>0</v>
      </c>
      <c r="I7" s="198">
        <v>29</v>
      </c>
      <c r="J7" s="198">
        <v>0</v>
      </c>
      <c r="K7" s="198">
        <v>315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</row>
    <row r="8" spans="1:17">
      <c r="A8" t="s">
        <v>50</v>
      </c>
      <c r="C8" s="26">
        <v>37</v>
      </c>
      <c r="D8" s="26">
        <v>0</v>
      </c>
      <c r="E8" s="26">
        <v>0</v>
      </c>
      <c r="F8" s="26">
        <v>0</v>
      </c>
      <c r="G8" s="198">
        <v>130</v>
      </c>
      <c r="H8" s="198">
        <v>0</v>
      </c>
      <c r="I8" s="198">
        <v>29</v>
      </c>
      <c r="J8" s="198">
        <v>0</v>
      </c>
      <c r="K8" s="198">
        <v>315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</row>
    <row r="9" spans="1:17">
      <c r="A9" t="s">
        <v>51</v>
      </c>
      <c r="C9" s="26">
        <v>37</v>
      </c>
      <c r="D9" s="26">
        <v>0</v>
      </c>
      <c r="E9" s="26">
        <v>0</v>
      </c>
      <c r="F9" s="26">
        <v>0</v>
      </c>
      <c r="G9" s="198">
        <v>130</v>
      </c>
      <c r="H9" s="198">
        <v>0</v>
      </c>
      <c r="I9" s="198">
        <v>26</v>
      </c>
      <c r="J9" s="198">
        <v>0</v>
      </c>
      <c r="K9" s="198">
        <v>315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</row>
    <row r="10" spans="1:17">
      <c r="A10" t="s">
        <v>52</v>
      </c>
      <c r="C10" s="26">
        <v>37</v>
      </c>
      <c r="D10" s="26">
        <v>0</v>
      </c>
      <c r="E10" s="26">
        <v>0</v>
      </c>
      <c r="F10" s="26">
        <v>0</v>
      </c>
      <c r="G10" s="198">
        <v>130</v>
      </c>
      <c r="H10" s="198">
        <v>0</v>
      </c>
      <c r="I10" s="198">
        <v>29</v>
      </c>
      <c r="J10" s="198">
        <v>0</v>
      </c>
      <c r="K10" s="198">
        <v>315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</row>
    <row r="11" spans="1:17">
      <c r="A11" t="s">
        <v>53</v>
      </c>
      <c r="C11" s="26">
        <v>37</v>
      </c>
      <c r="D11" s="26">
        <v>0</v>
      </c>
      <c r="E11" s="26">
        <v>0</v>
      </c>
      <c r="F11" s="26">
        <v>0</v>
      </c>
      <c r="G11" s="198">
        <v>130</v>
      </c>
      <c r="H11" s="198">
        <v>0</v>
      </c>
      <c r="I11" s="198">
        <v>30</v>
      </c>
      <c r="J11" s="198">
        <v>0</v>
      </c>
      <c r="K11" s="198">
        <v>315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</row>
    <row r="12" spans="1:17">
      <c r="A12" t="s">
        <v>54</v>
      </c>
      <c r="C12" s="26">
        <v>37</v>
      </c>
      <c r="D12" s="26">
        <v>0</v>
      </c>
      <c r="E12" s="26">
        <v>0</v>
      </c>
      <c r="F12" s="26">
        <v>0</v>
      </c>
      <c r="G12" s="198">
        <v>130</v>
      </c>
      <c r="H12" s="198">
        <v>0</v>
      </c>
      <c r="I12" s="198">
        <v>30</v>
      </c>
      <c r="J12" s="198">
        <v>0</v>
      </c>
      <c r="K12" s="198">
        <v>315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</row>
    <row r="13" spans="1:17">
      <c r="A13" t="s">
        <v>55</v>
      </c>
      <c r="C13" s="26">
        <v>37</v>
      </c>
      <c r="D13" s="26">
        <v>0</v>
      </c>
      <c r="E13" s="26">
        <v>0</v>
      </c>
      <c r="F13" s="26">
        <v>0</v>
      </c>
      <c r="G13" s="198">
        <v>130</v>
      </c>
      <c r="H13" s="198">
        <v>0</v>
      </c>
      <c r="I13" s="198">
        <v>30</v>
      </c>
      <c r="J13" s="198">
        <v>0</v>
      </c>
      <c r="K13" s="198">
        <v>295.33999999999997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</row>
    <row r="14" spans="1:17">
      <c r="A14" t="s">
        <v>56</v>
      </c>
      <c r="C14" s="26">
        <v>37</v>
      </c>
      <c r="D14" s="26">
        <v>0</v>
      </c>
      <c r="E14" s="26">
        <v>0</v>
      </c>
      <c r="F14" s="26">
        <v>0</v>
      </c>
      <c r="G14" s="198">
        <v>130</v>
      </c>
      <c r="H14" s="198">
        <v>0</v>
      </c>
      <c r="I14" s="198">
        <v>30</v>
      </c>
      <c r="J14" s="198">
        <v>0</v>
      </c>
      <c r="K14" s="198">
        <v>292.33999999999997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</row>
    <row r="15" spans="1:17">
      <c r="A15" t="s">
        <v>57</v>
      </c>
      <c r="C15" s="26">
        <v>37</v>
      </c>
      <c r="D15" s="26">
        <v>0</v>
      </c>
      <c r="E15" s="26">
        <v>0</v>
      </c>
      <c r="F15" s="26">
        <v>0</v>
      </c>
      <c r="G15" s="198">
        <v>130</v>
      </c>
      <c r="H15" s="198">
        <v>0</v>
      </c>
      <c r="I15" s="198">
        <v>26</v>
      </c>
      <c r="J15" s="198">
        <v>0</v>
      </c>
      <c r="K15" s="198">
        <v>315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</row>
    <row r="16" spans="1:17">
      <c r="A16" t="s">
        <v>58</v>
      </c>
      <c r="C16" s="26">
        <v>37</v>
      </c>
      <c r="D16" s="26">
        <v>0</v>
      </c>
      <c r="E16" s="26">
        <v>0</v>
      </c>
      <c r="F16" s="26">
        <v>0</v>
      </c>
      <c r="G16" s="198">
        <v>130</v>
      </c>
      <c r="H16" s="198">
        <v>0</v>
      </c>
      <c r="I16" s="198">
        <v>30</v>
      </c>
      <c r="J16" s="198">
        <v>0</v>
      </c>
      <c r="K16" s="198">
        <v>315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</row>
    <row r="17" spans="1:16">
      <c r="A17" t="s">
        <v>59</v>
      </c>
      <c r="C17" s="26">
        <v>37</v>
      </c>
      <c r="D17" s="26">
        <v>0</v>
      </c>
      <c r="E17" s="26">
        <v>0</v>
      </c>
      <c r="F17" s="26">
        <v>0</v>
      </c>
      <c r="G17" s="198">
        <v>130</v>
      </c>
      <c r="H17" s="198">
        <v>0</v>
      </c>
      <c r="I17" s="198">
        <v>30</v>
      </c>
      <c r="J17" s="198">
        <v>0</v>
      </c>
      <c r="K17" s="198">
        <v>315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</row>
    <row r="18" spans="1:16">
      <c r="A18" t="s">
        <v>60</v>
      </c>
      <c r="C18" s="26">
        <v>37</v>
      </c>
      <c r="D18" s="26">
        <v>0</v>
      </c>
      <c r="E18" s="26">
        <v>0</v>
      </c>
      <c r="F18" s="26">
        <v>0</v>
      </c>
      <c r="G18" s="198">
        <v>130</v>
      </c>
      <c r="H18" s="198">
        <v>0</v>
      </c>
      <c r="I18" s="198">
        <v>30</v>
      </c>
      <c r="J18" s="198">
        <v>0</v>
      </c>
      <c r="K18" s="198">
        <v>315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</row>
    <row r="19" spans="1:16">
      <c r="A19" t="s">
        <v>61</v>
      </c>
      <c r="C19" s="26">
        <v>37</v>
      </c>
      <c r="D19" s="26">
        <v>0</v>
      </c>
      <c r="E19" s="26">
        <v>0</v>
      </c>
      <c r="F19" s="26">
        <v>0</v>
      </c>
      <c r="G19" s="198">
        <v>130</v>
      </c>
      <c r="H19" s="198">
        <v>0</v>
      </c>
      <c r="I19" s="198">
        <v>30</v>
      </c>
      <c r="J19" s="198">
        <v>0</v>
      </c>
      <c r="K19" s="198">
        <v>295.33999999999997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</row>
    <row r="20" spans="1:16">
      <c r="A20" t="s">
        <v>62</v>
      </c>
      <c r="C20" s="26">
        <v>37</v>
      </c>
      <c r="D20" s="26">
        <v>0</v>
      </c>
      <c r="E20" s="26">
        <v>0</v>
      </c>
      <c r="F20" s="26">
        <v>0</v>
      </c>
      <c r="G20" s="198">
        <v>130</v>
      </c>
      <c r="H20" s="198">
        <v>0</v>
      </c>
      <c r="I20" s="198">
        <v>30</v>
      </c>
      <c r="J20" s="198">
        <v>0</v>
      </c>
      <c r="K20" s="198">
        <v>292.33999999999997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</row>
    <row r="21" spans="1:16">
      <c r="A21" t="s">
        <v>63</v>
      </c>
      <c r="C21" s="26">
        <v>37</v>
      </c>
      <c r="D21" s="26">
        <v>0</v>
      </c>
      <c r="E21" s="26">
        <v>0</v>
      </c>
      <c r="F21" s="26">
        <v>0</v>
      </c>
      <c r="G21" s="198">
        <v>130</v>
      </c>
      <c r="H21" s="198">
        <v>0</v>
      </c>
      <c r="I21" s="198">
        <v>26</v>
      </c>
      <c r="J21" s="198">
        <v>0</v>
      </c>
      <c r="K21" s="198">
        <v>294.33999999999997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</row>
    <row r="22" spans="1:16">
      <c r="A22" t="s">
        <v>64</v>
      </c>
      <c r="C22" s="26">
        <v>37</v>
      </c>
      <c r="D22" s="26">
        <v>0</v>
      </c>
      <c r="E22" s="26">
        <v>0</v>
      </c>
      <c r="F22" s="26">
        <v>0</v>
      </c>
      <c r="G22" s="198">
        <v>130</v>
      </c>
      <c r="H22" s="198">
        <v>0</v>
      </c>
      <c r="I22" s="198">
        <v>32</v>
      </c>
      <c r="J22" s="198">
        <v>0</v>
      </c>
      <c r="K22" s="198">
        <v>294.33999999999997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</row>
    <row r="23" spans="1:16">
      <c r="A23" t="s">
        <v>65</v>
      </c>
      <c r="C23" s="26">
        <v>37</v>
      </c>
      <c r="D23" s="26">
        <v>0</v>
      </c>
      <c r="E23" s="26">
        <v>0</v>
      </c>
      <c r="F23" s="26">
        <v>0</v>
      </c>
      <c r="G23" s="198">
        <v>130</v>
      </c>
      <c r="H23" s="198">
        <v>0</v>
      </c>
      <c r="I23" s="198">
        <v>30</v>
      </c>
      <c r="J23" s="198">
        <v>0</v>
      </c>
      <c r="K23" s="198">
        <v>295.33999999999997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</row>
    <row r="24" spans="1:16">
      <c r="A24" t="s">
        <v>66</v>
      </c>
      <c r="C24" s="26">
        <v>37</v>
      </c>
      <c r="D24" s="26">
        <v>0</v>
      </c>
      <c r="E24" s="26">
        <v>0</v>
      </c>
      <c r="F24" s="26">
        <v>0</v>
      </c>
      <c r="G24" s="198">
        <v>130</v>
      </c>
      <c r="H24" s="198">
        <v>0</v>
      </c>
      <c r="I24" s="198">
        <v>30</v>
      </c>
      <c r="J24" s="198">
        <v>0</v>
      </c>
      <c r="K24" s="198">
        <v>295.33999999999997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</row>
    <row r="25" spans="1:16">
      <c r="A25" t="s">
        <v>67</v>
      </c>
      <c r="C25" s="26">
        <v>37</v>
      </c>
      <c r="D25" s="26">
        <v>0</v>
      </c>
      <c r="E25" s="26">
        <v>0</v>
      </c>
      <c r="F25" s="26">
        <v>0</v>
      </c>
      <c r="G25" s="198">
        <v>130</v>
      </c>
      <c r="H25" s="198">
        <v>0</v>
      </c>
      <c r="I25" s="198">
        <v>30</v>
      </c>
      <c r="J25" s="198">
        <v>0</v>
      </c>
      <c r="K25" s="198">
        <v>295.33999999999997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198">
        <v>130</v>
      </c>
      <c r="H26" s="198">
        <v>0</v>
      </c>
      <c r="I26" s="198">
        <v>32</v>
      </c>
      <c r="J26" s="198">
        <v>0</v>
      </c>
      <c r="K26" s="198">
        <v>295.33999999999997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</row>
    <row r="27" spans="1:16">
      <c r="A27" t="s">
        <v>69</v>
      </c>
      <c r="C27" s="26">
        <v>37</v>
      </c>
      <c r="D27" s="26">
        <v>0</v>
      </c>
      <c r="E27" s="26">
        <v>0</v>
      </c>
      <c r="F27" s="26">
        <v>0</v>
      </c>
      <c r="G27" s="198">
        <v>130</v>
      </c>
      <c r="H27" s="198">
        <v>0</v>
      </c>
      <c r="I27" s="198">
        <v>32</v>
      </c>
      <c r="J27" s="198">
        <v>0</v>
      </c>
      <c r="K27" s="198">
        <v>295.33999999999997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198">
        <v>130</v>
      </c>
      <c r="H28" s="198">
        <v>0</v>
      </c>
      <c r="I28" s="198">
        <v>32</v>
      </c>
      <c r="J28" s="198">
        <v>0</v>
      </c>
      <c r="K28" s="198">
        <v>295.33999999999997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</row>
    <row r="29" spans="1:16">
      <c r="A29" t="s">
        <v>71</v>
      </c>
      <c r="C29" s="26">
        <v>37</v>
      </c>
      <c r="D29" s="26">
        <v>0</v>
      </c>
      <c r="E29" s="26">
        <v>0</v>
      </c>
      <c r="F29" s="26">
        <v>0</v>
      </c>
      <c r="G29" s="198">
        <v>130</v>
      </c>
      <c r="H29" s="198">
        <v>0</v>
      </c>
      <c r="I29" s="198">
        <v>32</v>
      </c>
      <c r="J29" s="198">
        <v>0</v>
      </c>
      <c r="K29" s="198">
        <v>295.33999999999997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198">
        <v>130</v>
      </c>
      <c r="H30" s="198">
        <v>0</v>
      </c>
      <c r="I30" s="198">
        <v>32</v>
      </c>
      <c r="J30" s="198">
        <v>0</v>
      </c>
      <c r="K30" s="198">
        <v>295.33999999999997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</row>
    <row r="31" spans="1:16">
      <c r="A31" t="s">
        <v>73</v>
      </c>
      <c r="C31" s="26">
        <v>37</v>
      </c>
      <c r="D31" s="26">
        <v>0</v>
      </c>
      <c r="E31" s="26">
        <v>0</v>
      </c>
      <c r="F31" s="26">
        <v>0</v>
      </c>
      <c r="G31" s="198">
        <v>130</v>
      </c>
      <c r="H31" s="198">
        <v>0</v>
      </c>
      <c r="I31" s="198">
        <v>32</v>
      </c>
      <c r="J31" s="198">
        <v>0</v>
      </c>
      <c r="K31" s="198">
        <v>295.33999999999997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</row>
    <row r="32" spans="1:16">
      <c r="A32" t="s">
        <v>74</v>
      </c>
      <c r="C32" s="26">
        <v>37</v>
      </c>
      <c r="D32" s="26">
        <v>0</v>
      </c>
      <c r="E32" s="26">
        <v>0</v>
      </c>
      <c r="F32" s="26">
        <v>0</v>
      </c>
      <c r="G32" s="198">
        <v>130</v>
      </c>
      <c r="H32" s="198">
        <v>0</v>
      </c>
      <c r="I32" s="198">
        <v>32</v>
      </c>
      <c r="J32" s="198">
        <v>0</v>
      </c>
      <c r="K32" s="198">
        <v>295.33999999999997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198">
        <v>130</v>
      </c>
      <c r="H33" s="198">
        <v>0</v>
      </c>
      <c r="I33" s="198">
        <v>32</v>
      </c>
      <c r="J33" s="198">
        <v>0</v>
      </c>
      <c r="K33" s="198">
        <v>295.33999999999997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198">
        <v>130</v>
      </c>
      <c r="H34" s="198">
        <v>0</v>
      </c>
      <c r="I34" s="198">
        <v>32</v>
      </c>
      <c r="J34" s="198">
        <v>0</v>
      </c>
      <c r="K34" s="198">
        <v>295.33999999999997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198">
        <v>130</v>
      </c>
      <c r="H35" s="198">
        <v>0</v>
      </c>
      <c r="I35" s="198">
        <v>32</v>
      </c>
      <c r="J35" s="198">
        <v>0</v>
      </c>
      <c r="K35" s="198">
        <v>295.33999999999997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198">
        <v>130</v>
      </c>
      <c r="H36" s="198">
        <v>0</v>
      </c>
      <c r="I36" s="198">
        <v>32</v>
      </c>
      <c r="J36" s="198">
        <v>0</v>
      </c>
      <c r="K36" s="198">
        <v>295.33999999999997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</row>
    <row r="37" spans="1:16">
      <c r="A37" t="s">
        <v>79</v>
      </c>
      <c r="C37" s="26">
        <v>37</v>
      </c>
      <c r="D37" s="26">
        <v>0</v>
      </c>
      <c r="E37" s="26">
        <v>0</v>
      </c>
      <c r="F37" s="26">
        <v>0</v>
      </c>
      <c r="G37" s="198">
        <v>130</v>
      </c>
      <c r="H37" s="198">
        <v>0</v>
      </c>
      <c r="I37" s="198">
        <v>32</v>
      </c>
      <c r="J37" s="198">
        <v>0</v>
      </c>
      <c r="K37" s="198">
        <v>295.33999999999997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</row>
    <row r="38" spans="1:16">
      <c r="A38" t="s">
        <v>80</v>
      </c>
      <c r="C38" s="26">
        <v>37</v>
      </c>
      <c r="D38" s="26">
        <v>0</v>
      </c>
      <c r="E38" s="26">
        <v>0</v>
      </c>
      <c r="F38" s="26">
        <v>0</v>
      </c>
      <c r="G38" s="198">
        <v>130</v>
      </c>
      <c r="H38" s="198">
        <v>0</v>
      </c>
      <c r="I38" s="198">
        <v>32</v>
      </c>
      <c r="J38" s="198">
        <v>0</v>
      </c>
      <c r="K38" s="198">
        <v>295.33999999999997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</row>
    <row r="39" spans="1:16">
      <c r="A39" t="s">
        <v>81</v>
      </c>
      <c r="C39" s="26">
        <v>36</v>
      </c>
      <c r="D39" s="26">
        <v>0</v>
      </c>
      <c r="E39" s="26">
        <v>0</v>
      </c>
      <c r="F39" s="26">
        <v>0</v>
      </c>
      <c r="G39" s="198">
        <v>130</v>
      </c>
      <c r="H39" s="198">
        <v>0</v>
      </c>
      <c r="I39" s="198">
        <v>28</v>
      </c>
      <c r="J39" s="198">
        <v>0</v>
      </c>
      <c r="K39" s="198">
        <v>295.33999999999997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</row>
    <row r="40" spans="1:16">
      <c r="A40" t="s">
        <v>82</v>
      </c>
      <c r="C40" s="26">
        <v>36</v>
      </c>
      <c r="D40" s="26">
        <v>0</v>
      </c>
      <c r="E40" s="26">
        <v>0</v>
      </c>
      <c r="F40" s="26">
        <v>0</v>
      </c>
      <c r="G40" s="198">
        <v>130</v>
      </c>
      <c r="H40" s="198">
        <v>0</v>
      </c>
      <c r="I40" s="198">
        <v>28</v>
      </c>
      <c r="J40" s="198">
        <v>0</v>
      </c>
      <c r="K40" s="198">
        <v>295.33999999999997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</row>
    <row r="41" spans="1:16">
      <c r="A41" t="s">
        <v>83</v>
      </c>
      <c r="C41" s="26">
        <v>36</v>
      </c>
      <c r="D41" s="26">
        <v>0</v>
      </c>
      <c r="E41" s="26">
        <v>0</v>
      </c>
      <c r="F41" s="26">
        <v>0</v>
      </c>
      <c r="G41" s="198">
        <v>130</v>
      </c>
      <c r="H41" s="198">
        <v>0</v>
      </c>
      <c r="I41" s="198">
        <v>28</v>
      </c>
      <c r="J41" s="198">
        <v>0</v>
      </c>
      <c r="K41" s="198">
        <v>295.33999999999997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</row>
    <row r="42" spans="1:16">
      <c r="A42" t="s">
        <v>84</v>
      </c>
      <c r="C42" s="26">
        <v>36</v>
      </c>
      <c r="D42" s="26">
        <v>0</v>
      </c>
      <c r="E42" s="26">
        <v>0</v>
      </c>
      <c r="F42" s="26">
        <v>0</v>
      </c>
      <c r="G42" s="198">
        <v>130</v>
      </c>
      <c r="H42" s="198">
        <v>0</v>
      </c>
      <c r="I42" s="198">
        <v>28</v>
      </c>
      <c r="J42" s="198">
        <v>0</v>
      </c>
      <c r="K42" s="198">
        <v>295.33999999999997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</row>
    <row r="43" spans="1:16">
      <c r="A43" t="s">
        <v>85</v>
      </c>
      <c r="C43" s="26">
        <v>36</v>
      </c>
      <c r="D43" s="26">
        <v>0</v>
      </c>
      <c r="E43" s="26">
        <v>0</v>
      </c>
      <c r="F43" s="26">
        <v>0</v>
      </c>
      <c r="G43" s="198">
        <v>130</v>
      </c>
      <c r="H43" s="198">
        <v>0</v>
      </c>
      <c r="I43" s="198">
        <v>28</v>
      </c>
      <c r="J43" s="198">
        <v>0</v>
      </c>
      <c r="K43" s="198">
        <v>295.33999999999997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</row>
    <row r="44" spans="1:16">
      <c r="A44" t="s">
        <v>86</v>
      </c>
      <c r="C44" s="26">
        <v>36</v>
      </c>
      <c r="D44" s="26">
        <v>0</v>
      </c>
      <c r="E44" s="26">
        <v>0</v>
      </c>
      <c r="F44" s="26">
        <v>0</v>
      </c>
      <c r="G44" s="198">
        <v>130</v>
      </c>
      <c r="H44" s="198">
        <v>0</v>
      </c>
      <c r="I44" s="198">
        <v>28</v>
      </c>
      <c r="J44" s="198">
        <v>0</v>
      </c>
      <c r="K44" s="198">
        <v>295.33999999999997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</row>
    <row r="45" spans="1:16">
      <c r="A45" t="s">
        <v>87</v>
      </c>
      <c r="C45" s="26">
        <v>36</v>
      </c>
      <c r="D45" s="26">
        <v>0</v>
      </c>
      <c r="E45" s="26">
        <v>0</v>
      </c>
      <c r="F45" s="26">
        <v>0</v>
      </c>
      <c r="G45" s="198">
        <v>130</v>
      </c>
      <c r="H45" s="198">
        <v>0</v>
      </c>
      <c r="I45" s="198">
        <v>28</v>
      </c>
      <c r="J45" s="198">
        <v>0</v>
      </c>
      <c r="K45" s="198">
        <v>295.33999999999997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</row>
    <row r="46" spans="1:16">
      <c r="A46" t="s">
        <v>88</v>
      </c>
      <c r="C46" s="26">
        <v>35</v>
      </c>
      <c r="D46" s="26">
        <v>0</v>
      </c>
      <c r="E46" s="26">
        <v>0</v>
      </c>
      <c r="F46" s="26">
        <v>0</v>
      </c>
      <c r="G46" s="198">
        <v>130</v>
      </c>
      <c r="H46" s="198">
        <v>0</v>
      </c>
      <c r="I46" s="198">
        <v>22</v>
      </c>
      <c r="J46" s="198">
        <v>0</v>
      </c>
      <c r="K46" s="198">
        <v>295.33999999999997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</row>
    <row r="47" spans="1:16">
      <c r="A47" t="s">
        <v>89</v>
      </c>
      <c r="C47" s="26">
        <v>35</v>
      </c>
      <c r="D47" s="26">
        <v>0</v>
      </c>
      <c r="E47" s="26">
        <v>0</v>
      </c>
      <c r="F47" s="26">
        <v>0</v>
      </c>
      <c r="G47" s="198">
        <v>130</v>
      </c>
      <c r="H47" s="198">
        <v>0</v>
      </c>
      <c r="I47" s="198">
        <v>24</v>
      </c>
      <c r="J47" s="198">
        <v>0</v>
      </c>
      <c r="K47" s="198">
        <v>295.33999999999997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</row>
    <row r="48" spans="1:16">
      <c r="A48" t="s">
        <v>90</v>
      </c>
      <c r="C48" s="26">
        <v>35</v>
      </c>
      <c r="D48" s="26">
        <v>0</v>
      </c>
      <c r="E48" s="26">
        <v>0</v>
      </c>
      <c r="F48" s="26">
        <v>0</v>
      </c>
      <c r="G48" s="198">
        <v>130</v>
      </c>
      <c r="H48" s="198">
        <v>0</v>
      </c>
      <c r="I48" s="198">
        <v>24</v>
      </c>
      <c r="J48" s="198">
        <v>0</v>
      </c>
      <c r="K48" s="198">
        <v>295.33999999999997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</row>
    <row r="49" spans="1:16">
      <c r="A49" t="s">
        <v>91</v>
      </c>
      <c r="C49" s="26">
        <v>35</v>
      </c>
      <c r="D49" s="26">
        <v>0</v>
      </c>
      <c r="E49" s="26">
        <v>0</v>
      </c>
      <c r="F49" s="26">
        <v>0</v>
      </c>
      <c r="G49" s="198">
        <v>130</v>
      </c>
      <c r="H49" s="198">
        <v>0</v>
      </c>
      <c r="I49" s="198">
        <v>24</v>
      </c>
      <c r="J49" s="198">
        <v>0</v>
      </c>
      <c r="K49" s="198">
        <v>296.33999999999997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</row>
    <row r="50" spans="1:16">
      <c r="A50" t="s">
        <v>92</v>
      </c>
      <c r="C50" s="26">
        <v>35</v>
      </c>
      <c r="D50" s="26">
        <v>0</v>
      </c>
      <c r="E50" s="26">
        <v>0</v>
      </c>
      <c r="F50" s="26">
        <v>0</v>
      </c>
      <c r="G50" s="198">
        <v>130</v>
      </c>
      <c r="H50" s="198">
        <v>0</v>
      </c>
      <c r="I50" s="198">
        <v>24</v>
      </c>
      <c r="J50" s="198">
        <v>0</v>
      </c>
      <c r="K50" s="198">
        <v>296.33999999999997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</row>
    <row r="51" spans="1:16">
      <c r="A51" t="s">
        <v>93</v>
      </c>
      <c r="C51" s="26">
        <v>34</v>
      </c>
      <c r="D51" s="26">
        <v>0</v>
      </c>
      <c r="E51" s="26">
        <v>0</v>
      </c>
      <c r="F51" s="26">
        <v>0</v>
      </c>
      <c r="G51" s="198">
        <v>130</v>
      </c>
      <c r="H51" s="198">
        <v>0</v>
      </c>
      <c r="I51" s="198">
        <v>20</v>
      </c>
      <c r="J51" s="198">
        <v>0</v>
      </c>
      <c r="K51" s="198">
        <v>293.33999999999997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</row>
    <row r="52" spans="1:16">
      <c r="A52" t="s">
        <v>94</v>
      </c>
      <c r="C52" s="26">
        <v>34</v>
      </c>
      <c r="D52" s="26">
        <v>0</v>
      </c>
      <c r="E52" s="26">
        <v>0</v>
      </c>
      <c r="F52" s="26">
        <v>0</v>
      </c>
      <c r="G52" s="198">
        <v>130</v>
      </c>
      <c r="H52" s="198">
        <v>0</v>
      </c>
      <c r="I52" s="198">
        <v>22</v>
      </c>
      <c r="J52" s="198">
        <v>0</v>
      </c>
      <c r="K52" s="198">
        <v>293.33999999999997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</row>
    <row r="53" spans="1:16">
      <c r="A53" t="s">
        <v>95</v>
      </c>
      <c r="C53" s="26">
        <v>34</v>
      </c>
      <c r="D53" s="26">
        <v>0</v>
      </c>
      <c r="E53" s="26">
        <v>0</v>
      </c>
      <c r="F53" s="26">
        <v>0</v>
      </c>
      <c r="G53" s="198">
        <v>130</v>
      </c>
      <c r="H53" s="198">
        <v>0</v>
      </c>
      <c r="I53" s="198">
        <v>22</v>
      </c>
      <c r="J53" s="198">
        <v>0</v>
      </c>
      <c r="K53" s="198">
        <v>293.33999999999997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</row>
    <row r="54" spans="1:16">
      <c r="A54" t="s">
        <v>96</v>
      </c>
      <c r="C54" s="26">
        <v>34</v>
      </c>
      <c r="D54" s="26">
        <v>0</v>
      </c>
      <c r="E54" s="26">
        <v>0</v>
      </c>
      <c r="F54" s="26">
        <v>0</v>
      </c>
      <c r="G54" s="198">
        <v>130</v>
      </c>
      <c r="H54" s="198">
        <v>0</v>
      </c>
      <c r="I54" s="198">
        <v>22</v>
      </c>
      <c r="J54" s="198">
        <v>0</v>
      </c>
      <c r="K54" s="198">
        <v>293.33999999999997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</row>
    <row r="55" spans="1:16">
      <c r="A55" t="s">
        <v>97</v>
      </c>
      <c r="C55" s="26">
        <v>33</v>
      </c>
      <c r="D55" s="26">
        <v>0</v>
      </c>
      <c r="E55" s="26">
        <v>0</v>
      </c>
      <c r="F55" s="26">
        <v>0</v>
      </c>
      <c r="G55" s="198">
        <v>130</v>
      </c>
      <c r="H55" s="198">
        <v>0</v>
      </c>
      <c r="I55" s="198">
        <v>22</v>
      </c>
      <c r="J55" s="198">
        <v>0</v>
      </c>
      <c r="K55" s="198">
        <v>293.33999999999997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</row>
    <row r="56" spans="1:16">
      <c r="A56" t="s">
        <v>98</v>
      </c>
      <c r="C56" s="26">
        <v>33</v>
      </c>
      <c r="D56" s="26">
        <v>0</v>
      </c>
      <c r="E56" s="26">
        <v>0</v>
      </c>
      <c r="F56" s="26">
        <v>0</v>
      </c>
      <c r="G56" s="198">
        <v>130</v>
      </c>
      <c r="H56" s="198">
        <v>0</v>
      </c>
      <c r="I56" s="198">
        <v>22</v>
      </c>
      <c r="J56" s="198">
        <v>0</v>
      </c>
      <c r="K56" s="198">
        <v>293.33999999999997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</row>
    <row r="57" spans="1:16">
      <c r="A57" t="s">
        <v>99</v>
      </c>
      <c r="C57" s="26">
        <v>33</v>
      </c>
      <c r="D57" s="26">
        <v>0</v>
      </c>
      <c r="E57" s="26">
        <v>0</v>
      </c>
      <c r="F57" s="26">
        <v>0</v>
      </c>
      <c r="G57" s="198">
        <v>130</v>
      </c>
      <c r="H57" s="198">
        <v>0</v>
      </c>
      <c r="I57" s="198">
        <v>18</v>
      </c>
      <c r="J57" s="198">
        <v>0</v>
      </c>
      <c r="K57" s="198">
        <v>293.33999999999997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</row>
    <row r="58" spans="1:16">
      <c r="A58" t="s">
        <v>100</v>
      </c>
      <c r="C58" s="26">
        <v>33</v>
      </c>
      <c r="D58" s="26">
        <v>0</v>
      </c>
      <c r="E58" s="26">
        <v>0</v>
      </c>
      <c r="F58" s="26">
        <v>0</v>
      </c>
      <c r="G58" s="198">
        <v>130</v>
      </c>
      <c r="H58" s="198">
        <v>0</v>
      </c>
      <c r="I58" s="198">
        <v>22</v>
      </c>
      <c r="J58" s="198">
        <v>0</v>
      </c>
      <c r="K58" s="198">
        <v>293.33999999999997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</row>
    <row r="59" spans="1:16">
      <c r="A59" t="s">
        <v>101</v>
      </c>
      <c r="C59" s="26">
        <v>33</v>
      </c>
      <c r="D59" s="26">
        <v>0</v>
      </c>
      <c r="E59" s="26">
        <v>0</v>
      </c>
      <c r="F59" s="26">
        <v>0</v>
      </c>
      <c r="G59" s="198">
        <v>130</v>
      </c>
      <c r="H59" s="198">
        <v>0</v>
      </c>
      <c r="I59" s="198">
        <v>22</v>
      </c>
      <c r="J59" s="198">
        <v>0</v>
      </c>
      <c r="K59" s="198">
        <v>293.33999999999997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</row>
    <row r="60" spans="1:16">
      <c r="A60" t="s">
        <v>102</v>
      </c>
      <c r="C60" s="26">
        <v>33</v>
      </c>
      <c r="D60" s="26">
        <v>0</v>
      </c>
      <c r="E60" s="26">
        <v>0</v>
      </c>
      <c r="F60" s="26">
        <v>0</v>
      </c>
      <c r="G60" s="198">
        <v>130</v>
      </c>
      <c r="H60" s="198">
        <v>0</v>
      </c>
      <c r="I60" s="198">
        <v>22</v>
      </c>
      <c r="J60" s="198">
        <v>0</v>
      </c>
      <c r="K60" s="198">
        <v>293.33999999999997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</row>
    <row r="61" spans="1:16">
      <c r="A61" t="s">
        <v>103</v>
      </c>
      <c r="C61" s="26">
        <v>33</v>
      </c>
      <c r="D61" s="26">
        <v>0</v>
      </c>
      <c r="E61" s="26">
        <v>0</v>
      </c>
      <c r="F61" s="26">
        <v>0</v>
      </c>
      <c r="G61" s="198">
        <v>130</v>
      </c>
      <c r="H61" s="198">
        <v>0</v>
      </c>
      <c r="I61" s="198">
        <v>22</v>
      </c>
      <c r="J61" s="198">
        <v>0</v>
      </c>
      <c r="K61" s="198">
        <v>293.33999999999997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</row>
    <row r="62" spans="1:16">
      <c r="A62" t="s">
        <v>104</v>
      </c>
      <c r="C62" s="26">
        <v>33</v>
      </c>
      <c r="D62" s="26">
        <v>0</v>
      </c>
      <c r="E62" s="26">
        <v>0</v>
      </c>
      <c r="F62" s="26">
        <v>0</v>
      </c>
      <c r="G62" s="198">
        <v>130</v>
      </c>
      <c r="H62" s="198">
        <v>0</v>
      </c>
      <c r="I62" s="198">
        <v>22</v>
      </c>
      <c r="J62" s="198">
        <v>0</v>
      </c>
      <c r="K62" s="198">
        <v>293.33999999999997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</row>
    <row r="63" spans="1:16">
      <c r="A63" t="s">
        <v>105</v>
      </c>
      <c r="C63" s="26">
        <v>33</v>
      </c>
      <c r="D63" s="26">
        <v>0</v>
      </c>
      <c r="E63" s="26">
        <v>0</v>
      </c>
      <c r="F63" s="26">
        <v>0</v>
      </c>
      <c r="G63" s="198">
        <v>130</v>
      </c>
      <c r="H63" s="198">
        <v>0</v>
      </c>
      <c r="I63" s="198">
        <v>17</v>
      </c>
      <c r="J63" s="198">
        <v>0</v>
      </c>
      <c r="K63" s="198">
        <v>293.33999999999997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</row>
    <row r="64" spans="1:16">
      <c r="A64" t="s">
        <v>106</v>
      </c>
      <c r="C64" s="26">
        <v>33</v>
      </c>
      <c r="D64" s="26">
        <v>0</v>
      </c>
      <c r="E64" s="26">
        <v>0</v>
      </c>
      <c r="F64" s="26">
        <v>0</v>
      </c>
      <c r="G64" s="198">
        <v>130</v>
      </c>
      <c r="H64" s="198">
        <v>0</v>
      </c>
      <c r="I64" s="198">
        <v>20</v>
      </c>
      <c r="J64" s="198">
        <v>0</v>
      </c>
      <c r="K64" s="198">
        <v>293.33999999999997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</row>
    <row r="65" spans="1:16">
      <c r="A65" t="s">
        <v>107</v>
      </c>
      <c r="C65" s="26">
        <v>33</v>
      </c>
      <c r="D65" s="26">
        <v>0</v>
      </c>
      <c r="E65" s="26">
        <v>0</v>
      </c>
      <c r="F65" s="26">
        <v>0</v>
      </c>
      <c r="G65" s="198">
        <v>130</v>
      </c>
      <c r="H65" s="198">
        <v>0</v>
      </c>
      <c r="I65" s="198">
        <v>20</v>
      </c>
      <c r="J65" s="198">
        <v>0</v>
      </c>
      <c r="K65" s="198">
        <v>293.33999999999997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</row>
    <row r="66" spans="1:16">
      <c r="A66" t="s">
        <v>108</v>
      </c>
      <c r="C66" s="26">
        <v>33</v>
      </c>
      <c r="D66" s="26">
        <v>0</v>
      </c>
      <c r="E66" s="26">
        <v>0</v>
      </c>
      <c r="F66" s="26">
        <v>0</v>
      </c>
      <c r="G66" s="198">
        <v>130</v>
      </c>
      <c r="H66" s="198">
        <v>0</v>
      </c>
      <c r="I66" s="198">
        <v>20</v>
      </c>
      <c r="J66" s="198">
        <v>0</v>
      </c>
      <c r="K66" s="198">
        <v>293.33999999999997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</row>
    <row r="67" spans="1:16">
      <c r="A67" t="s">
        <v>109</v>
      </c>
      <c r="C67" s="26">
        <v>33</v>
      </c>
      <c r="D67" s="26">
        <v>0</v>
      </c>
      <c r="E67" s="26">
        <v>0</v>
      </c>
      <c r="F67" s="26">
        <v>0</v>
      </c>
      <c r="G67" s="198">
        <v>130</v>
      </c>
      <c r="H67" s="198">
        <v>0</v>
      </c>
      <c r="I67" s="198">
        <v>20</v>
      </c>
      <c r="J67" s="198">
        <v>0</v>
      </c>
      <c r="K67" s="198">
        <v>300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</row>
    <row r="68" spans="1:16">
      <c r="A68" t="s">
        <v>110</v>
      </c>
      <c r="C68" s="26">
        <v>33</v>
      </c>
      <c r="D68" s="26">
        <v>0</v>
      </c>
      <c r="E68" s="26">
        <v>0</v>
      </c>
      <c r="F68" s="26">
        <v>0</v>
      </c>
      <c r="G68" s="198">
        <v>130</v>
      </c>
      <c r="H68" s="198">
        <v>0</v>
      </c>
      <c r="I68" s="198">
        <v>20</v>
      </c>
      <c r="J68" s="198">
        <v>0</v>
      </c>
      <c r="K68" s="198">
        <v>300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</row>
    <row r="69" spans="1:16">
      <c r="A69" t="s">
        <v>111</v>
      </c>
      <c r="C69" s="26">
        <v>33</v>
      </c>
      <c r="D69" s="26">
        <v>0</v>
      </c>
      <c r="E69" s="26">
        <v>0</v>
      </c>
      <c r="F69" s="26">
        <v>0</v>
      </c>
      <c r="G69" s="198">
        <v>130</v>
      </c>
      <c r="H69" s="198">
        <v>0</v>
      </c>
      <c r="I69" s="198">
        <v>17</v>
      </c>
      <c r="J69" s="198">
        <v>0</v>
      </c>
      <c r="K69" s="198">
        <v>300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</row>
    <row r="70" spans="1:16">
      <c r="A70" t="s">
        <v>112</v>
      </c>
      <c r="C70" s="26">
        <v>33</v>
      </c>
      <c r="D70" s="26">
        <v>0</v>
      </c>
      <c r="E70" s="26">
        <v>0</v>
      </c>
      <c r="F70" s="26">
        <v>0</v>
      </c>
      <c r="G70" s="198">
        <v>130</v>
      </c>
      <c r="H70" s="198">
        <v>0</v>
      </c>
      <c r="I70" s="198">
        <v>20</v>
      </c>
      <c r="J70" s="198">
        <v>0</v>
      </c>
      <c r="K70" s="198">
        <v>300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</row>
    <row r="71" spans="1:16">
      <c r="A71" t="s">
        <v>113</v>
      </c>
      <c r="C71" s="26">
        <v>33</v>
      </c>
      <c r="D71" s="26">
        <v>0</v>
      </c>
      <c r="E71" s="26">
        <v>0</v>
      </c>
      <c r="F71" s="26">
        <v>0</v>
      </c>
      <c r="G71" s="198">
        <v>130</v>
      </c>
      <c r="H71" s="198">
        <v>0</v>
      </c>
      <c r="I71" s="198">
        <v>20</v>
      </c>
      <c r="J71" s="198">
        <v>0</v>
      </c>
      <c r="K71" s="198">
        <v>305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</row>
    <row r="72" spans="1:16">
      <c r="A72" t="s">
        <v>114</v>
      </c>
      <c r="C72" s="26">
        <v>33</v>
      </c>
      <c r="D72" s="26">
        <v>0</v>
      </c>
      <c r="E72" s="26">
        <v>0</v>
      </c>
      <c r="F72" s="26">
        <v>0</v>
      </c>
      <c r="G72" s="198">
        <v>130</v>
      </c>
      <c r="H72" s="198">
        <v>0</v>
      </c>
      <c r="I72" s="198">
        <v>20</v>
      </c>
      <c r="J72" s="198">
        <v>0</v>
      </c>
      <c r="K72" s="198">
        <v>305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</row>
    <row r="73" spans="1:16">
      <c r="A73" t="s">
        <v>115</v>
      </c>
      <c r="C73" s="26">
        <v>33</v>
      </c>
      <c r="D73" s="26">
        <v>0</v>
      </c>
      <c r="E73" s="26">
        <v>0</v>
      </c>
      <c r="F73" s="26">
        <v>0</v>
      </c>
      <c r="G73" s="198">
        <v>130</v>
      </c>
      <c r="H73" s="198">
        <v>0</v>
      </c>
      <c r="I73" s="198">
        <v>20</v>
      </c>
      <c r="J73" s="198">
        <v>0</v>
      </c>
      <c r="K73" s="198">
        <v>305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</row>
    <row r="74" spans="1:16">
      <c r="A74" t="s">
        <v>116</v>
      </c>
      <c r="C74" s="26">
        <v>33</v>
      </c>
      <c r="D74" s="26">
        <v>0</v>
      </c>
      <c r="E74" s="26">
        <v>0</v>
      </c>
      <c r="F74" s="26">
        <v>0</v>
      </c>
      <c r="G74" s="198">
        <v>130</v>
      </c>
      <c r="H74" s="198">
        <v>0</v>
      </c>
      <c r="I74" s="198">
        <v>20</v>
      </c>
      <c r="J74" s="198">
        <v>0</v>
      </c>
      <c r="K74" s="198">
        <v>305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</row>
    <row r="75" spans="1:16">
      <c r="A75" t="s">
        <v>117</v>
      </c>
      <c r="C75" s="26">
        <v>33</v>
      </c>
      <c r="D75" s="26">
        <v>0</v>
      </c>
      <c r="E75" s="26">
        <v>0</v>
      </c>
      <c r="F75" s="26">
        <v>0</v>
      </c>
      <c r="G75" s="198">
        <v>130</v>
      </c>
      <c r="H75" s="198">
        <v>0</v>
      </c>
      <c r="I75" s="198">
        <v>18</v>
      </c>
      <c r="J75" s="198">
        <v>0</v>
      </c>
      <c r="K75" s="198">
        <v>305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</row>
    <row r="76" spans="1:16">
      <c r="A76" t="s">
        <v>118</v>
      </c>
      <c r="C76" s="26">
        <v>33</v>
      </c>
      <c r="D76" s="26">
        <v>0</v>
      </c>
      <c r="E76" s="26">
        <v>0</v>
      </c>
      <c r="F76" s="26">
        <v>0</v>
      </c>
      <c r="G76" s="198">
        <v>130</v>
      </c>
      <c r="H76" s="198">
        <v>0</v>
      </c>
      <c r="I76" s="198">
        <v>22</v>
      </c>
      <c r="J76" s="198">
        <v>0</v>
      </c>
      <c r="K76" s="198">
        <v>305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</row>
    <row r="77" spans="1:16">
      <c r="A77" t="s">
        <v>119</v>
      </c>
      <c r="C77" s="26">
        <v>33</v>
      </c>
      <c r="D77" s="26">
        <v>0</v>
      </c>
      <c r="E77" s="26">
        <v>0</v>
      </c>
      <c r="F77" s="26">
        <v>0</v>
      </c>
      <c r="G77" s="198">
        <v>130</v>
      </c>
      <c r="H77" s="198">
        <v>0</v>
      </c>
      <c r="I77" s="198">
        <v>22</v>
      </c>
      <c r="J77" s="198">
        <v>0</v>
      </c>
      <c r="K77" s="198">
        <v>305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</row>
    <row r="78" spans="1:16">
      <c r="A78" t="s">
        <v>120</v>
      </c>
      <c r="C78" s="26">
        <v>33</v>
      </c>
      <c r="D78" s="26">
        <v>0</v>
      </c>
      <c r="E78" s="26">
        <v>0</v>
      </c>
      <c r="F78" s="26">
        <v>0</v>
      </c>
      <c r="G78" s="198">
        <v>130</v>
      </c>
      <c r="H78" s="198">
        <v>0</v>
      </c>
      <c r="I78" s="198">
        <v>22</v>
      </c>
      <c r="J78" s="198">
        <v>0</v>
      </c>
      <c r="K78" s="198">
        <v>305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</row>
    <row r="79" spans="1:16">
      <c r="A79" t="s">
        <v>121</v>
      </c>
      <c r="C79" s="26">
        <v>34</v>
      </c>
      <c r="D79" s="26">
        <v>0</v>
      </c>
      <c r="E79" s="26">
        <v>0</v>
      </c>
      <c r="F79" s="26">
        <v>0</v>
      </c>
      <c r="G79" s="198">
        <v>130</v>
      </c>
      <c r="H79" s="198">
        <v>0</v>
      </c>
      <c r="I79" s="198">
        <v>22</v>
      </c>
      <c r="J79" s="198">
        <v>0</v>
      </c>
      <c r="K79" s="198">
        <v>305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</row>
    <row r="80" spans="1:16">
      <c r="A80" t="s">
        <v>122</v>
      </c>
      <c r="C80" s="26">
        <v>34</v>
      </c>
      <c r="D80" s="26">
        <v>0</v>
      </c>
      <c r="E80" s="26">
        <v>0</v>
      </c>
      <c r="F80" s="26">
        <v>0</v>
      </c>
      <c r="G80" s="198">
        <v>130</v>
      </c>
      <c r="H80" s="198">
        <v>0</v>
      </c>
      <c r="I80" s="198">
        <v>22</v>
      </c>
      <c r="J80" s="198">
        <v>0</v>
      </c>
      <c r="K80" s="198">
        <v>305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</row>
    <row r="81" spans="1:16">
      <c r="A81" t="s">
        <v>123</v>
      </c>
      <c r="C81" s="26">
        <v>34</v>
      </c>
      <c r="D81" s="26">
        <v>0</v>
      </c>
      <c r="E81" s="26">
        <v>0</v>
      </c>
      <c r="F81" s="26">
        <v>0</v>
      </c>
      <c r="G81" s="198">
        <v>130</v>
      </c>
      <c r="H81" s="198">
        <v>0</v>
      </c>
      <c r="I81" s="198">
        <v>18</v>
      </c>
      <c r="J81" s="198">
        <v>0</v>
      </c>
      <c r="K81" s="198">
        <v>305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</row>
    <row r="82" spans="1:16">
      <c r="A82" t="s">
        <v>124</v>
      </c>
      <c r="C82" s="26">
        <v>34</v>
      </c>
      <c r="D82" s="26">
        <v>0</v>
      </c>
      <c r="E82" s="26">
        <v>0</v>
      </c>
      <c r="F82" s="26">
        <v>0</v>
      </c>
      <c r="G82" s="198">
        <v>130</v>
      </c>
      <c r="H82" s="198">
        <v>0</v>
      </c>
      <c r="I82" s="198">
        <v>22</v>
      </c>
      <c r="J82" s="198">
        <v>0</v>
      </c>
      <c r="K82" s="198">
        <v>305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</row>
    <row r="83" spans="1:16">
      <c r="A83" t="s">
        <v>125</v>
      </c>
      <c r="C83" s="26">
        <v>34</v>
      </c>
      <c r="D83" s="26">
        <v>0</v>
      </c>
      <c r="E83" s="26">
        <v>0</v>
      </c>
      <c r="F83" s="26">
        <v>0</v>
      </c>
      <c r="G83" s="198">
        <v>130</v>
      </c>
      <c r="H83" s="198">
        <v>0</v>
      </c>
      <c r="I83" s="198">
        <v>24</v>
      </c>
      <c r="J83" s="198">
        <v>0</v>
      </c>
      <c r="K83" s="198">
        <v>310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</row>
    <row r="84" spans="1:16">
      <c r="A84" t="s">
        <v>126</v>
      </c>
      <c r="C84" s="26">
        <v>34</v>
      </c>
      <c r="D84" s="26">
        <v>0</v>
      </c>
      <c r="E84" s="26">
        <v>0</v>
      </c>
      <c r="F84" s="26">
        <v>0</v>
      </c>
      <c r="G84" s="198">
        <v>130</v>
      </c>
      <c r="H84" s="198">
        <v>0</v>
      </c>
      <c r="I84" s="198">
        <v>24</v>
      </c>
      <c r="J84" s="198">
        <v>0</v>
      </c>
      <c r="K84" s="198">
        <v>310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</row>
    <row r="85" spans="1:16">
      <c r="A85" t="s">
        <v>127</v>
      </c>
      <c r="C85" s="26">
        <v>34</v>
      </c>
      <c r="D85" s="26">
        <v>0</v>
      </c>
      <c r="E85" s="26">
        <v>0</v>
      </c>
      <c r="F85" s="26">
        <v>0</v>
      </c>
      <c r="G85" s="198">
        <v>130</v>
      </c>
      <c r="H85" s="198">
        <v>0</v>
      </c>
      <c r="I85" s="198">
        <v>24</v>
      </c>
      <c r="J85" s="198">
        <v>0</v>
      </c>
      <c r="K85" s="198">
        <v>310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</row>
    <row r="86" spans="1:16">
      <c r="A86" t="s">
        <v>128</v>
      </c>
      <c r="C86" s="26">
        <v>34</v>
      </c>
      <c r="D86" s="26">
        <v>0</v>
      </c>
      <c r="E86" s="26">
        <v>0</v>
      </c>
      <c r="F86" s="26">
        <v>0</v>
      </c>
      <c r="G86" s="198">
        <v>130</v>
      </c>
      <c r="H86" s="198">
        <v>0</v>
      </c>
      <c r="I86" s="198">
        <v>24</v>
      </c>
      <c r="J86" s="198">
        <v>0</v>
      </c>
      <c r="K86" s="198">
        <v>310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</row>
    <row r="87" spans="1:16">
      <c r="A87" t="s">
        <v>129</v>
      </c>
      <c r="C87" s="26">
        <v>34</v>
      </c>
      <c r="D87" s="26">
        <v>0</v>
      </c>
      <c r="E87" s="26">
        <v>0</v>
      </c>
      <c r="F87" s="26">
        <v>0</v>
      </c>
      <c r="G87" s="198">
        <v>130</v>
      </c>
      <c r="H87" s="198">
        <v>0</v>
      </c>
      <c r="I87" s="198">
        <v>20</v>
      </c>
      <c r="J87" s="198">
        <v>0</v>
      </c>
      <c r="K87" s="198">
        <v>310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</row>
    <row r="88" spans="1:16">
      <c r="A88" t="s">
        <v>130</v>
      </c>
      <c r="C88" s="26">
        <v>34</v>
      </c>
      <c r="D88" s="26">
        <v>0</v>
      </c>
      <c r="E88" s="26">
        <v>0</v>
      </c>
      <c r="F88" s="26">
        <v>0</v>
      </c>
      <c r="G88" s="198">
        <v>130</v>
      </c>
      <c r="H88" s="198">
        <v>0</v>
      </c>
      <c r="I88" s="198">
        <v>24</v>
      </c>
      <c r="J88" s="198">
        <v>0</v>
      </c>
      <c r="K88" s="198">
        <v>310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</row>
    <row r="89" spans="1:16">
      <c r="A89" t="s">
        <v>131</v>
      </c>
      <c r="C89" s="26">
        <v>34</v>
      </c>
      <c r="D89" s="26">
        <v>0</v>
      </c>
      <c r="E89" s="26">
        <v>0</v>
      </c>
      <c r="F89" s="26">
        <v>0</v>
      </c>
      <c r="G89" s="198">
        <v>130</v>
      </c>
      <c r="H89" s="198">
        <v>0</v>
      </c>
      <c r="I89" s="198">
        <v>24</v>
      </c>
      <c r="J89" s="198">
        <v>0</v>
      </c>
      <c r="K89" s="198">
        <v>310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</row>
    <row r="90" spans="1:16">
      <c r="A90" t="s">
        <v>132</v>
      </c>
      <c r="C90" s="26">
        <v>34</v>
      </c>
      <c r="D90" s="26">
        <v>0</v>
      </c>
      <c r="E90" s="26">
        <v>0</v>
      </c>
      <c r="F90" s="26">
        <v>0</v>
      </c>
      <c r="G90" s="198">
        <v>130</v>
      </c>
      <c r="H90" s="198">
        <v>0</v>
      </c>
      <c r="I90" s="198">
        <v>24</v>
      </c>
      <c r="J90" s="198">
        <v>0</v>
      </c>
      <c r="K90" s="198">
        <v>310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</row>
    <row r="91" spans="1:16">
      <c r="A91" t="s">
        <v>133</v>
      </c>
      <c r="C91" s="26">
        <v>36</v>
      </c>
      <c r="D91" s="26">
        <v>0</v>
      </c>
      <c r="E91" s="26">
        <v>0</v>
      </c>
      <c r="F91" s="26">
        <v>0</v>
      </c>
      <c r="G91" s="198">
        <v>130</v>
      </c>
      <c r="H91" s="198">
        <v>0</v>
      </c>
      <c r="I91" s="198">
        <v>26</v>
      </c>
      <c r="J91" s="198">
        <v>0</v>
      </c>
      <c r="K91" s="198">
        <v>315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</row>
    <row r="92" spans="1:16">
      <c r="A92" t="s">
        <v>134</v>
      </c>
      <c r="C92" s="26">
        <v>36</v>
      </c>
      <c r="D92" s="26">
        <v>0</v>
      </c>
      <c r="E92" s="26">
        <v>0</v>
      </c>
      <c r="F92" s="26">
        <v>0</v>
      </c>
      <c r="G92" s="198">
        <v>130</v>
      </c>
      <c r="H92" s="198">
        <v>0</v>
      </c>
      <c r="I92" s="198">
        <v>26</v>
      </c>
      <c r="J92" s="198">
        <v>0</v>
      </c>
      <c r="K92" s="198">
        <v>315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</row>
    <row r="93" spans="1:16">
      <c r="A93" t="s">
        <v>135</v>
      </c>
      <c r="C93" s="26">
        <v>36</v>
      </c>
      <c r="D93" s="26">
        <v>0</v>
      </c>
      <c r="E93" s="26">
        <v>0</v>
      </c>
      <c r="F93" s="26">
        <v>0</v>
      </c>
      <c r="G93" s="198">
        <v>130</v>
      </c>
      <c r="H93" s="198">
        <v>0</v>
      </c>
      <c r="I93" s="198">
        <v>23</v>
      </c>
      <c r="J93" s="198">
        <v>0</v>
      </c>
      <c r="K93" s="198">
        <v>315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</row>
    <row r="94" spans="1:16">
      <c r="A94" t="s">
        <v>136</v>
      </c>
      <c r="C94" s="26">
        <v>36</v>
      </c>
      <c r="D94" s="26">
        <v>0</v>
      </c>
      <c r="E94" s="26">
        <v>0</v>
      </c>
      <c r="F94" s="26">
        <v>0</v>
      </c>
      <c r="G94" s="198">
        <v>130</v>
      </c>
      <c r="H94" s="198">
        <v>0</v>
      </c>
      <c r="I94" s="198">
        <v>26</v>
      </c>
      <c r="J94" s="198">
        <v>0</v>
      </c>
      <c r="K94" s="198">
        <v>315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</row>
    <row r="95" spans="1:16">
      <c r="A95" t="s">
        <v>137</v>
      </c>
      <c r="C95" s="26">
        <v>36</v>
      </c>
      <c r="D95" s="26">
        <v>0</v>
      </c>
      <c r="E95" s="26">
        <v>0</v>
      </c>
      <c r="F95" s="26">
        <v>0</v>
      </c>
      <c r="G95" s="198">
        <v>130</v>
      </c>
      <c r="H95" s="198">
        <v>0</v>
      </c>
      <c r="I95" s="198">
        <v>26</v>
      </c>
      <c r="J95" s="198">
        <v>0</v>
      </c>
      <c r="K95" s="198">
        <v>315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</row>
    <row r="96" spans="1:16">
      <c r="A96" t="s">
        <v>138</v>
      </c>
      <c r="C96" s="26">
        <v>36</v>
      </c>
      <c r="D96" s="26">
        <v>0</v>
      </c>
      <c r="E96" s="26">
        <v>0</v>
      </c>
      <c r="F96" s="26">
        <v>0</v>
      </c>
      <c r="G96" s="198">
        <v>130</v>
      </c>
      <c r="H96" s="198">
        <v>0</v>
      </c>
      <c r="I96" s="198">
        <v>26</v>
      </c>
      <c r="J96" s="198">
        <v>0</v>
      </c>
      <c r="K96" s="198">
        <v>315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</row>
    <row r="97" spans="1:17">
      <c r="A97" t="s">
        <v>139</v>
      </c>
      <c r="C97" s="26">
        <v>36</v>
      </c>
      <c r="D97" s="26">
        <v>0</v>
      </c>
      <c r="E97" s="26">
        <v>0</v>
      </c>
      <c r="F97" s="26">
        <v>0</v>
      </c>
      <c r="G97" s="198">
        <v>130</v>
      </c>
      <c r="H97" s="198">
        <v>0</v>
      </c>
      <c r="I97" s="198">
        <v>26</v>
      </c>
      <c r="J97" s="198">
        <v>0</v>
      </c>
      <c r="K97" s="198">
        <v>315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</row>
    <row r="98" spans="1:17">
      <c r="A98" t="s">
        <v>140</v>
      </c>
      <c r="C98" s="26">
        <v>36</v>
      </c>
      <c r="D98" s="26">
        <v>0</v>
      </c>
      <c r="E98" s="26">
        <v>0</v>
      </c>
      <c r="F98" s="26">
        <v>0</v>
      </c>
      <c r="G98" s="198">
        <v>130</v>
      </c>
      <c r="H98" s="198">
        <v>0</v>
      </c>
      <c r="I98" s="198">
        <v>26</v>
      </c>
      <c r="J98" s="198">
        <v>0</v>
      </c>
      <c r="K98" s="198">
        <v>315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0.84475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3.12</v>
      </c>
      <c r="H99" s="156">
        <f t="shared" si="0"/>
        <v>0</v>
      </c>
      <c r="I99" s="156">
        <f t="shared" si="0"/>
        <v>0.61399999999999999</v>
      </c>
      <c r="J99" s="156">
        <f t="shared" si="0"/>
        <v>0</v>
      </c>
      <c r="K99" s="156">
        <f t="shared" si="0"/>
        <v>7.2497500000000015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18.45</v>
      </c>
      <c r="D3" s="198">
        <v>0.23</v>
      </c>
      <c r="E3" s="198">
        <v>0</v>
      </c>
      <c r="F3" s="198">
        <v>20.99</v>
      </c>
      <c r="G3" s="198">
        <v>0</v>
      </c>
      <c r="H3" s="198">
        <v>0</v>
      </c>
      <c r="I3" s="198">
        <v>7.94</v>
      </c>
      <c r="J3" s="198">
        <v>4.33</v>
      </c>
      <c r="K3" s="198">
        <v>7.3</v>
      </c>
      <c r="L3" s="198">
        <v>0.31</v>
      </c>
      <c r="M3" s="198">
        <v>1.74</v>
      </c>
      <c r="N3" s="198">
        <v>1.48</v>
      </c>
      <c r="O3" s="198">
        <v>2.09</v>
      </c>
      <c r="P3" s="198">
        <v>0.71</v>
      </c>
      <c r="Q3" s="198">
        <v>0.27</v>
      </c>
      <c r="R3" s="198">
        <v>7.93</v>
      </c>
      <c r="S3" s="198">
        <v>0.33</v>
      </c>
      <c r="T3" s="198">
        <v>0</v>
      </c>
      <c r="U3" s="198">
        <v>1.48</v>
      </c>
      <c r="V3" s="198">
        <v>0.18</v>
      </c>
      <c r="W3" s="198">
        <v>0.57999999999999996</v>
      </c>
      <c r="X3" s="198">
        <v>1.23</v>
      </c>
      <c r="Y3" s="198">
        <v>0</v>
      </c>
      <c r="Z3" s="198">
        <v>3.48</v>
      </c>
      <c r="AA3" s="198">
        <v>0.85</v>
      </c>
      <c r="AB3" s="198">
        <v>0</v>
      </c>
      <c r="AC3" s="198">
        <v>26.09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44.05</v>
      </c>
      <c r="AJ3" s="198">
        <v>0</v>
      </c>
      <c r="AK3" s="198">
        <v>1.54</v>
      </c>
      <c r="AL3" s="198">
        <v>0</v>
      </c>
      <c r="AM3" s="198">
        <v>0</v>
      </c>
      <c r="AN3" s="198">
        <v>0</v>
      </c>
      <c r="AO3" s="198">
        <v>305.07</v>
      </c>
      <c r="AP3" s="198">
        <v>0</v>
      </c>
    </row>
    <row r="4" spans="1:42">
      <c r="A4" t="s">
        <v>46</v>
      </c>
      <c r="B4" s="198">
        <v>0</v>
      </c>
      <c r="C4" s="198">
        <v>18.45</v>
      </c>
      <c r="D4" s="198">
        <v>0.23</v>
      </c>
      <c r="E4" s="198">
        <v>0</v>
      </c>
      <c r="F4" s="198">
        <v>20.99</v>
      </c>
      <c r="G4" s="198">
        <v>0</v>
      </c>
      <c r="H4" s="198">
        <v>0</v>
      </c>
      <c r="I4" s="198">
        <v>7.94</v>
      </c>
      <c r="J4" s="198">
        <v>4.33</v>
      </c>
      <c r="K4" s="198">
        <v>7.3</v>
      </c>
      <c r="L4" s="198">
        <v>0.31</v>
      </c>
      <c r="M4" s="198">
        <v>1.74</v>
      </c>
      <c r="N4" s="198">
        <v>1.48</v>
      </c>
      <c r="O4" s="198">
        <v>2.09</v>
      </c>
      <c r="P4" s="198">
        <v>0.71</v>
      </c>
      <c r="Q4" s="198">
        <v>0.27</v>
      </c>
      <c r="R4" s="198">
        <v>7.93</v>
      </c>
      <c r="S4" s="198">
        <v>0.33</v>
      </c>
      <c r="T4" s="198">
        <v>0</v>
      </c>
      <c r="U4" s="198">
        <v>1.48</v>
      </c>
      <c r="V4" s="198">
        <v>0.18</v>
      </c>
      <c r="W4" s="198">
        <v>0.57999999999999996</v>
      </c>
      <c r="X4" s="198">
        <v>1.23</v>
      </c>
      <c r="Y4" s="198">
        <v>0</v>
      </c>
      <c r="Z4" s="198">
        <v>3.48</v>
      </c>
      <c r="AA4" s="198">
        <v>0.85</v>
      </c>
      <c r="AB4" s="198">
        <v>0</v>
      </c>
      <c r="AC4" s="198">
        <v>26.09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44.05</v>
      </c>
      <c r="AJ4" s="198">
        <v>0</v>
      </c>
      <c r="AK4" s="198">
        <v>1.54</v>
      </c>
      <c r="AL4" s="198">
        <v>0</v>
      </c>
      <c r="AM4" s="198">
        <v>0</v>
      </c>
      <c r="AN4" s="198">
        <v>0</v>
      </c>
      <c r="AO4" s="198">
        <v>305.07</v>
      </c>
      <c r="AP4" s="198">
        <v>0</v>
      </c>
    </row>
    <row r="5" spans="1:42">
      <c r="A5" t="s">
        <v>47</v>
      </c>
      <c r="B5" s="198">
        <v>0</v>
      </c>
      <c r="C5" s="198">
        <v>18.45</v>
      </c>
      <c r="D5" s="198">
        <v>0.23</v>
      </c>
      <c r="E5" s="198">
        <v>0</v>
      </c>
      <c r="F5" s="198">
        <v>20.99</v>
      </c>
      <c r="G5" s="198">
        <v>0</v>
      </c>
      <c r="H5" s="198">
        <v>0</v>
      </c>
      <c r="I5" s="198">
        <v>7.94</v>
      </c>
      <c r="J5" s="198">
        <v>3.69</v>
      </c>
      <c r="K5" s="198">
        <v>7.3</v>
      </c>
      <c r="L5" s="198">
        <v>0.31</v>
      </c>
      <c r="M5" s="198">
        <v>1.74</v>
      </c>
      <c r="N5" s="198">
        <v>1.48</v>
      </c>
      <c r="O5" s="198">
        <v>2.09</v>
      </c>
      <c r="P5" s="198">
        <v>0.71</v>
      </c>
      <c r="Q5" s="198">
        <v>0.27</v>
      </c>
      <c r="R5" s="198">
        <v>7.93</v>
      </c>
      <c r="S5" s="198">
        <v>0.33</v>
      </c>
      <c r="T5" s="198">
        <v>0</v>
      </c>
      <c r="U5" s="198">
        <v>1.48</v>
      </c>
      <c r="V5" s="198">
        <v>0.18</v>
      </c>
      <c r="W5" s="198">
        <v>0.57999999999999996</v>
      </c>
      <c r="X5" s="198">
        <v>1.23</v>
      </c>
      <c r="Y5" s="198">
        <v>0</v>
      </c>
      <c r="Z5" s="198">
        <v>3.48</v>
      </c>
      <c r="AA5" s="198">
        <v>0.85</v>
      </c>
      <c r="AB5" s="198">
        <v>0</v>
      </c>
      <c r="AC5" s="198">
        <v>26.09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44.05</v>
      </c>
      <c r="AJ5" s="198">
        <v>0</v>
      </c>
      <c r="AK5" s="198">
        <v>1.54</v>
      </c>
      <c r="AL5" s="198">
        <v>0</v>
      </c>
      <c r="AM5" s="198">
        <v>0</v>
      </c>
      <c r="AN5" s="198">
        <v>0</v>
      </c>
      <c r="AO5" s="198">
        <v>305.07</v>
      </c>
      <c r="AP5" s="198">
        <v>0</v>
      </c>
    </row>
    <row r="6" spans="1:42">
      <c r="A6" t="s">
        <v>48</v>
      </c>
      <c r="B6" s="198">
        <v>0</v>
      </c>
      <c r="C6" s="198">
        <v>18.45</v>
      </c>
      <c r="D6" s="198">
        <v>0.23</v>
      </c>
      <c r="E6" s="198">
        <v>0</v>
      </c>
      <c r="F6" s="198">
        <v>20.99</v>
      </c>
      <c r="G6" s="198">
        <v>0</v>
      </c>
      <c r="H6" s="198">
        <v>0</v>
      </c>
      <c r="I6" s="198">
        <v>7.94</v>
      </c>
      <c r="J6" s="198">
        <v>3.69</v>
      </c>
      <c r="K6" s="198">
        <v>7.3</v>
      </c>
      <c r="L6" s="198">
        <v>0.31</v>
      </c>
      <c r="M6" s="198">
        <v>1.74</v>
      </c>
      <c r="N6" s="198">
        <v>1.48</v>
      </c>
      <c r="O6" s="198">
        <v>2.09</v>
      </c>
      <c r="P6" s="198">
        <v>0.71</v>
      </c>
      <c r="Q6" s="198">
        <v>0.27</v>
      </c>
      <c r="R6" s="198">
        <v>7.93</v>
      </c>
      <c r="S6" s="198">
        <v>0.33</v>
      </c>
      <c r="T6" s="198">
        <v>0</v>
      </c>
      <c r="U6" s="198">
        <v>1.48</v>
      </c>
      <c r="V6" s="198">
        <v>0.18</v>
      </c>
      <c r="W6" s="198">
        <v>0.57999999999999996</v>
      </c>
      <c r="X6" s="198">
        <v>1.23</v>
      </c>
      <c r="Y6" s="198">
        <v>0</v>
      </c>
      <c r="Z6" s="198">
        <v>3.48</v>
      </c>
      <c r="AA6" s="198">
        <v>0.85</v>
      </c>
      <c r="AB6" s="198">
        <v>0</v>
      </c>
      <c r="AC6" s="198">
        <v>26.09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44.05</v>
      </c>
      <c r="AJ6" s="198">
        <v>0</v>
      </c>
      <c r="AK6" s="198">
        <v>1.54</v>
      </c>
      <c r="AL6" s="198">
        <v>0</v>
      </c>
      <c r="AM6" s="198">
        <v>0</v>
      </c>
      <c r="AN6" s="198">
        <v>0</v>
      </c>
      <c r="AO6" s="198">
        <v>305.07</v>
      </c>
      <c r="AP6" s="198">
        <v>0</v>
      </c>
    </row>
    <row r="7" spans="1:42">
      <c r="A7" t="s">
        <v>49</v>
      </c>
      <c r="B7" s="198">
        <v>0</v>
      </c>
      <c r="C7" s="198">
        <v>18.68</v>
      </c>
      <c r="D7" s="198">
        <v>0.23</v>
      </c>
      <c r="E7" s="198">
        <v>0</v>
      </c>
      <c r="F7" s="198">
        <v>20.99</v>
      </c>
      <c r="G7" s="198">
        <v>0</v>
      </c>
      <c r="H7" s="198">
        <v>0</v>
      </c>
      <c r="I7" s="198">
        <v>7.94</v>
      </c>
      <c r="J7" s="198">
        <v>3.69</v>
      </c>
      <c r="K7" s="198">
        <v>7.3</v>
      </c>
      <c r="L7" s="198">
        <v>0.31</v>
      </c>
      <c r="M7" s="198">
        <v>1.74</v>
      </c>
      <c r="N7" s="198">
        <v>1.48</v>
      </c>
      <c r="O7" s="198">
        <v>2.09</v>
      </c>
      <c r="P7" s="198">
        <v>0.71</v>
      </c>
      <c r="Q7" s="198">
        <v>0.27</v>
      </c>
      <c r="R7" s="198">
        <v>0.53</v>
      </c>
      <c r="S7" s="198">
        <v>0.33</v>
      </c>
      <c r="T7" s="198">
        <v>0</v>
      </c>
      <c r="U7" s="198">
        <v>1.48</v>
      </c>
      <c r="V7" s="198">
        <v>0.18</v>
      </c>
      <c r="W7" s="198">
        <v>0.57999999999999996</v>
      </c>
      <c r="X7" s="198">
        <v>1.23</v>
      </c>
      <c r="Y7" s="198">
        <v>0</v>
      </c>
      <c r="Z7" s="198">
        <v>3.48</v>
      </c>
      <c r="AA7" s="198">
        <v>0.85</v>
      </c>
      <c r="AB7" s="198">
        <v>0</v>
      </c>
      <c r="AC7" s="198">
        <v>25.85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44.05</v>
      </c>
      <c r="AJ7" s="198">
        <v>0</v>
      </c>
      <c r="AK7" s="198">
        <v>1.54</v>
      </c>
      <c r="AL7" s="198">
        <v>0</v>
      </c>
      <c r="AM7" s="198">
        <v>0</v>
      </c>
      <c r="AN7" s="198">
        <v>0</v>
      </c>
      <c r="AO7" s="198">
        <v>305.07</v>
      </c>
      <c r="AP7" s="198">
        <v>0</v>
      </c>
    </row>
    <row r="8" spans="1:42">
      <c r="A8" t="s">
        <v>50</v>
      </c>
      <c r="B8" s="198">
        <v>0</v>
      </c>
      <c r="C8" s="198">
        <v>18.68</v>
      </c>
      <c r="D8" s="198">
        <v>0.23</v>
      </c>
      <c r="E8" s="198">
        <v>0</v>
      </c>
      <c r="F8" s="198">
        <v>20.99</v>
      </c>
      <c r="G8" s="198">
        <v>0</v>
      </c>
      <c r="H8" s="198">
        <v>0</v>
      </c>
      <c r="I8" s="198">
        <v>7.94</v>
      </c>
      <c r="J8" s="198">
        <v>3.69</v>
      </c>
      <c r="K8" s="198">
        <v>7.3</v>
      </c>
      <c r="L8" s="198">
        <v>0.31</v>
      </c>
      <c r="M8" s="198">
        <v>1.74</v>
      </c>
      <c r="N8" s="198">
        <v>1.48</v>
      </c>
      <c r="O8" s="198">
        <v>2.09</v>
      </c>
      <c r="P8" s="198">
        <v>0.71</v>
      </c>
      <c r="Q8" s="198">
        <v>0.27</v>
      </c>
      <c r="R8" s="198">
        <v>0.53</v>
      </c>
      <c r="S8" s="198">
        <v>0.33</v>
      </c>
      <c r="T8" s="198">
        <v>0</v>
      </c>
      <c r="U8" s="198">
        <v>1.48</v>
      </c>
      <c r="V8" s="198">
        <v>0.18</v>
      </c>
      <c r="W8" s="198">
        <v>0.57999999999999996</v>
      </c>
      <c r="X8" s="198">
        <v>1.23</v>
      </c>
      <c r="Y8" s="198">
        <v>0</v>
      </c>
      <c r="Z8" s="198">
        <v>3.48</v>
      </c>
      <c r="AA8" s="198">
        <v>0.85</v>
      </c>
      <c r="AB8" s="198">
        <v>0</v>
      </c>
      <c r="AC8" s="198">
        <v>25.85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44.05</v>
      </c>
      <c r="AJ8" s="198">
        <v>0</v>
      </c>
      <c r="AK8" s="198">
        <v>0.62</v>
      </c>
      <c r="AL8" s="198">
        <v>0</v>
      </c>
      <c r="AM8" s="198">
        <v>0</v>
      </c>
      <c r="AN8" s="198">
        <v>0</v>
      </c>
      <c r="AO8" s="198">
        <v>305.07</v>
      </c>
      <c r="AP8" s="198">
        <v>0</v>
      </c>
    </row>
    <row r="9" spans="1:42">
      <c r="A9" t="s">
        <v>51</v>
      </c>
      <c r="B9" s="198">
        <v>0</v>
      </c>
      <c r="C9" s="198">
        <v>18.68</v>
      </c>
      <c r="D9" s="198">
        <v>0.23</v>
      </c>
      <c r="E9" s="198">
        <v>0</v>
      </c>
      <c r="F9" s="198">
        <v>20.99</v>
      </c>
      <c r="G9" s="198">
        <v>0</v>
      </c>
      <c r="H9" s="198">
        <v>0</v>
      </c>
      <c r="I9" s="198">
        <v>7.94</v>
      </c>
      <c r="J9" s="198">
        <v>3.69</v>
      </c>
      <c r="K9" s="198">
        <v>7.3</v>
      </c>
      <c r="L9" s="198">
        <v>0.31</v>
      </c>
      <c r="M9" s="198">
        <v>1.74</v>
      </c>
      <c r="N9" s="198">
        <v>1.48</v>
      </c>
      <c r="O9" s="198">
        <v>2.09</v>
      </c>
      <c r="P9" s="198">
        <v>0.71</v>
      </c>
      <c r="Q9" s="198">
        <v>0.27</v>
      </c>
      <c r="R9" s="198">
        <v>0.53</v>
      </c>
      <c r="S9" s="198">
        <v>0.33</v>
      </c>
      <c r="T9" s="198">
        <v>0</v>
      </c>
      <c r="U9" s="198">
        <v>1.48</v>
      </c>
      <c r="V9" s="198">
        <v>0.18</v>
      </c>
      <c r="W9" s="198">
        <v>0.57999999999999996</v>
      </c>
      <c r="X9" s="198">
        <v>1.23</v>
      </c>
      <c r="Y9" s="198">
        <v>0</v>
      </c>
      <c r="Z9" s="198">
        <v>3.48</v>
      </c>
      <c r="AA9" s="198">
        <v>0.85</v>
      </c>
      <c r="AB9" s="198">
        <v>0</v>
      </c>
      <c r="AC9" s="198">
        <v>25.85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44.91</v>
      </c>
      <c r="AJ9" s="198">
        <v>0</v>
      </c>
      <c r="AK9" s="198">
        <v>1.24</v>
      </c>
      <c r="AL9" s="198">
        <v>0</v>
      </c>
      <c r="AM9" s="198">
        <v>0</v>
      </c>
      <c r="AN9" s="198">
        <v>0</v>
      </c>
      <c r="AO9" s="198">
        <v>305.07</v>
      </c>
      <c r="AP9" s="198">
        <v>0</v>
      </c>
    </row>
    <row r="10" spans="1:42">
      <c r="A10" t="s">
        <v>52</v>
      </c>
      <c r="B10" s="198">
        <v>0</v>
      </c>
      <c r="C10" s="198">
        <v>18.68</v>
      </c>
      <c r="D10" s="198">
        <v>0.23</v>
      </c>
      <c r="E10" s="198">
        <v>0</v>
      </c>
      <c r="F10" s="198">
        <v>20.99</v>
      </c>
      <c r="G10" s="198">
        <v>0</v>
      </c>
      <c r="H10" s="198">
        <v>0</v>
      </c>
      <c r="I10" s="198">
        <v>7.94</v>
      </c>
      <c r="J10" s="198">
        <v>3.69</v>
      </c>
      <c r="K10" s="198">
        <v>7.3</v>
      </c>
      <c r="L10" s="198">
        <v>0.31</v>
      </c>
      <c r="M10" s="198">
        <v>1.74</v>
      </c>
      <c r="N10" s="198">
        <v>1.48</v>
      </c>
      <c r="O10" s="198">
        <v>2.09</v>
      </c>
      <c r="P10" s="198">
        <v>0.71</v>
      </c>
      <c r="Q10" s="198">
        <v>0.27</v>
      </c>
      <c r="R10" s="198">
        <v>0.53</v>
      </c>
      <c r="S10" s="198">
        <v>0.33</v>
      </c>
      <c r="T10" s="198">
        <v>0</v>
      </c>
      <c r="U10" s="198">
        <v>1.48</v>
      </c>
      <c r="V10" s="198">
        <v>0.18</v>
      </c>
      <c r="W10" s="198">
        <v>0.57999999999999996</v>
      </c>
      <c r="X10" s="198">
        <v>1.23</v>
      </c>
      <c r="Y10" s="198">
        <v>0</v>
      </c>
      <c r="Z10" s="198">
        <v>3.48</v>
      </c>
      <c r="AA10" s="198">
        <v>0.85</v>
      </c>
      <c r="AB10" s="198">
        <v>0</v>
      </c>
      <c r="AC10" s="198">
        <v>25.85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44.05</v>
      </c>
      <c r="AJ10" s="198">
        <v>0</v>
      </c>
      <c r="AK10" s="198">
        <v>1.54</v>
      </c>
      <c r="AL10" s="198">
        <v>0</v>
      </c>
      <c r="AM10" s="198">
        <v>0</v>
      </c>
      <c r="AN10" s="198">
        <v>0</v>
      </c>
      <c r="AO10" s="198">
        <v>305.07</v>
      </c>
      <c r="AP10" s="198">
        <v>0</v>
      </c>
    </row>
    <row r="11" spans="1:42">
      <c r="A11" t="s">
        <v>53</v>
      </c>
      <c r="B11" s="198">
        <v>0</v>
      </c>
      <c r="C11" s="198">
        <v>18.91</v>
      </c>
      <c r="D11" s="198">
        <v>0.23</v>
      </c>
      <c r="E11" s="198">
        <v>0</v>
      </c>
      <c r="F11" s="198">
        <v>20.99</v>
      </c>
      <c r="G11" s="198">
        <v>0</v>
      </c>
      <c r="H11" s="198">
        <v>0</v>
      </c>
      <c r="I11" s="198">
        <v>7.94</v>
      </c>
      <c r="J11" s="198">
        <v>3.69</v>
      </c>
      <c r="K11" s="198">
        <v>10.84</v>
      </c>
      <c r="L11" s="198">
        <v>0.31</v>
      </c>
      <c r="M11" s="198">
        <v>1.74</v>
      </c>
      <c r="N11" s="198">
        <v>1.48</v>
      </c>
      <c r="O11" s="198">
        <v>2.09</v>
      </c>
      <c r="P11" s="198">
        <v>0.71</v>
      </c>
      <c r="Q11" s="198">
        <v>0.27</v>
      </c>
      <c r="R11" s="198">
        <v>0.53</v>
      </c>
      <c r="S11" s="198">
        <v>0.33</v>
      </c>
      <c r="T11" s="198">
        <v>0</v>
      </c>
      <c r="U11" s="198">
        <v>1.48</v>
      </c>
      <c r="V11" s="198">
        <v>0.18</v>
      </c>
      <c r="W11" s="198">
        <v>0.57999999999999996</v>
      </c>
      <c r="X11" s="198">
        <v>1.23</v>
      </c>
      <c r="Y11" s="198">
        <v>0</v>
      </c>
      <c r="Z11" s="198">
        <v>3.48</v>
      </c>
      <c r="AA11" s="198">
        <v>0.85</v>
      </c>
      <c r="AB11" s="198">
        <v>0</v>
      </c>
      <c r="AC11" s="198">
        <v>23.79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42.34</v>
      </c>
      <c r="AJ11" s="198">
        <v>0</v>
      </c>
      <c r="AK11" s="198">
        <v>1.24</v>
      </c>
      <c r="AL11" s="198">
        <v>0</v>
      </c>
      <c r="AM11" s="198">
        <v>0</v>
      </c>
      <c r="AN11" s="198">
        <v>0</v>
      </c>
      <c r="AO11" s="198">
        <v>305.07</v>
      </c>
      <c r="AP11" s="198">
        <v>0</v>
      </c>
    </row>
    <row r="12" spans="1:42">
      <c r="A12" t="s">
        <v>54</v>
      </c>
      <c r="B12" s="198">
        <v>0</v>
      </c>
      <c r="C12" s="198">
        <v>18.91</v>
      </c>
      <c r="D12" s="198">
        <v>0.23</v>
      </c>
      <c r="E12" s="198">
        <v>0</v>
      </c>
      <c r="F12" s="198">
        <v>20.99</v>
      </c>
      <c r="G12" s="198">
        <v>0</v>
      </c>
      <c r="H12" s="198">
        <v>0</v>
      </c>
      <c r="I12" s="198">
        <v>7.94</v>
      </c>
      <c r="J12" s="198">
        <v>3.69</v>
      </c>
      <c r="K12" s="198">
        <v>11.7</v>
      </c>
      <c r="L12" s="198">
        <v>0.31</v>
      </c>
      <c r="M12" s="198">
        <v>1.74</v>
      </c>
      <c r="N12" s="198">
        <v>1.48</v>
      </c>
      <c r="O12" s="198">
        <v>2.09</v>
      </c>
      <c r="P12" s="198">
        <v>0.71</v>
      </c>
      <c r="Q12" s="198">
        <v>0.27</v>
      </c>
      <c r="R12" s="198">
        <v>0.53</v>
      </c>
      <c r="S12" s="198">
        <v>0.33</v>
      </c>
      <c r="T12" s="198">
        <v>0</v>
      </c>
      <c r="U12" s="198">
        <v>1.48</v>
      </c>
      <c r="V12" s="198">
        <v>0.18</v>
      </c>
      <c r="W12" s="198">
        <v>0.57999999999999996</v>
      </c>
      <c r="X12" s="198">
        <v>1.23</v>
      </c>
      <c r="Y12" s="198">
        <v>0</v>
      </c>
      <c r="Z12" s="198">
        <v>3.48</v>
      </c>
      <c r="AA12" s="198">
        <v>0.85</v>
      </c>
      <c r="AB12" s="198">
        <v>0</v>
      </c>
      <c r="AC12" s="198">
        <v>23.79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42.34</v>
      </c>
      <c r="AJ12" s="198">
        <v>0</v>
      </c>
      <c r="AK12" s="198">
        <v>1.24</v>
      </c>
      <c r="AL12" s="198">
        <v>0</v>
      </c>
      <c r="AM12" s="198">
        <v>0</v>
      </c>
      <c r="AN12" s="198">
        <v>0</v>
      </c>
      <c r="AO12" s="198">
        <v>305.07</v>
      </c>
      <c r="AP12" s="198">
        <v>0</v>
      </c>
    </row>
    <row r="13" spans="1:42">
      <c r="A13" t="s">
        <v>55</v>
      </c>
      <c r="B13" s="198">
        <v>0</v>
      </c>
      <c r="C13" s="198">
        <v>18.91</v>
      </c>
      <c r="D13" s="198">
        <v>0.23</v>
      </c>
      <c r="E13" s="198">
        <v>0</v>
      </c>
      <c r="F13" s="198">
        <v>20.99</v>
      </c>
      <c r="G13" s="198">
        <v>0</v>
      </c>
      <c r="H13" s="198">
        <v>0</v>
      </c>
      <c r="I13" s="198">
        <v>7.94</v>
      </c>
      <c r="J13" s="198">
        <v>3.85</v>
      </c>
      <c r="K13" s="198">
        <v>34.07</v>
      </c>
      <c r="L13" s="198">
        <v>0.31</v>
      </c>
      <c r="M13" s="198">
        <v>2.4300000000000002</v>
      </c>
      <c r="N13" s="198">
        <v>1.48</v>
      </c>
      <c r="O13" s="198">
        <v>2.09</v>
      </c>
      <c r="P13" s="198">
        <v>0.71</v>
      </c>
      <c r="Q13" s="198">
        <v>0.27</v>
      </c>
      <c r="R13" s="198">
        <v>0.53</v>
      </c>
      <c r="S13" s="198">
        <v>0.33</v>
      </c>
      <c r="T13" s="198">
        <v>0</v>
      </c>
      <c r="U13" s="198">
        <v>1.48</v>
      </c>
      <c r="V13" s="198">
        <v>0.18</v>
      </c>
      <c r="W13" s="198">
        <v>0.57999999999999996</v>
      </c>
      <c r="X13" s="198">
        <v>1.23</v>
      </c>
      <c r="Y13" s="198">
        <v>0</v>
      </c>
      <c r="Z13" s="198">
        <v>3.48</v>
      </c>
      <c r="AA13" s="198">
        <v>0.85</v>
      </c>
      <c r="AB13" s="198">
        <v>0</v>
      </c>
      <c r="AC13" s="198">
        <v>23.79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42.34</v>
      </c>
      <c r="AJ13" s="198">
        <v>0</v>
      </c>
      <c r="AK13" s="198">
        <v>24.62</v>
      </c>
      <c r="AL13" s="198">
        <v>0</v>
      </c>
      <c r="AM13" s="198">
        <v>0</v>
      </c>
      <c r="AN13" s="198">
        <v>0</v>
      </c>
      <c r="AO13" s="198">
        <v>305.07</v>
      </c>
      <c r="AP13" s="198">
        <v>0</v>
      </c>
    </row>
    <row r="14" spans="1:42">
      <c r="A14" t="s">
        <v>56</v>
      </c>
      <c r="B14" s="198">
        <v>0</v>
      </c>
      <c r="C14" s="198">
        <v>18.91</v>
      </c>
      <c r="D14" s="198">
        <v>0.23</v>
      </c>
      <c r="E14" s="198">
        <v>0</v>
      </c>
      <c r="F14" s="198">
        <v>20.99</v>
      </c>
      <c r="G14" s="198">
        <v>0</v>
      </c>
      <c r="H14" s="198">
        <v>0</v>
      </c>
      <c r="I14" s="198">
        <v>7.94</v>
      </c>
      <c r="J14" s="198">
        <v>3.85</v>
      </c>
      <c r="K14" s="198">
        <v>27.11</v>
      </c>
      <c r="L14" s="198">
        <v>0.31</v>
      </c>
      <c r="M14" s="198">
        <v>2.4300000000000002</v>
      </c>
      <c r="N14" s="198">
        <v>1.48</v>
      </c>
      <c r="O14" s="198">
        <v>2.09</v>
      </c>
      <c r="P14" s="198">
        <v>0.71</v>
      </c>
      <c r="Q14" s="198">
        <v>0.27</v>
      </c>
      <c r="R14" s="198">
        <v>0.53</v>
      </c>
      <c r="S14" s="198">
        <v>0.33</v>
      </c>
      <c r="T14" s="198">
        <v>0</v>
      </c>
      <c r="U14" s="198">
        <v>1.48</v>
      </c>
      <c r="V14" s="198">
        <v>0.18</v>
      </c>
      <c r="W14" s="198">
        <v>0.57999999999999996</v>
      </c>
      <c r="X14" s="198">
        <v>1.23</v>
      </c>
      <c r="Y14" s="198">
        <v>0</v>
      </c>
      <c r="Z14" s="198">
        <v>3.48</v>
      </c>
      <c r="AA14" s="198">
        <v>0.85</v>
      </c>
      <c r="AB14" s="198">
        <v>0</v>
      </c>
      <c r="AC14" s="198">
        <v>23.79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42.34</v>
      </c>
      <c r="AJ14" s="198">
        <v>0</v>
      </c>
      <c r="AK14" s="198">
        <v>24.62</v>
      </c>
      <c r="AL14" s="198">
        <v>0</v>
      </c>
      <c r="AM14" s="198">
        <v>0</v>
      </c>
      <c r="AN14" s="198">
        <v>0</v>
      </c>
      <c r="AO14" s="198">
        <v>305.07</v>
      </c>
      <c r="AP14" s="198">
        <v>0</v>
      </c>
    </row>
    <row r="15" spans="1:42">
      <c r="A15" t="s">
        <v>57</v>
      </c>
      <c r="B15" s="198">
        <v>0</v>
      </c>
      <c r="C15" s="198">
        <v>18.91</v>
      </c>
      <c r="D15" s="198">
        <v>0.23</v>
      </c>
      <c r="E15" s="198">
        <v>0</v>
      </c>
      <c r="F15" s="198">
        <v>20.99</v>
      </c>
      <c r="G15" s="198">
        <v>0</v>
      </c>
      <c r="H15" s="198">
        <v>0</v>
      </c>
      <c r="I15" s="198">
        <v>7.94</v>
      </c>
      <c r="J15" s="198">
        <v>3.85</v>
      </c>
      <c r="K15" s="198">
        <v>9.35</v>
      </c>
      <c r="L15" s="198">
        <v>0.31</v>
      </c>
      <c r="M15" s="198">
        <v>2.4300000000000002</v>
      </c>
      <c r="N15" s="198">
        <v>1.48</v>
      </c>
      <c r="O15" s="198">
        <v>2.09</v>
      </c>
      <c r="P15" s="198">
        <v>0.71</v>
      </c>
      <c r="Q15" s="198">
        <v>0.27</v>
      </c>
      <c r="R15" s="198">
        <v>0.53</v>
      </c>
      <c r="S15" s="198">
        <v>0.33</v>
      </c>
      <c r="T15" s="198">
        <v>0</v>
      </c>
      <c r="U15" s="198">
        <v>1.48</v>
      </c>
      <c r="V15" s="198">
        <v>0.18</v>
      </c>
      <c r="W15" s="198">
        <v>0.57999999999999996</v>
      </c>
      <c r="X15" s="198">
        <v>1.23</v>
      </c>
      <c r="Y15" s="198">
        <v>0</v>
      </c>
      <c r="Z15" s="198">
        <v>3.48</v>
      </c>
      <c r="AA15" s="198">
        <v>0.85</v>
      </c>
      <c r="AB15" s="198">
        <v>0</v>
      </c>
      <c r="AC15" s="198">
        <v>23.79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42.34</v>
      </c>
      <c r="AJ15" s="198">
        <v>0</v>
      </c>
      <c r="AK15" s="198">
        <v>1.24</v>
      </c>
      <c r="AL15" s="198">
        <v>0</v>
      </c>
      <c r="AM15" s="198">
        <v>0</v>
      </c>
      <c r="AN15" s="198">
        <v>0</v>
      </c>
      <c r="AO15" s="198">
        <v>305.07</v>
      </c>
      <c r="AP15" s="198">
        <v>0</v>
      </c>
    </row>
    <row r="16" spans="1:42">
      <c r="A16" t="s">
        <v>58</v>
      </c>
      <c r="B16" s="198">
        <v>0</v>
      </c>
      <c r="C16" s="198">
        <v>18.91</v>
      </c>
      <c r="D16" s="198">
        <v>0.23</v>
      </c>
      <c r="E16" s="198">
        <v>0</v>
      </c>
      <c r="F16" s="198">
        <v>20.99</v>
      </c>
      <c r="G16" s="198">
        <v>0</v>
      </c>
      <c r="H16" s="198">
        <v>0</v>
      </c>
      <c r="I16" s="198">
        <v>7.94</v>
      </c>
      <c r="J16" s="198">
        <v>3.85</v>
      </c>
      <c r="K16" s="198">
        <v>9.99</v>
      </c>
      <c r="L16" s="198">
        <v>0.31</v>
      </c>
      <c r="M16" s="198">
        <v>2.4300000000000002</v>
      </c>
      <c r="N16" s="198">
        <v>1.48</v>
      </c>
      <c r="O16" s="198">
        <v>2.09</v>
      </c>
      <c r="P16" s="198">
        <v>0.71</v>
      </c>
      <c r="Q16" s="198">
        <v>0.27</v>
      </c>
      <c r="R16" s="198">
        <v>0.53</v>
      </c>
      <c r="S16" s="198">
        <v>0.33</v>
      </c>
      <c r="T16" s="198">
        <v>0</v>
      </c>
      <c r="U16" s="198">
        <v>1.48</v>
      </c>
      <c r="V16" s="198">
        <v>0.18</v>
      </c>
      <c r="W16" s="198">
        <v>0.57999999999999996</v>
      </c>
      <c r="X16" s="198">
        <v>1.23</v>
      </c>
      <c r="Y16" s="198">
        <v>0</v>
      </c>
      <c r="Z16" s="198">
        <v>3.48</v>
      </c>
      <c r="AA16" s="198">
        <v>0.85</v>
      </c>
      <c r="AB16" s="198">
        <v>0</v>
      </c>
      <c r="AC16" s="198">
        <v>23.79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42.34</v>
      </c>
      <c r="AJ16" s="198">
        <v>0</v>
      </c>
      <c r="AK16" s="198">
        <v>1.24</v>
      </c>
      <c r="AL16" s="198">
        <v>0</v>
      </c>
      <c r="AM16" s="198">
        <v>0</v>
      </c>
      <c r="AN16" s="198">
        <v>0</v>
      </c>
      <c r="AO16" s="198">
        <v>305.07</v>
      </c>
      <c r="AP16" s="198">
        <v>0</v>
      </c>
    </row>
    <row r="17" spans="1:42">
      <c r="A17" t="s">
        <v>59</v>
      </c>
      <c r="B17" s="198">
        <v>0</v>
      </c>
      <c r="C17" s="198">
        <v>18.91</v>
      </c>
      <c r="D17" s="198">
        <v>0.23</v>
      </c>
      <c r="E17" s="198">
        <v>0</v>
      </c>
      <c r="F17" s="198">
        <v>20.99</v>
      </c>
      <c r="G17" s="198">
        <v>0</v>
      </c>
      <c r="H17" s="198">
        <v>0</v>
      </c>
      <c r="I17" s="198">
        <v>7.94</v>
      </c>
      <c r="J17" s="198">
        <v>3.85</v>
      </c>
      <c r="K17" s="198">
        <v>9.99</v>
      </c>
      <c r="L17" s="198">
        <v>0.31</v>
      </c>
      <c r="M17" s="198">
        <v>2.4300000000000002</v>
      </c>
      <c r="N17" s="198">
        <v>1.48</v>
      </c>
      <c r="O17" s="198">
        <v>2.09</v>
      </c>
      <c r="P17" s="198">
        <v>0.71</v>
      </c>
      <c r="Q17" s="198">
        <v>0.27</v>
      </c>
      <c r="R17" s="198">
        <v>0.53</v>
      </c>
      <c r="S17" s="198">
        <v>0.33</v>
      </c>
      <c r="T17" s="198">
        <v>0</v>
      </c>
      <c r="U17" s="198">
        <v>1.48</v>
      </c>
      <c r="V17" s="198">
        <v>0.18</v>
      </c>
      <c r="W17" s="198">
        <v>0.57999999999999996</v>
      </c>
      <c r="X17" s="198">
        <v>1.23</v>
      </c>
      <c r="Y17" s="198">
        <v>0</v>
      </c>
      <c r="Z17" s="198">
        <v>3.48</v>
      </c>
      <c r="AA17" s="198">
        <v>0.85</v>
      </c>
      <c r="AB17" s="198">
        <v>0</v>
      </c>
      <c r="AC17" s="198">
        <v>23.79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42.34</v>
      </c>
      <c r="AJ17" s="198">
        <v>0</v>
      </c>
      <c r="AK17" s="198">
        <v>1.24</v>
      </c>
      <c r="AL17" s="198">
        <v>0</v>
      </c>
      <c r="AM17" s="198">
        <v>0</v>
      </c>
      <c r="AN17" s="198">
        <v>0</v>
      </c>
      <c r="AO17" s="198">
        <v>305.07</v>
      </c>
      <c r="AP17" s="198">
        <v>0</v>
      </c>
    </row>
    <row r="18" spans="1:42">
      <c r="A18" t="s">
        <v>60</v>
      </c>
      <c r="B18" s="198">
        <v>0</v>
      </c>
      <c r="C18" s="198">
        <v>18.91</v>
      </c>
      <c r="D18" s="198">
        <v>0.23</v>
      </c>
      <c r="E18" s="198">
        <v>0</v>
      </c>
      <c r="F18" s="198">
        <v>20.99</v>
      </c>
      <c r="G18" s="198">
        <v>0</v>
      </c>
      <c r="H18" s="198">
        <v>0</v>
      </c>
      <c r="I18" s="198">
        <v>7.94</v>
      </c>
      <c r="J18" s="198">
        <v>3.85</v>
      </c>
      <c r="K18" s="198">
        <v>10.62</v>
      </c>
      <c r="L18" s="198">
        <v>0.31</v>
      </c>
      <c r="M18" s="198">
        <v>2.4300000000000002</v>
      </c>
      <c r="N18" s="198">
        <v>1.48</v>
      </c>
      <c r="O18" s="198">
        <v>2.09</v>
      </c>
      <c r="P18" s="198">
        <v>0.71</v>
      </c>
      <c r="Q18" s="198">
        <v>0.27</v>
      </c>
      <c r="R18" s="198">
        <v>0.53</v>
      </c>
      <c r="S18" s="198">
        <v>0.33</v>
      </c>
      <c r="T18" s="198">
        <v>0</v>
      </c>
      <c r="U18" s="198">
        <v>1.48</v>
      </c>
      <c r="V18" s="198">
        <v>0.18</v>
      </c>
      <c r="W18" s="198">
        <v>0.57999999999999996</v>
      </c>
      <c r="X18" s="198">
        <v>1.23</v>
      </c>
      <c r="Y18" s="198">
        <v>0</v>
      </c>
      <c r="Z18" s="198">
        <v>3.48</v>
      </c>
      <c r="AA18" s="198">
        <v>0.85</v>
      </c>
      <c r="AB18" s="198">
        <v>0</v>
      </c>
      <c r="AC18" s="198">
        <v>23.79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42.34</v>
      </c>
      <c r="AJ18" s="198">
        <v>0</v>
      </c>
      <c r="AK18" s="198">
        <v>1.24</v>
      </c>
      <c r="AL18" s="198">
        <v>0</v>
      </c>
      <c r="AM18" s="198">
        <v>0</v>
      </c>
      <c r="AN18" s="198">
        <v>0</v>
      </c>
      <c r="AO18" s="198">
        <v>305.07</v>
      </c>
      <c r="AP18" s="198">
        <v>0</v>
      </c>
    </row>
    <row r="19" spans="1:42">
      <c r="A19" t="s">
        <v>61</v>
      </c>
      <c r="B19" s="198">
        <v>0</v>
      </c>
      <c r="C19" s="198">
        <v>18.91</v>
      </c>
      <c r="D19" s="198">
        <v>0.23</v>
      </c>
      <c r="E19" s="198">
        <v>0</v>
      </c>
      <c r="F19" s="198">
        <v>20.99</v>
      </c>
      <c r="G19" s="198">
        <v>0</v>
      </c>
      <c r="H19" s="198">
        <v>0</v>
      </c>
      <c r="I19" s="198">
        <v>7.94</v>
      </c>
      <c r="J19" s="198">
        <v>3.85</v>
      </c>
      <c r="K19" s="198">
        <v>11.25</v>
      </c>
      <c r="L19" s="198">
        <v>8.1300000000000008</v>
      </c>
      <c r="M19" s="198">
        <v>2.4300000000000002</v>
      </c>
      <c r="N19" s="198">
        <v>1.48</v>
      </c>
      <c r="O19" s="198">
        <v>2.09</v>
      </c>
      <c r="P19" s="198">
        <v>0.71</v>
      </c>
      <c r="Q19" s="198">
        <v>0.27</v>
      </c>
      <c r="R19" s="198">
        <v>0.53</v>
      </c>
      <c r="S19" s="198">
        <v>0.33</v>
      </c>
      <c r="T19" s="198">
        <v>0</v>
      </c>
      <c r="U19" s="198">
        <v>1.48</v>
      </c>
      <c r="V19" s="198">
        <v>0.18</v>
      </c>
      <c r="W19" s="198">
        <v>0.57999999999999996</v>
      </c>
      <c r="X19" s="198">
        <v>1.23</v>
      </c>
      <c r="Y19" s="198">
        <v>0</v>
      </c>
      <c r="Z19" s="198">
        <v>3.48</v>
      </c>
      <c r="AA19" s="198">
        <v>0.85</v>
      </c>
      <c r="AB19" s="198">
        <v>0</v>
      </c>
      <c r="AC19" s="198">
        <v>23.79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42.34</v>
      </c>
      <c r="AJ19" s="198">
        <v>0</v>
      </c>
      <c r="AK19" s="198">
        <v>24.62</v>
      </c>
      <c r="AL19" s="198">
        <v>0</v>
      </c>
      <c r="AM19" s="198">
        <v>0</v>
      </c>
      <c r="AN19" s="198">
        <v>0</v>
      </c>
      <c r="AO19" s="198">
        <v>305.07</v>
      </c>
      <c r="AP19" s="198">
        <v>0</v>
      </c>
    </row>
    <row r="20" spans="1:42">
      <c r="A20" t="s">
        <v>62</v>
      </c>
      <c r="B20" s="198">
        <v>0</v>
      </c>
      <c r="C20" s="198">
        <v>18.91</v>
      </c>
      <c r="D20" s="198">
        <v>0.23</v>
      </c>
      <c r="E20" s="198">
        <v>0</v>
      </c>
      <c r="F20" s="198">
        <v>20.99</v>
      </c>
      <c r="G20" s="198">
        <v>0</v>
      </c>
      <c r="H20" s="198">
        <v>0</v>
      </c>
      <c r="I20" s="198">
        <v>7.94</v>
      </c>
      <c r="J20" s="198">
        <v>3.85</v>
      </c>
      <c r="K20" s="198">
        <v>11.89</v>
      </c>
      <c r="L20" s="198">
        <v>9.1</v>
      </c>
      <c r="M20" s="198">
        <v>2.4300000000000002</v>
      </c>
      <c r="N20" s="198">
        <v>1.48</v>
      </c>
      <c r="O20" s="198">
        <v>2.09</v>
      </c>
      <c r="P20" s="198">
        <v>0.71</v>
      </c>
      <c r="Q20" s="198">
        <v>0.27</v>
      </c>
      <c r="R20" s="198">
        <v>0.53</v>
      </c>
      <c r="S20" s="198">
        <v>0.33</v>
      </c>
      <c r="T20" s="198">
        <v>0</v>
      </c>
      <c r="U20" s="198">
        <v>1.48</v>
      </c>
      <c r="V20" s="198">
        <v>0.18</v>
      </c>
      <c r="W20" s="198">
        <v>0.57999999999999996</v>
      </c>
      <c r="X20" s="198">
        <v>1.23</v>
      </c>
      <c r="Y20" s="198">
        <v>0</v>
      </c>
      <c r="Z20" s="198">
        <v>3.48</v>
      </c>
      <c r="AA20" s="198">
        <v>0.85</v>
      </c>
      <c r="AB20" s="198">
        <v>0</v>
      </c>
      <c r="AC20" s="198">
        <v>23.79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42.34</v>
      </c>
      <c r="AJ20" s="198">
        <v>0</v>
      </c>
      <c r="AK20" s="198">
        <v>24.62</v>
      </c>
      <c r="AL20" s="198">
        <v>0</v>
      </c>
      <c r="AM20" s="198">
        <v>0</v>
      </c>
      <c r="AN20" s="198">
        <v>0</v>
      </c>
      <c r="AO20" s="198">
        <v>305.07</v>
      </c>
      <c r="AP20" s="198">
        <v>0</v>
      </c>
    </row>
    <row r="21" spans="1:42">
      <c r="A21" t="s">
        <v>63</v>
      </c>
      <c r="B21" s="198">
        <v>0</v>
      </c>
      <c r="C21" s="198">
        <v>18.91</v>
      </c>
      <c r="D21" s="198">
        <v>0.23</v>
      </c>
      <c r="E21" s="198">
        <v>0</v>
      </c>
      <c r="F21" s="198">
        <v>20.99</v>
      </c>
      <c r="G21" s="198">
        <v>0</v>
      </c>
      <c r="H21" s="198">
        <v>0</v>
      </c>
      <c r="I21" s="198">
        <v>7.94</v>
      </c>
      <c r="J21" s="198">
        <v>3.21</v>
      </c>
      <c r="K21" s="198">
        <v>12.52</v>
      </c>
      <c r="L21" s="198">
        <v>11.04</v>
      </c>
      <c r="M21" s="198">
        <v>2.4300000000000002</v>
      </c>
      <c r="N21" s="198">
        <v>1.48</v>
      </c>
      <c r="O21" s="198">
        <v>2.09</v>
      </c>
      <c r="P21" s="198">
        <v>0.71</v>
      </c>
      <c r="Q21" s="198">
        <v>0.27</v>
      </c>
      <c r="R21" s="198">
        <v>0.53</v>
      </c>
      <c r="S21" s="198">
        <v>0.33</v>
      </c>
      <c r="T21" s="198">
        <v>0</v>
      </c>
      <c r="U21" s="198">
        <v>1.48</v>
      </c>
      <c r="V21" s="198">
        <v>0.18</v>
      </c>
      <c r="W21" s="198">
        <v>0.57999999999999996</v>
      </c>
      <c r="X21" s="198">
        <v>1.23</v>
      </c>
      <c r="Y21" s="198">
        <v>0</v>
      </c>
      <c r="Z21" s="198">
        <v>3.48</v>
      </c>
      <c r="AA21" s="198">
        <v>0.85</v>
      </c>
      <c r="AB21" s="198">
        <v>0</v>
      </c>
      <c r="AC21" s="198">
        <v>23.79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42.34</v>
      </c>
      <c r="AJ21" s="198">
        <v>0</v>
      </c>
      <c r="AK21" s="198">
        <v>24.62</v>
      </c>
      <c r="AL21" s="198">
        <v>0</v>
      </c>
      <c r="AM21" s="198">
        <v>0</v>
      </c>
      <c r="AN21" s="198">
        <v>0</v>
      </c>
      <c r="AO21" s="198">
        <v>305.07</v>
      </c>
      <c r="AP21" s="198">
        <v>0</v>
      </c>
    </row>
    <row r="22" spans="1:42">
      <c r="A22" t="s">
        <v>64</v>
      </c>
      <c r="B22" s="198">
        <v>0</v>
      </c>
      <c r="C22" s="198">
        <v>18.91</v>
      </c>
      <c r="D22" s="198">
        <v>0.23</v>
      </c>
      <c r="E22" s="198">
        <v>0</v>
      </c>
      <c r="F22" s="198">
        <v>20.99</v>
      </c>
      <c r="G22" s="198">
        <v>0</v>
      </c>
      <c r="H22" s="198">
        <v>0</v>
      </c>
      <c r="I22" s="198">
        <v>7.94</v>
      </c>
      <c r="J22" s="198">
        <v>3.21</v>
      </c>
      <c r="K22" s="198">
        <v>47.44</v>
      </c>
      <c r="L22" s="198">
        <v>11.04</v>
      </c>
      <c r="M22" s="198">
        <v>2.4300000000000002</v>
      </c>
      <c r="N22" s="198">
        <v>1.48</v>
      </c>
      <c r="O22" s="198">
        <v>2.09</v>
      </c>
      <c r="P22" s="198">
        <v>0.71</v>
      </c>
      <c r="Q22" s="198">
        <v>0.27</v>
      </c>
      <c r="R22" s="198">
        <v>0.53</v>
      </c>
      <c r="S22" s="198">
        <v>0.33</v>
      </c>
      <c r="T22" s="198">
        <v>0</v>
      </c>
      <c r="U22" s="198">
        <v>1.48</v>
      </c>
      <c r="V22" s="198">
        <v>0.18</v>
      </c>
      <c r="W22" s="198">
        <v>0.57999999999999996</v>
      </c>
      <c r="X22" s="198">
        <v>1.23</v>
      </c>
      <c r="Y22" s="198">
        <v>0</v>
      </c>
      <c r="Z22" s="198">
        <v>3.48</v>
      </c>
      <c r="AA22" s="198">
        <v>0.85</v>
      </c>
      <c r="AB22" s="198">
        <v>0</v>
      </c>
      <c r="AC22" s="198">
        <v>23.79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42.34</v>
      </c>
      <c r="AJ22" s="198">
        <v>0</v>
      </c>
      <c r="AK22" s="198">
        <v>24.62</v>
      </c>
      <c r="AL22" s="198">
        <v>0</v>
      </c>
      <c r="AM22" s="198">
        <v>0</v>
      </c>
      <c r="AN22" s="198">
        <v>0</v>
      </c>
      <c r="AO22" s="198">
        <v>305.07</v>
      </c>
      <c r="AP22" s="198">
        <v>0</v>
      </c>
    </row>
    <row r="23" spans="1:42">
      <c r="A23" t="s">
        <v>65</v>
      </c>
      <c r="B23" s="198">
        <v>0</v>
      </c>
      <c r="C23" s="198">
        <v>18.91</v>
      </c>
      <c r="D23" s="198">
        <v>0.23</v>
      </c>
      <c r="E23" s="198">
        <v>0</v>
      </c>
      <c r="F23" s="198">
        <v>20.99</v>
      </c>
      <c r="G23" s="198">
        <v>0</v>
      </c>
      <c r="H23" s="198">
        <v>0</v>
      </c>
      <c r="I23" s="198">
        <v>7.94</v>
      </c>
      <c r="J23" s="198">
        <v>3.21</v>
      </c>
      <c r="K23" s="198">
        <v>108.01</v>
      </c>
      <c r="L23" s="198">
        <v>11.04</v>
      </c>
      <c r="M23" s="198">
        <v>2.4300000000000002</v>
      </c>
      <c r="N23" s="198">
        <v>1.48</v>
      </c>
      <c r="O23" s="198">
        <v>2.09</v>
      </c>
      <c r="P23" s="198">
        <v>0.71</v>
      </c>
      <c r="Q23" s="198">
        <v>0.27</v>
      </c>
      <c r="R23" s="198">
        <v>0.53</v>
      </c>
      <c r="S23" s="198">
        <v>0.33</v>
      </c>
      <c r="T23" s="198">
        <v>0</v>
      </c>
      <c r="U23" s="198">
        <v>1.5</v>
      </c>
      <c r="V23" s="198">
        <v>0.18</v>
      </c>
      <c r="W23" s="198">
        <v>0.57999999999999996</v>
      </c>
      <c r="X23" s="198">
        <v>1.23</v>
      </c>
      <c r="Y23" s="198">
        <v>0</v>
      </c>
      <c r="Z23" s="198">
        <v>3.48</v>
      </c>
      <c r="AA23" s="198">
        <v>0.85</v>
      </c>
      <c r="AB23" s="198">
        <v>0</v>
      </c>
      <c r="AC23" s="198">
        <v>23.79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42.34</v>
      </c>
      <c r="AJ23" s="198">
        <v>0</v>
      </c>
      <c r="AK23" s="198">
        <v>24.62</v>
      </c>
      <c r="AL23" s="198">
        <v>0</v>
      </c>
      <c r="AM23" s="198">
        <v>0</v>
      </c>
      <c r="AN23" s="198">
        <v>0</v>
      </c>
      <c r="AO23" s="198">
        <v>305.07</v>
      </c>
      <c r="AP23" s="198">
        <v>0</v>
      </c>
    </row>
    <row r="24" spans="1:42">
      <c r="A24" t="s">
        <v>66</v>
      </c>
      <c r="B24" s="198">
        <v>0</v>
      </c>
      <c r="C24" s="198">
        <v>18.91</v>
      </c>
      <c r="D24" s="198">
        <v>0.23</v>
      </c>
      <c r="E24" s="198">
        <v>0</v>
      </c>
      <c r="F24" s="198">
        <v>20.99</v>
      </c>
      <c r="G24" s="198">
        <v>0</v>
      </c>
      <c r="H24" s="198">
        <v>0</v>
      </c>
      <c r="I24" s="198">
        <v>7.94</v>
      </c>
      <c r="J24" s="198">
        <v>3.21</v>
      </c>
      <c r="K24" s="198">
        <v>104.5</v>
      </c>
      <c r="L24" s="198">
        <v>11.04</v>
      </c>
      <c r="M24" s="198">
        <v>2.4300000000000002</v>
      </c>
      <c r="N24" s="198">
        <v>1.48</v>
      </c>
      <c r="O24" s="198">
        <v>2.09</v>
      </c>
      <c r="P24" s="198">
        <v>0.71</v>
      </c>
      <c r="Q24" s="198">
        <v>0.27</v>
      </c>
      <c r="R24" s="198">
        <v>0.53</v>
      </c>
      <c r="S24" s="198">
        <v>0.33</v>
      </c>
      <c r="T24" s="198">
        <v>0</v>
      </c>
      <c r="U24" s="198">
        <v>1.5</v>
      </c>
      <c r="V24" s="198">
        <v>0.18</v>
      </c>
      <c r="W24" s="198">
        <v>0.57999999999999996</v>
      </c>
      <c r="X24" s="198">
        <v>1.23</v>
      </c>
      <c r="Y24" s="198">
        <v>0</v>
      </c>
      <c r="Z24" s="198">
        <v>3.48</v>
      </c>
      <c r="AA24" s="198">
        <v>0.85</v>
      </c>
      <c r="AB24" s="198">
        <v>0</v>
      </c>
      <c r="AC24" s="198">
        <v>23.79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42.34</v>
      </c>
      <c r="AJ24" s="198">
        <v>0</v>
      </c>
      <c r="AK24" s="198">
        <v>24.62</v>
      </c>
      <c r="AL24" s="198">
        <v>0</v>
      </c>
      <c r="AM24" s="198">
        <v>0</v>
      </c>
      <c r="AN24" s="198">
        <v>0</v>
      </c>
      <c r="AO24" s="198">
        <v>305.07</v>
      </c>
      <c r="AP24" s="198">
        <v>0</v>
      </c>
    </row>
    <row r="25" spans="1:42">
      <c r="A25" t="s">
        <v>67</v>
      </c>
      <c r="B25" s="198">
        <v>0</v>
      </c>
      <c r="C25" s="198">
        <v>18.91</v>
      </c>
      <c r="D25" s="198">
        <v>0.23</v>
      </c>
      <c r="E25" s="198">
        <v>0</v>
      </c>
      <c r="F25" s="198">
        <v>20.99</v>
      </c>
      <c r="G25" s="198">
        <v>0</v>
      </c>
      <c r="H25" s="198">
        <v>0</v>
      </c>
      <c r="I25" s="198">
        <v>7.94</v>
      </c>
      <c r="J25" s="198">
        <v>3.21</v>
      </c>
      <c r="K25" s="198">
        <v>92.55</v>
      </c>
      <c r="L25" s="198">
        <v>11.04</v>
      </c>
      <c r="M25" s="198">
        <v>2.4300000000000002</v>
      </c>
      <c r="N25" s="198">
        <v>1.48</v>
      </c>
      <c r="O25" s="198">
        <v>2.09</v>
      </c>
      <c r="P25" s="198">
        <v>0.71</v>
      </c>
      <c r="Q25" s="198">
        <v>0.27</v>
      </c>
      <c r="R25" s="198">
        <v>0.53</v>
      </c>
      <c r="S25" s="198">
        <v>0.33</v>
      </c>
      <c r="T25" s="198">
        <v>0</v>
      </c>
      <c r="U25" s="198">
        <v>1.5</v>
      </c>
      <c r="V25" s="198">
        <v>0.18</v>
      </c>
      <c r="W25" s="198">
        <v>0.57999999999999996</v>
      </c>
      <c r="X25" s="198">
        <v>1.23</v>
      </c>
      <c r="Y25" s="198">
        <v>0</v>
      </c>
      <c r="Z25" s="198">
        <v>3.48</v>
      </c>
      <c r="AA25" s="198">
        <v>0.85</v>
      </c>
      <c r="AB25" s="198">
        <v>0</v>
      </c>
      <c r="AC25" s="198">
        <v>23.79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42.34</v>
      </c>
      <c r="AJ25" s="198">
        <v>0</v>
      </c>
      <c r="AK25" s="198">
        <v>24.62</v>
      </c>
      <c r="AL25" s="198">
        <v>0</v>
      </c>
      <c r="AM25" s="198">
        <v>0</v>
      </c>
      <c r="AN25" s="198">
        <v>0</v>
      </c>
      <c r="AO25" s="198">
        <v>305.07</v>
      </c>
      <c r="AP25" s="198">
        <v>0</v>
      </c>
    </row>
    <row r="26" spans="1:42">
      <c r="A26" t="s">
        <v>68</v>
      </c>
      <c r="B26" s="198">
        <v>0</v>
      </c>
      <c r="C26" s="198">
        <v>18.91</v>
      </c>
      <c r="D26" s="198">
        <v>0.23</v>
      </c>
      <c r="E26" s="198">
        <v>0</v>
      </c>
      <c r="F26" s="198">
        <v>20.99</v>
      </c>
      <c r="G26" s="198">
        <v>0</v>
      </c>
      <c r="H26" s="198">
        <v>0</v>
      </c>
      <c r="I26" s="198">
        <v>7.94</v>
      </c>
      <c r="J26" s="198">
        <v>3.21</v>
      </c>
      <c r="K26" s="198">
        <v>113.44</v>
      </c>
      <c r="L26" s="198">
        <v>11.04</v>
      </c>
      <c r="M26" s="198">
        <v>2.4300000000000002</v>
      </c>
      <c r="N26" s="198">
        <v>1.48</v>
      </c>
      <c r="O26" s="198">
        <v>2.09</v>
      </c>
      <c r="P26" s="198">
        <v>0.71</v>
      </c>
      <c r="Q26" s="198">
        <v>0.27</v>
      </c>
      <c r="R26" s="198">
        <v>0.53</v>
      </c>
      <c r="S26" s="198">
        <v>0.33</v>
      </c>
      <c r="T26" s="198">
        <v>0</v>
      </c>
      <c r="U26" s="198">
        <v>1.5</v>
      </c>
      <c r="V26" s="198">
        <v>0.18</v>
      </c>
      <c r="W26" s="198">
        <v>0.57999999999999996</v>
      </c>
      <c r="X26" s="198">
        <v>1.23</v>
      </c>
      <c r="Y26" s="198">
        <v>0</v>
      </c>
      <c r="Z26" s="198">
        <v>3.48</v>
      </c>
      <c r="AA26" s="198">
        <v>0.85</v>
      </c>
      <c r="AB26" s="198">
        <v>0</v>
      </c>
      <c r="AC26" s="198">
        <v>23.79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42.34</v>
      </c>
      <c r="AJ26" s="198">
        <v>0</v>
      </c>
      <c r="AK26" s="198">
        <v>24.62</v>
      </c>
      <c r="AL26" s="198">
        <v>0</v>
      </c>
      <c r="AM26" s="198">
        <v>0</v>
      </c>
      <c r="AN26" s="198">
        <v>0</v>
      </c>
      <c r="AO26" s="198">
        <v>305.07</v>
      </c>
      <c r="AP26" s="198">
        <v>0</v>
      </c>
    </row>
    <row r="27" spans="1:42">
      <c r="A27" t="s">
        <v>69</v>
      </c>
      <c r="B27" s="198">
        <v>0</v>
      </c>
      <c r="C27" s="198">
        <v>18.45</v>
      </c>
      <c r="D27" s="198">
        <v>0.23</v>
      </c>
      <c r="E27" s="198">
        <v>0</v>
      </c>
      <c r="F27" s="198">
        <v>20.99</v>
      </c>
      <c r="G27" s="198">
        <v>0</v>
      </c>
      <c r="H27" s="198">
        <v>0</v>
      </c>
      <c r="I27" s="198">
        <v>9.6300000000000008</v>
      </c>
      <c r="J27" s="198">
        <v>5.26</v>
      </c>
      <c r="K27" s="198">
        <v>154.05000000000001</v>
      </c>
      <c r="L27" s="198">
        <v>11.04</v>
      </c>
      <c r="M27" s="198">
        <v>2.4300000000000002</v>
      </c>
      <c r="N27" s="198">
        <v>1.48</v>
      </c>
      <c r="O27" s="198">
        <v>2.09</v>
      </c>
      <c r="P27" s="198">
        <v>0.71</v>
      </c>
      <c r="Q27" s="198">
        <v>0.27</v>
      </c>
      <c r="R27" s="198">
        <v>0.53</v>
      </c>
      <c r="S27" s="198">
        <v>0.33</v>
      </c>
      <c r="T27" s="198">
        <v>0</v>
      </c>
      <c r="U27" s="198">
        <v>1.5</v>
      </c>
      <c r="V27" s="198">
        <v>0.18</v>
      </c>
      <c r="W27" s="198">
        <v>0.57999999999999996</v>
      </c>
      <c r="X27" s="198">
        <v>1.23</v>
      </c>
      <c r="Y27" s="198">
        <v>0</v>
      </c>
      <c r="Z27" s="198">
        <v>3.48</v>
      </c>
      <c r="AA27" s="198">
        <v>0.85</v>
      </c>
      <c r="AB27" s="198">
        <v>0</v>
      </c>
      <c r="AC27" s="198">
        <v>23.79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42.34</v>
      </c>
      <c r="AJ27" s="198">
        <v>0</v>
      </c>
      <c r="AK27" s="198">
        <v>24.62</v>
      </c>
      <c r="AL27" s="198">
        <v>0</v>
      </c>
      <c r="AM27" s="198">
        <v>0</v>
      </c>
      <c r="AN27" s="198">
        <v>0</v>
      </c>
      <c r="AO27" s="198">
        <v>305.07</v>
      </c>
      <c r="AP27" s="198">
        <v>0</v>
      </c>
    </row>
    <row r="28" spans="1:42">
      <c r="A28" t="s">
        <v>70</v>
      </c>
      <c r="B28" s="198">
        <v>0</v>
      </c>
      <c r="C28" s="198">
        <v>18.45</v>
      </c>
      <c r="D28" s="198">
        <v>0.23</v>
      </c>
      <c r="E28" s="198">
        <v>0</v>
      </c>
      <c r="F28" s="198">
        <v>20.99</v>
      </c>
      <c r="G28" s="198">
        <v>0</v>
      </c>
      <c r="H28" s="198">
        <v>0</v>
      </c>
      <c r="I28" s="198">
        <v>9.6300000000000008</v>
      </c>
      <c r="J28" s="198">
        <v>5.26</v>
      </c>
      <c r="K28" s="198">
        <v>131.12</v>
      </c>
      <c r="L28" s="198">
        <v>11.04</v>
      </c>
      <c r="M28" s="198">
        <v>2.4300000000000002</v>
      </c>
      <c r="N28" s="198">
        <v>1.48</v>
      </c>
      <c r="O28" s="198">
        <v>2.09</v>
      </c>
      <c r="P28" s="198">
        <v>0.71</v>
      </c>
      <c r="Q28" s="198">
        <v>0.27</v>
      </c>
      <c r="R28" s="198">
        <v>0.53</v>
      </c>
      <c r="S28" s="198">
        <v>0.33</v>
      </c>
      <c r="T28" s="198">
        <v>0</v>
      </c>
      <c r="U28" s="198">
        <v>1.5</v>
      </c>
      <c r="V28" s="198">
        <v>0.18</v>
      </c>
      <c r="W28" s="198">
        <v>0.57999999999999996</v>
      </c>
      <c r="X28" s="198">
        <v>1.23</v>
      </c>
      <c r="Y28" s="198">
        <v>0</v>
      </c>
      <c r="Z28" s="198">
        <v>3.48</v>
      </c>
      <c r="AA28" s="198">
        <v>0.85</v>
      </c>
      <c r="AB28" s="198">
        <v>0</v>
      </c>
      <c r="AC28" s="198">
        <v>23.79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42.34</v>
      </c>
      <c r="AJ28" s="198">
        <v>0</v>
      </c>
      <c r="AK28" s="198">
        <v>24.62</v>
      </c>
      <c r="AL28" s="198">
        <v>0</v>
      </c>
      <c r="AM28" s="198">
        <v>0</v>
      </c>
      <c r="AN28" s="198">
        <v>0</v>
      </c>
      <c r="AO28" s="198">
        <v>305.07</v>
      </c>
      <c r="AP28" s="198">
        <v>0</v>
      </c>
    </row>
    <row r="29" spans="1:42">
      <c r="A29" t="s">
        <v>71</v>
      </c>
      <c r="B29" s="198">
        <v>0</v>
      </c>
      <c r="C29" s="198">
        <v>18.45</v>
      </c>
      <c r="D29" s="198">
        <v>0.23</v>
      </c>
      <c r="E29" s="198">
        <v>0</v>
      </c>
      <c r="F29" s="198">
        <v>20.99</v>
      </c>
      <c r="G29" s="198">
        <v>0</v>
      </c>
      <c r="H29" s="198">
        <v>0</v>
      </c>
      <c r="I29" s="198">
        <v>9.6300000000000008</v>
      </c>
      <c r="J29" s="198">
        <v>5.26</v>
      </c>
      <c r="K29" s="198">
        <v>119.27</v>
      </c>
      <c r="L29" s="198">
        <v>11.04</v>
      </c>
      <c r="M29" s="198">
        <v>2.4300000000000002</v>
      </c>
      <c r="N29" s="198">
        <v>1.48</v>
      </c>
      <c r="O29" s="198">
        <v>2.09</v>
      </c>
      <c r="P29" s="198">
        <v>0.71</v>
      </c>
      <c r="Q29" s="198">
        <v>0.27</v>
      </c>
      <c r="R29" s="198">
        <v>0.53</v>
      </c>
      <c r="S29" s="198">
        <v>0.33</v>
      </c>
      <c r="T29" s="198">
        <v>0</v>
      </c>
      <c r="U29" s="198">
        <v>1.59</v>
      </c>
      <c r="V29" s="198">
        <v>0.18</v>
      </c>
      <c r="W29" s="198">
        <v>0.57999999999999996</v>
      </c>
      <c r="X29" s="198">
        <v>1.23</v>
      </c>
      <c r="Y29" s="198">
        <v>0</v>
      </c>
      <c r="Z29" s="198">
        <v>3.48</v>
      </c>
      <c r="AA29" s="198">
        <v>0.85</v>
      </c>
      <c r="AB29" s="198">
        <v>0</v>
      </c>
      <c r="AC29" s="198">
        <v>23.79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42.34</v>
      </c>
      <c r="AJ29" s="198">
        <v>0</v>
      </c>
      <c r="AK29" s="198">
        <v>24.62</v>
      </c>
      <c r="AL29" s="198">
        <v>0</v>
      </c>
      <c r="AM29" s="198">
        <v>0</v>
      </c>
      <c r="AN29" s="198">
        <v>0</v>
      </c>
      <c r="AO29" s="198">
        <v>305.07</v>
      </c>
      <c r="AP29" s="198">
        <v>0</v>
      </c>
    </row>
    <row r="30" spans="1:42">
      <c r="A30" t="s">
        <v>72</v>
      </c>
      <c r="B30" s="198">
        <v>0</v>
      </c>
      <c r="C30" s="198">
        <v>18.22</v>
      </c>
      <c r="D30" s="198">
        <v>0.23</v>
      </c>
      <c r="E30" s="198">
        <v>0</v>
      </c>
      <c r="F30" s="198">
        <v>20.99</v>
      </c>
      <c r="G30" s="198">
        <v>0</v>
      </c>
      <c r="H30" s="198">
        <v>0</v>
      </c>
      <c r="I30" s="198">
        <v>9.6300000000000008</v>
      </c>
      <c r="J30" s="198">
        <v>5.26</v>
      </c>
      <c r="K30" s="198">
        <v>145.99</v>
      </c>
      <c r="L30" s="198">
        <v>11.04</v>
      </c>
      <c r="M30" s="198">
        <v>2.4300000000000002</v>
      </c>
      <c r="N30" s="198">
        <v>1.48</v>
      </c>
      <c r="O30" s="198">
        <v>2.09</v>
      </c>
      <c r="P30" s="198">
        <v>0.71</v>
      </c>
      <c r="Q30" s="198">
        <v>0.27</v>
      </c>
      <c r="R30" s="198">
        <v>0.53</v>
      </c>
      <c r="S30" s="198">
        <v>0.33</v>
      </c>
      <c r="T30" s="198">
        <v>0</v>
      </c>
      <c r="U30" s="198">
        <v>1.62</v>
      </c>
      <c r="V30" s="198">
        <v>0.18</v>
      </c>
      <c r="W30" s="198">
        <v>0.57999999999999996</v>
      </c>
      <c r="X30" s="198">
        <v>1.23</v>
      </c>
      <c r="Y30" s="198">
        <v>0</v>
      </c>
      <c r="Z30" s="198">
        <v>3.48</v>
      </c>
      <c r="AA30" s="198">
        <v>0.85</v>
      </c>
      <c r="AB30" s="198">
        <v>0</v>
      </c>
      <c r="AC30" s="198">
        <v>23.79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42.34</v>
      </c>
      <c r="AJ30" s="198">
        <v>0</v>
      </c>
      <c r="AK30" s="198">
        <v>24.62</v>
      </c>
      <c r="AL30" s="198">
        <v>0</v>
      </c>
      <c r="AM30" s="198">
        <v>0</v>
      </c>
      <c r="AN30" s="198">
        <v>0</v>
      </c>
      <c r="AO30" s="198">
        <v>305.07</v>
      </c>
      <c r="AP30" s="198">
        <v>0</v>
      </c>
    </row>
    <row r="31" spans="1:42">
      <c r="A31" t="s">
        <v>73</v>
      </c>
      <c r="B31" s="198">
        <v>0</v>
      </c>
      <c r="C31" s="198">
        <v>18.22</v>
      </c>
      <c r="D31" s="198">
        <v>0.23</v>
      </c>
      <c r="E31" s="198">
        <v>0</v>
      </c>
      <c r="F31" s="198">
        <v>20.99</v>
      </c>
      <c r="G31" s="198">
        <v>0</v>
      </c>
      <c r="H31" s="198">
        <v>0</v>
      </c>
      <c r="I31" s="198">
        <v>9.6300000000000008</v>
      </c>
      <c r="J31" s="198">
        <v>5.26</v>
      </c>
      <c r="K31" s="198">
        <v>194.76</v>
      </c>
      <c r="L31" s="198">
        <v>11.04</v>
      </c>
      <c r="M31" s="198">
        <v>2.4300000000000002</v>
      </c>
      <c r="N31" s="198">
        <v>1.48</v>
      </c>
      <c r="O31" s="198">
        <v>2.09</v>
      </c>
      <c r="P31" s="198">
        <v>0.71</v>
      </c>
      <c r="Q31" s="198">
        <v>0.27</v>
      </c>
      <c r="R31" s="198">
        <v>0.53</v>
      </c>
      <c r="S31" s="198">
        <v>0.33</v>
      </c>
      <c r="T31" s="198">
        <v>0</v>
      </c>
      <c r="U31" s="198">
        <v>1.65</v>
      </c>
      <c r="V31" s="198">
        <v>0.18</v>
      </c>
      <c r="W31" s="198">
        <v>0.57999999999999996</v>
      </c>
      <c r="X31" s="198">
        <v>1.23</v>
      </c>
      <c r="Y31" s="198">
        <v>0</v>
      </c>
      <c r="Z31" s="198">
        <v>3.48</v>
      </c>
      <c r="AA31" s="198">
        <v>0.85</v>
      </c>
      <c r="AB31" s="198">
        <v>0</v>
      </c>
      <c r="AC31" s="198">
        <v>23.79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42.34</v>
      </c>
      <c r="AJ31" s="198">
        <v>0</v>
      </c>
      <c r="AK31" s="198">
        <v>24.62</v>
      </c>
      <c r="AL31" s="198">
        <v>0</v>
      </c>
      <c r="AM31" s="198">
        <v>0</v>
      </c>
      <c r="AN31" s="198">
        <v>0</v>
      </c>
      <c r="AO31" s="198">
        <v>305.07</v>
      </c>
      <c r="AP31" s="198">
        <v>0</v>
      </c>
    </row>
    <row r="32" spans="1:42">
      <c r="A32" t="s">
        <v>74</v>
      </c>
      <c r="B32" s="198">
        <v>0</v>
      </c>
      <c r="C32" s="198">
        <v>17.989999999999998</v>
      </c>
      <c r="D32" s="198">
        <v>0.23</v>
      </c>
      <c r="E32" s="198">
        <v>0</v>
      </c>
      <c r="F32" s="198">
        <v>20.99</v>
      </c>
      <c r="G32" s="198">
        <v>0</v>
      </c>
      <c r="H32" s="198">
        <v>0</v>
      </c>
      <c r="I32" s="198">
        <v>9.6300000000000008</v>
      </c>
      <c r="J32" s="198">
        <v>5.26</v>
      </c>
      <c r="K32" s="198">
        <v>189.7</v>
      </c>
      <c r="L32" s="198">
        <v>11.04</v>
      </c>
      <c r="M32" s="198">
        <v>2.4300000000000002</v>
      </c>
      <c r="N32" s="198">
        <v>1.48</v>
      </c>
      <c r="O32" s="198">
        <v>2.09</v>
      </c>
      <c r="P32" s="198">
        <v>0.71</v>
      </c>
      <c r="Q32" s="198">
        <v>0.27</v>
      </c>
      <c r="R32" s="198">
        <v>0.53</v>
      </c>
      <c r="S32" s="198">
        <v>0.33</v>
      </c>
      <c r="T32" s="198">
        <v>0</v>
      </c>
      <c r="U32" s="198">
        <v>1.68</v>
      </c>
      <c r="V32" s="198">
        <v>0.18</v>
      </c>
      <c r="W32" s="198">
        <v>0.57999999999999996</v>
      </c>
      <c r="X32" s="198">
        <v>1.23</v>
      </c>
      <c r="Y32" s="198">
        <v>0</v>
      </c>
      <c r="Z32" s="198">
        <v>3.48</v>
      </c>
      <c r="AA32" s="198">
        <v>0.85</v>
      </c>
      <c r="AB32" s="198">
        <v>0</v>
      </c>
      <c r="AC32" s="198">
        <v>23.79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42.34</v>
      </c>
      <c r="AJ32" s="198">
        <v>0</v>
      </c>
      <c r="AK32" s="198">
        <v>24.62</v>
      </c>
      <c r="AL32" s="198">
        <v>0</v>
      </c>
      <c r="AM32" s="198">
        <v>0</v>
      </c>
      <c r="AN32" s="198">
        <v>0</v>
      </c>
      <c r="AO32" s="198">
        <v>305.07</v>
      </c>
      <c r="AP32" s="198">
        <v>0</v>
      </c>
    </row>
    <row r="33" spans="1:42">
      <c r="A33" t="s">
        <v>75</v>
      </c>
      <c r="B33" s="198">
        <v>0</v>
      </c>
      <c r="C33" s="198">
        <v>17.989999999999998</v>
      </c>
      <c r="D33" s="198">
        <v>0.23</v>
      </c>
      <c r="E33" s="198">
        <v>0</v>
      </c>
      <c r="F33" s="198">
        <v>20.99</v>
      </c>
      <c r="G33" s="198">
        <v>0</v>
      </c>
      <c r="H33" s="198">
        <v>0</v>
      </c>
      <c r="I33" s="198">
        <v>9.6300000000000008</v>
      </c>
      <c r="J33" s="198">
        <v>5.3</v>
      </c>
      <c r="K33" s="198">
        <v>119.03</v>
      </c>
      <c r="L33" s="198">
        <v>11.04</v>
      </c>
      <c r="M33" s="198">
        <v>1.76</v>
      </c>
      <c r="N33" s="198">
        <v>1.48</v>
      </c>
      <c r="O33" s="198">
        <v>2.09</v>
      </c>
      <c r="P33" s="198">
        <v>0.71</v>
      </c>
      <c r="Q33" s="198">
        <v>0.27</v>
      </c>
      <c r="R33" s="198">
        <v>0.53</v>
      </c>
      <c r="S33" s="198">
        <v>0.33</v>
      </c>
      <c r="T33" s="198">
        <v>0</v>
      </c>
      <c r="U33" s="198">
        <v>1.71</v>
      </c>
      <c r="V33" s="198">
        <v>0.18</v>
      </c>
      <c r="W33" s="198">
        <v>0.57999999999999996</v>
      </c>
      <c r="X33" s="198">
        <v>1.23</v>
      </c>
      <c r="Y33" s="198">
        <v>0</v>
      </c>
      <c r="Z33" s="198">
        <v>3.48</v>
      </c>
      <c r="AA33" s="198">
        <v>0.85</v>
      </c>
      <c r="AB33" s="198">
        <v>0</v>
      </c>
      <c r="AC33" s="198">
        <v>23.79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42.34</v>
      </c>
      <c r="AJ33" s="198">
        <v>0</v>
      </c>
      <c r="AK33" s="198">
        <v>24.62</v>
      </c>
      <c r="AL33" s="198">
        <v>0</v>
      </c>
      <c r="AM33" s="198">
        <v>0</v>
      </c>
      <c r="AN33" s="198">
        <v>0</v>
      </c>
      <c r="AO33" s="198">
        <v>305.07</v>
      </c>
      <c r="AP33" s="198">
        <v>0</v>
      </c>
    </row>
    <row r="34" spans="1:42">
      <c r="A34" t="s">
        <v>76</v>
      </c>
      <c r="B34" s="198">
        <v>0</v>
      </c>
      <c r="C34" s="198">
        <v>17.760000000000002</v>
      </c>
      <c r="D34" s="198">
        <v>0.23</v>
      </c>
      <c r="E34" s="198">
        <v>0</v>
      </c>
      <c r="F34" s="198">
        <v>20.99</v>
      </c>
      <c r="G34" s="198">
        <v>0</v>
      </c>
      <c r="H34" s="198">
        <v>0</v>
      </c>
      <c r="I34" s="198">
        <v>9.6300000000000008</v>
      </c>
      <c r="J34" s="198">
        <v>5.3</v>
      </c>
      <c r="K34" s="198">
        <v>129.75</v>
      </c>
      <c r="L34" s="198">
        <v>11.04</v>
      </c>
      <c r="M34" s="198">
        <v>1.76</v>
      </c>
      <c r="N34" s="198">
        <v>1.48</v>
      </c>
      <c r="O34" s="198">
        <v>2.09</v>
      </c>
      <c r="P34" s="198">
        <v>0.71</v>
      </c>
      <c r="Q34" s="198">
        <v>0.27</v>
      </c>
      <c r="R34" s="198">
        <v>0.53</v>
      </c>
      <c r="S34" s="198">
        <v>0.33</v>
      </c>
      <c r="T34" s="198">
        <v>0</v>
      </c>
      <c r="U34" s="198">
        <v>1.6</v>
      </c>
      <c r="V34" s="198">
        <v>0.18</v>
      </c>
      <c r="W34" s="198">
        <v>0.57999999999999996</v>
      </c>
      <c r="X34" s="198">
        <v>1.23</v>
      </c>
      <c r="Y34" s="198">
        <v>0</v>
      </c>
      <c r="Z34" s="198">
        <v>3.48</v>
      </c>
      <c r="AA34" s="198">
        <v>0.85</v>
      </c>
      <c r="AB34" s="198">
        <v>0</v>
      </c>
      <c r="AC34" s="198">
        <v>23.79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42.34</v>
      </c>
      <c r="AJ34" s="198">
        <v>0</v>
      </c>
      <c r="AK34" s="198">
        <v>24.62</v>
      </c>
      <c r="AL34" s="198">
        <v>0</v>
      </c>
      <c r="AM34" s="198">
        <v>0</v>
      </c>
      <c r="AN34" s="198">
        <v>0</v>
      </c>
      <c r="AO34" s="198">
        <v>305.07</v>
      </c>
      <c r="AP34" s="198">
        <v>0</v>
      </c>
    </row>
    <row r="35" spans="1:42">
      <c r="A35" t="s">
        <v>77</v>
      </c>
      <c r="B35" s="198">
        <v>0</v>
      </c>
      <c r="C35" s="198">
        <v>17.760000000000002</v>
      </c>
      <c r="D35" s="198">
        <v>0.23</v>
      </c>
      <c r="E35" s="198">
        <v>0</v>
      </c>
      <c r="F35" s="198">
        <v>20.99</v>
      </c>
      <c r="G35" s="198">
        <v>0</v>
      </c>
      <c r="H35" s="198">
        <v>0</v>
      </c>
      <c r="I35" s="198">
        <v>9.6300000000000008</v>
      </c>
      <c r="J35" s="198">
        <v>5.3</v>
      </c>
      <c r="K35" s="198">
        <v>109.56</v>
      </c>
      <c r="L35" s="198">
        <v>11.04</v>
      </c>
      <c r="M35" s="198">
        <v>1.76</v>
      </c>
      <c r="N35" s="198">
        <v>1.48</v>
      </c>
      <c r="O35" s="198">
        <v>2.09</v>
      </c>
      <c r="P35" s="198">
        <v>0.71</v>
      </c>
      <c r="Q35" s="198">
        <v>0.27</v>
      </c>
      <c r="R35" s="198">
        <v>0.53</v>
      </c>
      <c r="S35" s="198">
        <v>0.33</v>
      </c>
      <c r="T35" s="198">
        <v>0</v>
      </c>
      <c r="U35" s="198">
        <v>1.26</v>
      </c>
      <c r="V35" s="198">
        <v>0.18</v>
      </c>
      <c r="W35" s="198">
        <v>0.57999999999999996</v>
      </c>
      <c r="X35" s="198">
        <v>1.23</v>
      </c>
      <c r="Y35" s="198">
        <v>0</v>
      </c>
      <c r="Z35" s="198">
        <v>3.48</v>
      </c>
      <c r="AA35" s="198">
        <v>0.85</v>
      </c>
      <c r="AB35" s="198">
        <v>0</v>
      </c>
      <c r="AC35" s="198">
        <v>23.79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42.34</v>
      </c>
      <c r="AJ35" s="198">
        <v>0</v>
      </c>
      <c r="AK35" s="198">
        <v>24.62</v>
      </c>
      <c r="AL35" s="198">
        <v>0</v>
      </c>
      <c r="AM35" s="198">
        <v>0</v>
      </c>
      <c r="AN35" s="198">
        <v>0</v>
      </c>
      <c r="AO35" s="198">
        <v>305.07</v>
      </c>
      <c r="AP35" s="198">
        <v>0</v>
      </c>
    </row>
    <row r="36" spans="1:42">
      <c r="A36" t="s">
        <v>78</v>
      </c>
      <c r="B36" s="198">
        <v>0</v>
      </c>
      <c r="C36" s="198">
        <v>17.760000000000002</v>
      </c>
      <c r="D36" s="198">
        <v>0.23</v>
      </c>
      <c r="E36" s="198">
        <v>0</v>
      </c>
      <c r="F36" s="198">
        <v>20.99</v>
      </c>
      <c r="G36" s="198">
        <v>0</v>
      </c>
      <c r="H36" s="198">
        <v>0</v>
      </c>
      <c r="I36" s="198">
        <v>9.6300000000000008</v>
      </c>
      <c r="J36" s="198">
        <v>5.3</v>
      </c>
      <c r="K36" s="198">
        <v>110.56</v>
      </c>
      <c r="L36" s="198">
        <v>11.04</v>
      </c>
      <c r="M36" s="198">
        <v>1.76</v>
      </c>
      <c r="N36" s="198">
        <v>1.48</v>
      </c>
      <c r="O36" s="198">
        <v>2.09</v>
      </c>
      <c r="P36" s="198">
        <v>0.71</v>
      </c>
      <c r="Q36" s="198">
        <v>0.27</v>
      </c>
      <c r="R36" s="198">
        <v>0.53</v>
      </c>
      <c r="S36" s="198">
        <v>0.33</v>
      </c>
      <c r="T36" s="198">
        <v>0</v>
      </c>
      <c r="U36" s="198">
        <v>1.26</v>
      </c>
      <c r="V36" s="198">
        <v>0.18</v>
      </c>
      <c r="W36" s="198">
        <v>0.57999999999999996</v>
      </c>
      <c r="X36" s="198">
        <v>1.23</v>
      </c>
      <c r="Y36" s="198">
        <v>0</v>
      </c>
      <c r="Z36" s="198">
        <v>3.48</v>
      </c>
      <c r="AA36" s="198">
        <v>0.85</v>
      </c>
      <c r="AB36" s="198">
        <v>0</v>
      </c>
      <c r="AC36" s="198">
        <v>23.79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42.34</v>
      </c>
      <c r="AJ36" s="198">
        <v>0</v>
      </c>
      <c r="AK36" s="198">
        <v>24.62</v>
      </c>
      <c r="AL36" s="198">
        <v>0</v>
      </c>
      <c r="AM36" s="198">
        <v>0</v>
      </c>
      <c r="AN36" s="198">
        <v>0</v>
      </c>
      <c r="AO36" s="198">
        <v>305.07</v>
      </c>
      <c r="AP36" s="198">
        <v>0</v>
      </c>
    </row>
    <row r="37" spans="1:42">
      <c r="A37" t="s">
        <v>79</v>
      </c>
      <c r="B37" s="198">
        <v>0</v>
      </c>
      <c r="C37" s="198">
        <v>17.760000000000002</v>
      </c>
      <c r="D37" s="198">
        <v>0.23</v>
      </c>
      <c r="E37" s="198">
        <v>0</v>
      </c>
      <c r="F37" s="198">
        <v>20.99</v>
      </c>
      <c r="G37" s="198">
        <v>0</v>
      </c>
      <c r="H37" s="198">
        <v>0</v>
      </c>
      <c r="I37" s="198">
        <v>9.6300000000000008</v>
      </c>
      <c r="J37" s="198">
        <v>5.3</v>
      </c>
      <c r="K37" s="198">
        <v>106.9</v>
      </c>
      <c r="L37" s="198">
        <v>11.04</v>
      </c>
      <c r="M37" s="198">
        <v>1.76</v>
      </c>
      <c r="N37" s="198">
        <v>1.48</v>
      </c>
      <c r="O37" s="198">
        <v>2.09</v>
      </c>
      <c r="P37" s="198">
        <v>0.71</v>
      </c>
      <c r="Q37" s="198">
        <v>0.27</v>
      </c>
      <c r="R37" s="198">
        <v>0.53</v>
      </c>
      <c r="S37" s="198">
        <v>0.33</v>
      </c>
      <c r="T37" s="198">
        <v>0</v>
      </c>
      <c r="U37" s="198">
        <v>1.26</v>
      </c>
      <c r="V37" s="198">
        <v>0.18</v>
      </c>
      <c r="W37" s="198">
        <v>0.57999999999999996</v>
      </c>
      <c r="X37" s="198">
        <v>1.23</v>
      </c>
      <c r="Y37" s="198">
        <v>0</v>
      </c>
      <c r="Z37" s="198">
        <v>3.48</v>
      </c>
      <c r="AA37" s="198">
        <v>0.85</v>
      </c>
      <c r="AB37" s="198">
        <v>0</v>
      </c>
      <c r="AC37" s="198">
        <v>23.79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42.34</v>
      </c>
      <c r="AJ37" s="198">
        <v>0</v>
      </c>
      <c r="AK37" s="198">
        <v>24.62</v>
      </c>
      <c r="AL37" s="198">
        <v>0</v>
      </c>
      <c r="AM37" s="198">
        <v>0</v>
      </c>
      <c r="AN37" s="198">
        <v>0</v>
      </c>
      <c r="AO37" s="198">
        <v>305.07</v>
      </c>
      <c r="AP37" s="198">
        <v>0</v>
      </c>
    </row>
    <row r="38" spans="1:42">
      <c r="A38" t="s">
        <v>80</v>
      </c>
      <c r="B38" s="198">
        <v>0</v>
      </c>
      <c r="C38" s="198">
        <v>17.760000000000002</v>
      </c>
      <c r="D38" s="198">
        <v>0.23</v>
      </c>
      <c r="E38" s="198">
        <v>0</v>
      </c>
      <c r="F38" s="198">
        <v>20.99</v>
      </c>
      <c r="G38" s="198">
        <v>0</v>
      </c>
      <c r="H38" s="198">
        <v>0</v>
      </c>
      <c r="I38" s="198">
        <v>9.6300000000000008</v>
      </c>
      <c r="J38" s="198">
        <v>5.3</v>
      </c>
      <c r="K38" s="198">
        <v>110.11</v>
      </c>
      <c r="L38" s="198">
        <v>11.04</v>
      </c>
      <c r="M38" s="198">
        <v>1.76</v>
      </c>
      <c r="N38" s="198">
        <v>1.48</v>
      </c>
      <c r="O38" s="198">
        <v>2.09</v>
      </c>
      <c r="P38" s="198">
        <v>0.71</v>
      </c>
      <c r="Q38" s="198">
        <v>0.27</v>
      </c>
      <c r="R38" s="198">
        <v>0.53</v>
      </c>
      <c r="S38" s="198">
        <v>0.33</v>
      </c>
      <c r="T38" s="198">
        <v>0</v>
      </c>
      <c r="U38" s="198">
        <v>1.26</v>
      </c>
      <c r="V38" s="198">
        <v>0.18</v>
      </c>
      <c r="W38" s="198">
        <v>0.57999999999999996</v>
      </c>
      <c r="X38" s="198">
        <v>1.23</v>
      </c>
      <c r="Y38" s="198">
        <v>0</v>
      </c>
      <c r="Z38" s="198">
        <v>3.48</v>
      </c>
      <c r="AA38" s="198">
        <v>0.85</v>
      </c>
      <c r="AB38" s="198">
        <v>0</v>
      </c>
      <c r="AC38" s="198">
        <v>23.79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42.34</v>
      </c>
      <c r="AJ38" s="198">
        <v>0</v>
      </c>
      <c r="AK38" s="198">
        <v>24.62</v>
      </c>
      <c r="AL38" s="198">
        <v>0</v>
      </c>
      <c r="AM38" s="198">
        <v>0</v>
      </c>
      <c r="AN38" s="198">
        <v>0</v>
      </c>
      <c r="AO38" s="198">
        <v>305.07</v>
      </c>
      <c r="AP38" s="198">
        <v>0</v>
      </c>
    </row>
    <row r="39" spans="1:42">
      <c r="A39" t="s">
        <v>81</v>
      </c>
      <c r="B39" s="198">
        <v>0</v>
      </c>
      <c r="C39" s="198">
        <v>17.52</v>
      </c>
      <c r="D39" s="198">
        <v>0.23</v>
      </c>
      <c r="E39" s="198">
        <v>0</v>
      </c>
      <c r="F39" s="198">
        <v>20.99</v>
      </c>
      <c r="G39" s="198">
        <v>0</v>
      </c>
      <c r="H39" s="198">
        <v>0</v>
      </c>
      <c r="I39" s="198">
        <v>9.6300000000000008</v>
      </c>
      <c r="J39" s="198">
        <v>5.3</v>
      </c>
      <c r="K39" s="198">
        <v>105.61</v>
      </c>
      <c r="L39" s="198">
        <v>11.04</v>
      </c>
      <c r="M39" s="198">
        <v>1.76</v>
      </c>
      <c r="N39" s="198">
        <v>1.48</v>
      </c>
      <c r="O39" s="198">
        <v>2.09</v>
      </c>
      <c r="P39" s="198">
        <v>0.71</v>
      </c>
      <c r="Q39" s="198">
        <v>0.27</v>
      </c>
      <c r="R39" s="198">
        <v>0.53</v>
      </c>
      <c r="S39" s="198">
        <v>0.33</v>
      </c>
      <c r="T39" s="198">
        <v>0</v>
      </c>
      <c r="U39" s="198">
        <v>1.26</v>
      </c>
      <c r="V39" s="198">
        <v>0.18</v>
      </c>
      <c r="W39" s="198">
        <v>0.57999999999999996</v>
      </c>
      <c r="X39" s="198">
        <v>1.23</v>
      </c>
      <c r="Y39" s="198">
        <v>0</v>
      </c>
      <c r="Z39" s="198">
        <v>3.48</v>
      </c>
      <c r="AA39" s="198">
        <v>0.85</v>
      </c>
      <c r="AB39" s="198">
        <v>0</v>
      </c>
      <c r="AC39" s="198">
        <v>24.09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42.34</v>
      </c>
      <c r="AJ39" s="198">
        <v>0</v>
      </c>
      <c r="AK39" s="198">
        <v>24.62</v>
      </c>
      <c r="AL39" s="198">
        <v>0</v>
      </c>
      <c r="AM39" s="198">
        <v>0</v>
      </c>
      <c r="AN39" s="198">
        <v>0</v>
      </c>
      <c r="AO39" s="198">
        <v>305.07</v>
      </c>
      <c r="AP39" s="198">
        <v>0</v>
      </c>
    </row>
    <row r="40" spans="1:42">
      <c r="A40" t="s">
        <v>82</v>
      </c>
      <c r="B40" s="198">
        <v>0</v>
      </c>
      <c r="C40" s="198">
        <v>17.52</v>
      </c>
      <c r="D40" s="198">
        <v>0.23</v>
      </c>
      <c r="E40" s="198">
        <v>0</v>
      </c>
      <c r="F40" s="198">
        <v>20.99</v>
      </c>
      <c r="G40" s="198">
        <v>0</v>
      </c>
      <c r="H40" s="198">
        <v>0</v>
      </c>
      <c r="I40" s="198">
        <v>9.6300000000000008</v>
      </c>
      <c r="J40" s="198">
        <v>5.3</v>
      </c>
      <c r="K40" s="198">
        <v>100.13</v>
      </c>
      <c r="L40" s="198">
        <v>11.04</v>
      </c>
      <c r="M40" s="198">
        <v>1.76</v>
      </c>
      <c r="N40" s="198">
        <v>1.48</v>
      </c>
      <c r="O40" s="198">
        <v>2.09</v>
      </c>
      <c r="P40" s="198">
        <v>0.71</v>
      </c>
      <c r="Q40" s="198">
        <v>0.27</v>
      </c>
      <c r="R40" s="198">
        <v>0.53</v>
      </c>
      <c r="S40" s="198">
        <v>0.33</v>
      </c>
      <c r="T40" s="198">
        <v>0</v>
      </c>
      <c r="U40" s="198">
        <v>1.26</v>
      </c>
      <c r="V40" s="198">
        <v>0.18</v>
      </c>
      <c r="W40" s="198">
        <v>0.57999999999999996</v>
      </c>
      <c r="X40" s="198">
        <v>1.23</v>
      </c>
      <c r="Y40" s="198">
        <v>0</v>
      </c>
      <c r="Z40" s="198">
        <v>3.48</v>
      </c>
      <c r="AA40" s="198">
        <v>0.85</v>
      </c>
      <c r="AB40" s="198">
        <v>0</v>
      </c>
      <c r="AC40" s="198">
        <v>23.96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42.34</v>
      </c>
      <c r="AJ40" s="198">
        <v>0</v>
      </c>
      <c r="AK40" s="198">
        <v>24.62</v>
      </c>
      <c r="AL40" s="198">
        <v>0</v>
      </c>
      <c r="AM40" s="198">
        <v>0</v>
      </c>
      <c r="AN40" s="198">
        <v>0</v>
      </c>
      <c r="AO40" s="198">
        <v>305.07</v>
      </c>
      <c r="AP40" s="198">
        <v>0</v>
      </c>
    </row>
    <row r="41" spans="1:42">
      <c r="A41" t="s">
        <v>83</v>
      </c>
      <c r="B41" s="198">
        <v>0</v>
      </c>
      <c r="C41" s="198">
        <v>17.52</v>
      </c>
      <c r="D41" s="198">
        <v>0.23</v>
      </c>
      <c r="E41" s="198">
        <v>0</v>
      </c>
      <c r="F41" s="198">
        <v>20.99</v>
      </c>
      <c r="G41" s="198">
        <v>0</v>
      </c>
      <c r="H41" s="198">
        <v>0</v>
      </c>
      <c r="I41" s="198">
        <v>9.6300000000000008</v>
      </c>
      <c r="J41" s="198">
        <v>5.3</v>
      </c>
      <c r="K41" s="198">
        <v>205.47</v>
      </c>
      <c r="L41" s="198">
        <v>11.04</v>
      </c>
      <c r="M41" s="198">
        <v>1.76</v>
      </c>
      <c r="N41" s="198">
        <v>1.48</v>
      </c>
      <c r="O41" s="198">
        <v>2.09</v>
      </c>
      <c r="P41" s="198">
        <v>0.71</v>
      </c>
      <c r="Q41" s="198">
        <v>0.27</v>
      </c>
      <c r="R41" s="198">
        <v>0.53</v>
      </c>
      <c r="S41" s="198">
        <v>0.33</v>
      </c>
      <c r="T41" s="198">
        <v>0</v>
      </c>
      <c r="U41" s="198">
        <v>1.26</v>
      </c>
      <c r="V41" s="198">
        <v>0.18</v>
      </c>
      <c r="W41" s="198">
        <v>0.57999999999999996</v>
      </c>
      <c r="X41" s="198">
        <v>1.23</v>
      </c>
      <c r="Y41" s="198">
        <v>0</v>
      </c>
      <c r="Z41" s="198">
        <v>3.48</v>
      </c>
      <c r="AA41" s="198">
        <v>0.85</v>
      </c>
      <c r="AB41" s="198">
        <v>0</v>
      </c>
      <c r="AC41" s="198">
        <v>22.89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42.34</v>
      </c>
      <c r="AJ41" s="198">
        <v>0</v>
      </c>
      <c r="AK41" s="198">
        <v>24.62</v>
      </c>
      <c r="AL41" s="198">
        <v>0</v>
      </c>
      <c r="AM41" s="198">
        <v>0</v>
      </c>
      <c r="AN41" s="198">
        <v>0</v>
      </c>
      <c r="AO41" s="198">
        <v>305.07</v>
      </c>
      <c r="AP41" s="198">
        <v>0</v>
      </c>
    </row>
    <row r="42" spans="1:42">
      <c r="A42" t="s">
        <v>84</v>
      </c>
      <c r="B42" s="198">
        <v>0</v>
      </c>
      <c r="C42" s="198">
        <v>17.52</v>
      </c>
      <c r="D42" s="198">
        <v>0.23</v>
      </c>
      <c r="E42" s="198">
        <v>0</v>
      </c>
      <c r="F42" s="198">
        <v>20.99</v>
      </c>
      <c r="G42" s="198">
        <v>0</v>
      </c>
      <c r="H42" s="198">
        <v>0</v>
      </c>
      <c r="I42" s="198">
        <v>9.6300000000000008</v>
      </c>
      <c r="J42" s="198">
        <v>5.3</v>
      </c>
      <c r="K42" s="198">
        <v>206.85</v>
      </c>
      <c r="L42" s="198">
        <v>11.04</v>
      </c>
      <c r="M42" s="198">
        <v>1.76</v>
      </c>
      <c r="N42" s="198">
        <v>1.48</v>
      </c>
      <c r="O42" s="198">
        <v>2.09</v>
      </c>
      <c r="P42" s="198">
        <v>0.71</v>
      </c>
      <c r="Q42" s="198">
        <v>0.27</v>
      </c>
      <c r="R42" s="198">
        <v>0.53</v>
      </c>
      <c r="S42" s="198">
        <v>0.33</v>
      </c>
      <c r="T42" s="198">
        <v>0</v>
      </c>
      <c r="U42" s="198">
        <v>1.26</v>
      </c>
      <c r="V42" s="198">
        <v>0.18</v>
      </c>
      <c r="W42" s="198">
        <v>0.57999999999999996</v>
      </c>
      <c r="X42" s="198">
        <v>1.23</v>
      </c>
      <c r="Y42" s="198">
        <v>0</v>
      </c>
      <c r="Z42" s="198">
        <v>3.48</v>
      </c>
      <c r="AA42" s="198">
        <v>0.85</v>
      </c>
      <c r="AB42" s="198">
        <v>0</v>
      </c>
      <c r="AC42" s="198">
        <v>22.89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42.34</v>
      </c>
      <c r="AJ42" s="198">
        <v>0</v>
      </c>
      <c r="AK42" s="198">
        <v>24.62</v>
      </c>
      <c r="AL42" s="198">
        <v>0</v>
      </c>
      <c r="AM42" s="198">
        <v>0</v>
      </c>
      <c r="AN42" s="198">
        <v>0</v>
      </c>
      <c r="AO42" s="198">
        <v>305.07</v>
      </c>
      <c r="AP42" s="198">
        <v>0</v>
      </c>
    </row>
    <row r="43" spans="1:42">
      <c r="A43" t="s">
        <v>85</v>
      </c>
      <c r="B43" s="198">
        <v>0</v>
      </c>
      <c r="C43" s="198">
        <v>17.52</v>
      </c>
      <c r="D43" s="198">
        <v>0.23</v>
      </c>
      <c r="E43" s="198">
        <v>0</v>
      </c>
      <c r="F43" s="198">
        <v>20.99</v>
      </c>
      <c r="G43" s="198">
        <v>0</v>
      </c>
      <c r="H43" s="198">
        <v>0</v>
      </c>
      <c r="I43" s="198">
        <v>9.6300000000000008</v>
      </c>
      <c r="J43" s="198">
        <v>5.3</v>
      </c>
      <c r="K43" s="198">
        <v>184.02</v>
      </c>
      <c r="L43" s="198">
        <v>11.04</v>
      </c>
      <c r="M43" s="198">
        <v>1.76</v>
      </c>
      <c r="N43" s="198">
        <v>1.48</v>
      </c>
      <c r="O43" s="198">
        <v>2.09</v>
      </c>
      <c r="P43" s="198">
        <v>0.71</v>
      </c>
      <c r="Q43" s="198">
        <v>0.27</v>
      </c>
      <c r="R43" s="198">
        <v>0.53</v>
      </c>
      <c r="S43" s="198">
        <v>0.33</v>
      </c>
      <c r="T43" s="198">
        <v>0</v>
      </c>
      <c r="U43" s="198">
        <v>1.26</v>
      </c>
      <c r="V43" s="198">
        <v>0.18</v>
      </c>
      <c r="W43" s="198">
        <v>0.57999999999999996</v>
      </c>
      <c r="X43" s="198">
        <v>1.23</v>
      </c>
      <c r="Y43" s="198">
        <v>0</v>
      </c>
      <c r="Z43" s="198">
        <v>3.48</v>
      </c>
      <c r="AA43" s="198">
        <v>0.85</v>
      </c>
      <c r="AB43" s="198">
        <v>0</v>
      </c>
      <c r="AC43" s="198">
        <v>22.89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46.74</v>
      </c>
      <c r="AJ43" s="198">
        <v>0</v>
      </c>
      <c r="AK43" s="198">
        <v>24.62</v>
      </c>
      <c r="AL43" s="198">
        <v>0</v>
      </c>
      <c r="AM43" s="198">
        <v>0</v>
      </c>
      <c r="AN43" s="198">
        <v>0</v>
      </c>
      <c r="AO43" s="198">
        <v>305.07</v>
      </c>
      <c r="AP43" s="198">
        <v>0</v>
      </c>
    </row>
    <row r="44" spans="1:42">
      <c r="A44" t="s">
        <v>86</v>
      </c>
      <c r="B44" s="198">
        <v>0</v>
      </c>
      <c r="C44" s="198">
        <v>17.52</v>
      </c>
      <c r="D44" s="198">
        <v>0.23</v>
      </c>
      <c r="E44" s="198">
        <v>0</v>
      </c>
      <c r="F44" s="198">
        <v>20.99</v>
      </c>
      <c r="G44" s="198">
        <v>0</v>
      </c>
      <c r="H44" s="198">
        <v>0</v>
      </c>
      <c r="I44" s="198">
        <v>9.6300000000000008</v>
      </c>
      <c r="J44" s="198">
        <v>5.3</v>
      </c>
      <c r="K44" s="198">
        <v>173.09</v>
      </c>
      <c r="L44" s="198">
        <v>11.04</v>
      </c>
      <c r="M44" s="198">
        <v>1.76</v>
      </c>
      <c r="N44" s="198">
        <v>1.48</v>
      </c>
      <c r="O44" s="198">
        <v>2.09</v>
      </c>
      <c r="P44" s="198">
        <v>0.71</v>
      </c>
      <c r="Q44" s="198">
        <v>0.27</v>
      </c>
      <c r="R44" s="198">
        <v>0.53</v>
      </c>
      <c r="S44" s="198">
        <v>0.33</v>
      </c>
      <c r="T44" s="198">
        <v>0</v>
      </c>
      <c r="U44" s="198">
        <v>1.26</v>
      </c>
      <c r="V44" s="198">
        <v>0.18</v>
      </c>
      <c r="W44" s="198">
        <v>0.57999999999999996</v>
      </c>
      <c r="X44" s="198">
        <v>1.23</v>
      </c>
      <c r="Y44" s="198">
        <v>0</v>
      </c>
      <c r="Z44" s="198">
        <v>3.48</v>
      </c>
      <c r="AA44" s="198">
        <v>0.85</v>
      </c>
      <c r="AB44" s="198">
        <v>0</v>
      </c>
      <c r="AC44" s="198">
        <v>22.89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46.74</v>
      </c>
      <c r="AJ44" s="198">
        <v>0</v>
      </c>
      <c r="AK44" s="198">
        <v>24.62</v>
      </c>
      <c r="AL44" s="198">
        <v>0</v>
      </c>
      <c r="AM44" s="198">
        <v>0</v>
      </c>
      <c r="AN44" s="198">
        <v>0</v>
      </c>
      <c r="AO44" s="198">
        <v>305.07</v>
      </c>
      <c r="AP44" s="198">
        <v>0</v>
      </c>
    </row>
    <row r="45" spans="1:42">
      <c r="A45" t="s">
        <v>87</v>
      </c>
      <c r="B45" s="198">
        <v>0</v>
      </c>
      <c r="C45" s="198">
        <v>17.52</v>
      </c>
      <c r="D45" s="198">
        <v>0.23</v>
      </c>
      <c r="E45" s="198">
        <v>0</v>
      </c>
      <c r="F45" s="198">
        <v>20.99</v>
      </c>
      <c r="G45" s="198">
        <v>0</v>
      </c>
      <c r="H45" s="198">
        <v>0</v>
      </c>
      <c r="I45" s="198">
        <v>9.6300000000000008</v>
      </c>
      <c r="J45" s="198">
        <v>5.3</v>
      </c>
      <c r="K45" s="198">
        <v>150.59</v>
      </c>
      <c r="L45" s="198">
        <v>11.04</v>
      </c>
      <c r="M45" s="198">
        <v>1.76</v>
      </c>
      <c r="N45" s="198">
        <v>1.48</v>
      </c>
      <c r="O45" s="198">
        <v>2.09</v>
      </c>
      <c r="P45" s="198">
        <v>0.71</v>
      </c>
      <c r="Q45" s="198">
        <v>0.27</v>
      </c>
      <c r="R45" s="198">
        <v>0.53</v>
      </c>
      <c r="S45" s="198">
        <v>0.33</v>
      </c>
      <c r="T45" s="198">
        <v>0</v>
      </c>
      <c r="U45" s="198">
        <v>1.26</v>
      </c>
      <c r="V45" s="198">
        <v>0.18</v>
      </c>
      <c r="W45" s="198">
        <v>0.57999999999999996</v>
      </c>
      <c r="X45" s="198">
        <v>1.23</v>
      </c>
      <c r="Y45" s="198">
        <v>0</v>
      </c>
      <c r="Z45" s="198">
        <v>3.48</v>
      </c>
      <c r="AA45" s="198">
        <v>0.85</v>
      </c>
      <c r="AB45" s="198">
        <v>0</v>
      </c>
      <c r="AC45" s="198">
        <v>22.89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42.34</v>
      </c>
      <c r="AJ45" s="198">
        <v>0</v>
      </c>
      <c r="AK45" s="198">
        <v>24.62</v>
      </c>
      <c r="AL45" s="198">
        <v>0</v>
      </c>
      <c r="AM45" s="198">
        <v>0</v>
      </c>
      <c r="AN45" s="198">
        <v>0</v>
      </c>
      <c r="AO45" s="198">
        <v>305.07</v>
      </c>
      <c r="AP45" s="198">
        <v>0</v>
      </c>
    </row>
    <row r="46" spans="1:42">
      <c r="A46" t="s">
        <v>88</v>
      </c>
      <c r="B46" s="198">
        <v>0</v>
      </c>
      <c r="C46" s="198">
        <v>17.52</v>
      </c>
      <c r="D46" s="198">
        <v>0.23</v>
      </c>
      <c r="E46" s="198">
        <v>0</v>
      </c>
      <c r="F46" s="198">
        <v>20.99</v>
      </c>
      <c r="G46" s="198">
        <v>0</v>
      </c>
      <c r="H46" s="198">
        <v>0</v>
      </c>
      <c r="I46" s="198">
        <v>9.6300000000000008</v>
      </c>
      <c r="J46" s="198">
        <v>5.3</v>
      </c>
      <c r="K46" s="198">
        <v>138.34</v>
      </c>
      <c r="L46" s="198">
        <v>11.04</v>
      </c>
      <c r="M46" s="198">
        <v>1.76</v>
      </c>
      <c r="N46" s="198">
        <v>1.48</v>
      </c>
      <c r="O46" s="198">
        <v>2.09</v>
      </c>
      <c r="P46" s="198">
        <v>0.71</v>
      </c>
      <c r="Q46" s="198">
        <v>0.27</v>
      </c>
      <c r="R46" s="198">
        <v>0.53</v>
      </c>
      <c r="S46" s="198">
        <v>0.33</v>
      </c>
      <c r="T46" s="198">
        <v>0</v>
      </c>
      <c r="U46" s="198">
        <v>1.26</v>
      </c>
      <c r="V46" s="198">
        <v>0.18</v>
      </c>
      <c r="W46" s="198">
        <v>0.57999999999999996</v>
      </c>
      <c r="X46" s="198">
        <v>1.23</v>
      </c>
      <c r="Y46" s="198">
        <v>0</v>
      </c>
      <c r="Z46" s="198">
        <v>3.48</v>
      </c>
      <c r="AA46" s="198">
        <v>0.85</v>
      </c>
      <c r="AB46" s="198">
        <v>0</v>
      </c>
      <c r="AC46" s="198">
        <v>22.89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42.34</v>
      </c>
      <c r="AJ46" s="198">
        <v>0</v>
      </c>
      <c r="AK46" s="198">
        <v>24.62</v>
      </c>
      <c r="AL46" s="198">
        <v>0</v>
      </c>
      <c r="AM46" s="198">
        <v>0</v>
      </c>
      <c r="AN46" s="198">
        <v>0</v>
      </c>
      <c r="AO46" s="198">
        <v>305.07</v>
      </c>
      <c r="AP46" s="198">
        <v>0</v>
      </c>
    </row>
    <row r="47" spans="1:42">
      <c r="A47" t="s">
        <v>89</v>
      </c>
      <c r="B47" s="198">
        <v>0</v>
      </c>
      <c r="C47" s="198">
        <v>17.3</v>
      </c>
      <c r="D47" s="198">
        <v>0.23</v>
      </c>
      <c r="E47" s="198">
        <v>0</v>
      </c>
      <c r="F47" s="198">
        <v>20.99</v>
      </c>
      <c r="G47" s="198">
        <v>0</v>
      </c>
      <c r="H47" s="198">
        <v>0</v>
      </c>
      <c r="I47" s="198">
        <v>9.6300000000000008</v>
      </c>
      <c r="J47" s="198">
        <v>5.3</v>
      </c>
      <c r="K47" s="198">
        <v>240.32</v>
      </c>
      <c r="L47" s="198">
        <v>11.04</v>
      </c>
      <c r="M47" s="198">
        <v>1.76</v>
      </c>
      <c r="N47" s="198">
        <v>1.48</v>
      </c>
      <c r="O47" s="198">
        <v>2.09</v>
      </c>
      <c r="P47" s="198">
        <v>0.71</v>
      </c>
      <c r="Q47" s="198">
        <v>4.72</v>
      </c>
      <c r="R47" s="198">
        <v>13.76</v>
      </c>
      <c r="S47" s="198">
        <v>5.69</v>
      </c>
      <c r="T47" s="198">
        <v>0</v>
      </c>
      <c r="U47" s="198">
        <v>1.26</v>
      </c>
      <c r="V47" s="198">
        <v>0.18</v>
      </c>
      <c r="W47" s="198">
        <v>0.57999999999999996</v>
      </c>
      <c r="X47" s="198">
        <v>1.23</v>
      </c>
      <c r="Y47" s="198">
        <v>0</v>
      </c>
      <c r="Z47" s="198">
        <v>3.48</v>
      </c>
      <c r="AA47" s="198">
        <v>0.85</v>
      </c>
      <c r="AB47" s="198">
        <v>0</v>
      </c>
      <c r="AC47" s="198">
        <v>22.89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42.34</v>
      </c>
      <c r="AJ47" s="198">
        <v>0</v>
      </c>
      <c r="AK47" s="198">
        <v>24.62</v>
      </c>
      <c r="AL47" s="198">
        <v>0</v>
      </c>
      <c r="AM47" s="198">
        <v>0</v>
      </c>
      <c r="AN47" s="198">
        <v>0</v>
      </c>
      <c r="AO47" s="198">
        <v>305.07</v>
      </c>
      <c r="AP47" s="198">
        <v>0</v>
      </c>
    </row>
    <row r="48" spans="1:42">
      <c r="A48" t="s">
        <v>90</v>
      </c>
      <c r="B48" s="198">
        <v>0</v>
      </c>
      <c r="C48" s="198">
        <v>17.3</v>
      </c>
      <c r="D48" s="198">
        <v>0.23</v>
      </c>
      <c r="E48" s="198">
        <v>0</v>
      </c>
      <c r="F48" s="198">
        <v>20.99</v>
      </c>
      <c r="G48" s="198">
        <v>0</v>
      </c>
      <c r="H48" s="198">
        <v>0</v>
      </c>
      <c r="I48" s="198">
        <v>9.6300000000000008</v>
      </c>
      <c r="J48" s="198">
        <v>5.3</v>
      </c>
      <c r="K48" s="198">
        <v>240.32</v>
      </c>
      <c r="L48" s="198">
        <v>11.04</v>
      </c>
      <c r="M48" s="198">
        <v>1.76</v>
      </c>
      <c r="N48" s="198">
        <v>1.48</v>
      </c>
      <c r="O48" s="198">
        <v>2.09</v>
      </c>
      <c r="P48" s="198">
        <v>0.71</v>
      </c>
      <c r="Q48" s="198">
        <v>4.72</v>
      </c>
      <c r="R48" s="198">
        <v>13.76</v>
      </c>
      <c r="S48" s="198">
        <v>6.73</v>
      </c>
      <c r="T48" s="198">
        <v>0</v>
      </c>
      <c r="U48" s="198">
        <v>1.26</v>
      </c>
      <c r="V48" s="198">
        <v>0.18</v>
      </c>
      <c r="W48" s="198">
        <v>0.57999999999999996</v>
      </c>
      <c r="X48" s="198">
        <v>1.23</v>
      </c>
      <c r="Y48" s="198">
        <v>0</v>
      </c>
      <c r="Z48" s="198">
        <v>3.48</v>
      </c>
      <c r="AA48" s="198">
        <v>0.85</v>
      </c>
      <c r="AB48" s="198">
        <v>0</v>
      </c>
      <c r="AC48" s="198">
        <v>22.89</v>
      </c>
      <c r="AD48" s="198">
        <v>0</v>
      </c>
      <c r="AE48" s="198">
        <v>0</v>
      </c>
      <c r="AF48" s="198">
        <v>0</v>
      </c>
      <c r="AG48" s="198">
        <v>0</v>
      </c>
      <c r="AH48" s="198">
        <v>0</v>
      </c>
      <c r="AI48" s="198">
        <v>42.34</v>
      </c>
      <c r="AJ48" s="198">
        <v>0</v>
      </c>
      <c r="AK48" s="198">
        <v>24.62</v>
      </c>
      <c r="AL48" s="198">
        <v>0</v>
      </c>
      <c r="AM48" s="198">
        <v>0</v>
      </c>
      <c r="AN48" s="198">
        <v>0</v>
      </c>
      <c r="AO48" s="198">
        <v>305.07</v>
      </c>
      <c r="AP48" s="198">
        <v>0</v>
      </c>
    </row>
    <row r="49" spans="1:42">
      <c r="A49" t="s">
        <v>91</v>
      </c>
      <c r="B49" s="198">
        <v>0</v>
      </c>
      <c r="C49" s="198">
        <v>17.3</v>
      </c>
      <c r="D49" s="198">
        <v>0.23</v>
      </c>
      <c r="E49" s="198">
        <v>0</v>
      </c>
      <c r="F49" s="198">
        <v>20.99</v>
      </c>
      <c r="G49" s="198">
        <v>0</v>
      </c>
      <c r="H49" s="198">
        <v>0</v>
      </c>
      <c r="I49" s="198">
        <v>9.6300000000000008</v>
      </c>
      <c r="J49" s="198">
        <v>5.3</v>
      </c>
      <c r="K49" s="198">
        <v>240.32</v>
      </c>
      <c r="L49" s="198">
        <v>11.04</v>
      </c>
      <c r="M49" s="198">
        <v>1.76</v>
      </c>
      <c r="N49" s="198">
        <v>1.48</v>
      </c>
      <c r="O49" s="198">
        <v>2.09</v>
      </c>
      <c r="P49" s="198">
        <v>0.71</v>
      </c>
      <c r="Q49" s="198">
        <v>4.72</v>
      </c>
      <c r="R49" s="198">
        <v>13.76</v>
      </c>
      <c r="S49" s="198">
        <v>6.73</v>
      </c>
      <c r="T49" s="198">
        <v>0</v>
      </c>
      <c r="U49" s="198">
        <v>1.26</v>
      </c>
      <c r="V49" s="198">
        <v>0.18</v>
      </c>
      <c r="W49" s="198">
        <v>0.57999999999999996</v>
      </c>
      <c r="X49" s="198">
        <v>1.23</v>
      </c>
      <c r="Y49" s="198">
        <v>0</v>
      </c>
      <c r="Z49" s="198">
        <v>3.48</v>
      </c>
      <c r="AA49" s="198">
        <v>0.85</v>
      </c>
      <c r="AB49" s="198">
        <v>0</v>
      </c>
      <c r="AC49" s="198">
        <v>22.89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42.34</v>
      </c>
      <c r="AJ49" s="198">
        <v>0</v>
      </c>
      <c r="AK49" s="198">
        <v>23.62</v>
      </c>
      <c r="AL49" s="198">
        <v>0</v>
      </c>
      <c r="AM49" s="198">
        <v>0</v>
      </c>
      <c r="AN49" s="198">
        <v>0</v>
      </c>
      <c r="AO49" s="198">
        <v>305.07</v>
      </c>
      <c r="AP49" s="198">
        <v>0</v>
      </c>
    </row>
    <row r="50" spans="1:42">
      <c r="A50" t="s">
        <v>92</v>
      </c>
      <c r="B50" s="198">
        <v>0</v>
      </c>
      <c r="C50" s="198">
        <v>17.3</v>
      </c>
      <c r="D50" s="198">
        <v>0.23</v>
      </c>
      <c r="E50" s="198">
        <v>0</v>
      </c>
      <c r="F50" s="198">
        <v>20.99</v>
      </c>
      <c r="G50" s="198">
        <v>0</v>
      </c>
      <c r="H50" s="198">
        <v>0</v>
      </c>
      <c r="I50" s="198">
        <v>9.6300000000000008</v>
      </c>
      <c r="J50" s="198">
        <v>5.3</v>
      </c>
      <c r="K50" s="198">
        <v>240.32</v>
      </c>
      <c r="L50" s="198">
        <v>11.04</v>
      </c>
      <c r="M50" s="198">
        <v>1.76</v>
      </c>
      <c r="N50" s="198">
        <v>1.48</v>
      </c>
      <c r="O50" s="198">
        <v>2.09</v>
      </c>
      <c r="P50" s="198">
        <v>0.71</v>
      </c>
      <c r="Q50" s="198">
        <v>4.72</v>
      </c>
      <c r="R50" s="198">
        <v>13.76</v>
      </c>
      <c r="S50" s="198">
        <v>6.73</v>
      </c>
      <c r="T50" s="198">
        <v>0</v>
      </c>
      <c r="U50" s="198">
        <v>1.26</v>
      </c>
      <c r="V50" s="198">
        <v>0.18</v>
      </c>
      <c r="W50" s="198">
        <v>0.57999999999999996</v>
      </c>
      <c r="X50" s="198">
        <v>1.23</v>
      </c>
      <c r="Y50" s="198">
        <v>0</v>
      </c>
      <c r="Z50" s="198">
        <v>3.48</v>
      </c>
      <c r="AA50" s="198">
        <v>0.85</v>
      </c>
      <c r="AB50" s="198">
        <v>0</v>
      </c>
      <c r="AC50" s="198">
        <v>22.89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42.34</v>
      </c>
      <c r="AJ50" s="198">
        <v>0</v>
      </c>
      <c r="AK50" s="198">
        <v>23.62</v>
      </c>
      <c r="AL50" s="198">
        <v>0</v>
      </c>
      <c r="AM50" s="198">
        <v>0</v>
      </c>
      <c r="AN50" s="198">
        <v>0</v>
      </c>
      <c r="AO50" s="198">
        <v>305.07</v>
      </c>
      <c r="AP50" s="198">
        <v>0</v>
      </c>
    </row>
    <row r="51" spans="1:42">
      <c r="A51" t="s">
        <v>93</v>
      </c>
      <c r="B51" s="198">
        <v>0</v>
      </c>
      <c r="C51" s="198">
        <v>17.059999999999999</v>
      </c>
      <c r="D51" s="198">
        <v>0.23</v>
      </c>
      <c r="E51" s="198">
        <v>0</v>
      </c>
      <c r="F51" s="198">
        <v>20.99</v>
      </c>
      <c r="G51" s="198">
        <v>0</v>
      </c>
      <c r="H51" s="198">
        <v>0</v>
      </c>
      <c r="I51" s="198">
        <v>9.6300000000000008</v>
      </c>
      <c r="J51" s="198">
        <v>5.3</v>
      </c>
      <c r="K51" s="198">
        <v>240.32</v>
      </c>
      <c r="L51" s="198">
        <v>11.04</v>
      </c>
      <c r="M51" s="198">
        <v>1.76</v>
      </c>
      <c r="N51" s="198">
        <v>1.33</v>
      </c>
      <c r="O51" s="198">
        <v>2.09</v>
      </c>
      <c r="P51" s="198">
        <v>0.71</v>
      </c>
      <c r="Q51" s="198">
        <v>4.72</v>
      </c>
      <c r="R51" s="198">
        <v>13.76</v>
      </c>
      <c r="S51" s="198">
        <v>6.73</v>
      </c>
      <c r="T51" s="198">
        <v>0</v>
      </c>
      <c r="U51" s="198">
        <v>1.26</v>
      </c>
      <c r="V51" s="198">
        <v>0.18</v>
      </c>
      <c r="W51" s="198">
        <v>0.57999999999999996</v>
      </c>
      <c r="X51" s="198">
        <v>1.23</v>
      </c>
      <c r="Y51" s="198">
        <v>0</v>
      </c>
      <c r="Z51" s="198">
        <v>3.48</v>
      </c>
      <c r="AA51" s="198">
        <v>0.85</v>
      </c>
      <c r="AB51" s="198">
        <v>0</v>
      </c>
      <c r="AC51" s="198">
        <v>22.89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42.34</v>
      </c>
      <c r="AJ51" s="198">
        <v>0</v>
      </c>
      <c r="AK51" s="198">
        <v>23.62</v>
      </c>
      <c r="AL51" s="198">
        <v>0</v>
      </c>
      <c r="AM51" s="198">
        <v>0</v>
      </c>
      <c r="AN51" s="198">
        <v>0</v>
      </c>
      <c r="AO51" s="198">
        <v>292.62</v>
      </c>
      <c r="AP51" s="198">
        <v>0</v>
      </c>
    </row>
    <row r="52" spans="1:42">
      <c r="A52" t="s">
        <v>94</v>
      </c>
      <c r="B52" s="198">
        <v>0</v>
      </c>
      <c r="C52" s="198">
        <v>17.059999999999999</v>
      </c>
      <c r="D52" s="198">
        <v>0.23</v>
      </c>
      <c r="E52" s="198">
        <v>0</v>
      </c>
      <c r="F52" s="198">
        <v>20.99</v>
      </c>
      <c r="G52" s="198">
        <v>0</v>
      </c>
      <c r="H52" s="198">
        <v>0</v>
      </c>
      <c r="I52" s="198">
        <v>9.6300000000000008</v>
      </c>
      <c r="J52" s="198">
        <v>5.3</v>
      </c>
      <c r="K52" s="198">
        <v>240.32</v>
      </c>
      <c r="L52" s="198">
        <v>11.04</v>
      </c>
      <c r="M52" s="198">
        <v>1.76</v>
      </c>
      <c r="N52" s="198">
        <v>1.2</v>
      </c>
      <c r="O52" s="198">
        <v>2.09</v>
      </c>
      <c r="P52" s="198">
        <v>0.71</v>
      </c>
      <c r="Q52" s="198">
        <v>4.72</v>
      </c>
      <c r="R52" s="198">
        <v>13.76</v>
      </c>
      <c r="S52" s="198">
        <v>6.73</v>
      </c>
      <c r="T52" s="198">
        <v>0</v>
      </c>
      <c r="U52" s="198">
        <v>1.26</v>
      </c>
      <c r="V52" s="198">
        <v>0.18</v>
      </c>
      <c r="W52" s="198">
        <v>0.57999999999999996</v>
      </c>
      <c r="X52" s="198">
        <v>1.23</v>
      </c>
      <c r="Y52" s="198">
        <v>0</v>
      </c>
      <c r="Z52" s="198">
        <v>3.48</v>
      </c>
      <c r="AA52" s="198">
        <v>0.85</v>
      </c>
      <c r="AB52" s="198">
        <v>0</v>
      </c>
      <c r="AC52" s="198">
        <v>22.89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42.34</v>
      </c>
      <c r="AJ52" s="198">
        <v>0</v>
      </c>
      <c r="AK52" s="198">
        <v>23.62</v>
      </c>
      <c r="AL52" s="198">
        <v>0</v>
      </c>
      <c r="AM52" s="198">
        <v>0</v>
      </c>
      <c r="AN52" s="198">
        <v>0</v>
      </c>
      <c r="AO52" s="198">
        <v>292.62</v>
      </c>
      <c r="AP52" s="198">
        <v>0</v>
      </c>
    </row>
    <row r="53" spans="1:42">
      <c r="A53" t="s">
        <v>95</v>
      </c>
      <c r="B53" s="198">
        <v>0</v>
      </c>
      <c r="C53" s="198">
        <v>17.059999999999999</v>
      </c>
      <c r="D53" s="198">
        <v>0.23</v>
      </c>
      <c r="E53" s="198">
        <v>0</v>
      </c>
      <c r="F53" s="198">
        <v>20.99</v>
      </c>
      <c r="G53" s="198">
        <v>0</v>
      </c>
      <c r="H53" s="198">
        <v>0</v>
      </c>
      <c r="I53" s="198">
        <v>9.6300000000000008</v>
      </c>
      <c r="J53" s="198">
        <v>5.3</v>
      </c>
      <c r="K53" s="198">
        <v>240.32</v>
      </c>
      <c r="L53" s="198">
        <v>11.04</v>
      </c>
      <c r="M53" s="198">
        <v>1.76</v>
      </c>
      <c r="N53" s="198">
        <v>1.17</v>
      </c>
      <c r="O53" s="198">
        <v>1.88</v>
      </c>
      <c r="P53" s="198">
        <v>0.71</v>
      </c>
      <c r="Q53" s="198">
        <v>4.72</v>
      </c>
      <c r="R53" s="198">
        <v>13.76</v>
      </c>
      <c r="S53" s="198">
        <v>6.73</v>
      </c>
      <c r="T53" s="198">
        <v>0</v>
      </c>
      <c r="U53" s="198">
        <v>1.26</v>
      </c>
      <c r="V53" s="198">
        <v>0.18</v>
      </c>
      <c r="W53" s="198">
        <v>0.57999999999999996</v>
      </c>
      <c r="X53" s="198">
        <v>1.23</v>
      </c>
      <c r="Y53" s="198">
        <v>0</v>
      </c>
      <c r="Z53" s="198">
        <v>3.48</v>
      </c>
      <c r="AA53" s="198">
        <v>0.85</v>
      </c>
      <c r="AB53" s="198">
        <v>0</v>
      </c>
      <c r="AC53" s="198">
        <v>22.89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42.34</v>
      </c>
      <c r="AJ53" s="198">
        <v>0</v>
      </c>
      <c r="AK53" s="198">
        <v>23.62</v>
      </c>
      <c r="AL53" s="198">
        <v>0</v>
      </c>
      <c r="AM53" s="198">
        <v>0</v>
      </c>
      <c r="AN53" s="198">
        <v>0</v>
      </c>
      <c r="AO53" s="198">
        <v>292.62</v>
      </c>
      <c r="AP53" s="198">
        <v>0</v>
      </c>
    </row>
    <row r="54" spans="1:42">
      <c r="A54" t="s">
        <v>96</v>
      </c>
      <c r="B54" s="198">
        <v>0</v>
      </c>
      <c r="C54" s="198">
        <v>17.059999999999999</v>
      </c>
      <c r="D54" s="198">
        <v>0.23</v>
      </c>
      <c r="E54" s="198">
        <v>0</v>
      </c>
      <c r="F54" s="198">
        <v>20.99</v>
      </c>
      <c r="G54" s="198">
        <v>0</v>
      </c>
      <c r="H54" s="198">
        <v>0</v>
      </c>
      <c r="I54" s="198">
        <v>9.6300000000000008</v>
      </c>
      <c r="J54" s="198">
        <v>5.3</v>
      </c>
      <c r="K54" s="198">
        <v>240.32</v>
      </c>
      <c r="L54" s="198">
        <v>11.04</v>
      </c>
      <c r="M54" s="198">
        <v>1.76</v>
      </c>
      <c r="N54" s="198">
        <v>1.17</v>
      </c>
      <c r="O54" s="198">
        <v>1.69</v>
      </c>
      <c r="P54" s="198">
        <v>0.71</v>
      </c>
      <c r="Q54" s="198">
        <v>4.72</v>
      </c>
      <c r="R54" s="198">
        <v>13.76</v>
      </c>
      <c r="S54" s="198">
        <v>6.73</v>
      </c>
      <c r="T54" s="198">
        <v>0</v>
      </c>
      <c r="U54" s="198">
        <v>1.26</v>
      </c>
      <c r="V54" s="198">
        <v>0.18</v>
      </c>
      <c r="W54" s="198">
        <v>0.57999999999999996</v>
      </c>
      <c r="X54" s="198">
        <v>1.23</v>
      </c>
      <c r="Y54" s="198">
        <v>0</v>
      </c>
      <c r="Z54" s="198">
        <v>3.48</v>
      </c>
      <c r="AA54" s="198">
        <v>0.85</v>
      </c>
      <c r="AB54" s="198">
        <v>0</v>
      </c>
      <c r="AC54" s="198">
        <v>22.89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42.34</v>
      </c>
      <c r="AJ54" s="198">
        <v>0</v>
      </c>
      <c r="AK54" s="198">
        <v>23.62</v>
      </c>
      <c r="AL54" s="198">
        <v>0</v>
      </c>
      <c r="AM54" s="198">
        <v>0</v>
      </c>
      <c r="AN54" s="198">
        <v>0</v>
      </c>
      <c r="AO54" s="198">
        <v>292.62</v>
      </c>
      <c r="AP54" s="198">
        <v>0</v>
      </c>
    </row>
    <row r="55" spans="1:42">
      <c r="A55" t="s">
        <v>97</v>
      </c>
      <c r="B55" s="198">
        <v>0</v>
      </c>
      <c r="C55" s="198">
        <v>17.059999999999999</v>
      </c>
      <c r="D55" s="198">
        <v>0.23</v>
      </c>
      <c r="E55" s="198">
        <v>0</v>
      </c>
      <c r="F55" s="198">
        <v>20.99</v>
      </c>
      <c r="G55" s="198">
        <v>0</v>
      </c>
      <c r="H55" s="198">
        <v>0</v>
      </c>
      <c r="I55" s="198">
        <v>10.11</v>
      </c>
      <c r="J55" s="198">
        <v>4.67</v>
      </c>
      <c r="K55" s="198">
        <v>240.32</v>
      </c>
      <c r="L55" s="198">
        <v>11.04</v>
      </c>
      <c r="M55" s="198">
        <v>1.76</v>
      </c>
      <c r="N55" s="198">
        <v>1.17</v>
      </c>
      <c r="O55" s="198">
        <v>1.69</v>
      </c>
      <c r="P55" s="198">
        <v>0.71</v>
      </c>
      <c r="Q55" s="198">
        <v>4.72</v>
      </c>
      <c r="R55" s="198">
        <v>13.76</v>
      </c>
      <c r="S55" s="198">
        <v>6.73</v>
      </c>
      <c r="T55" s="198">
        <v>0</v>
      </c>
      <c r="U55" s="198">
        <v>1.26</v>
      </c>
      <c r="V55" s="198">
        <v>0.18</v>
      </c>
      <c r="W55" s="198">
        <v>0.57999999999999996</v>
      </c>
      <c r="X55" s="198">
        <v>1.23</v>
      </c>
      <c r="Y55" s="198">
        <v>0</v>
      </c>
      <c r="Z55" s="198">
        <v>3.48</v>
      </c>
      <c r="AA55" s="198">
        <v>0.95</v>
      </c>
      <c r="AB55" s="198">
        <v>0</v>
      </c>
      <c r="AC55" s="198">
        <v>22.89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42.34</v>
      </c>
      <c r="AJ55" s="198">
        <v>0</v>
      </c>
      <c r="AK55" s="198">
        <v>23.62</v>
      </c>
      <c r="AL55" s="198">
        <v>0</v>
      </c>
      <c r="AM55" s="198">
        <v>0</v>
      </c>
      <c r="AN55" s="198">
        <v>0</v>
      </c>
      <c r="AO55" s="198">
        <v>292.62</v>
      </c>
      <c r="AP55" s="198">
        <v>0</v>
      </c>
    </row>
    <row r="56" spans="1:42">
      <c r="A56" t="s">
        <v>98</v>
      </c>
      <c r="B56" s="198">
        <v>0</v>
      </c>
      <c r="C56" s="198">
        <v>17.059999999999999</v>
      </c>
      <c r="D56" s="198">
        <v>0.23</v>
      </c>
      <c r="E56" s="198">
        <v>0</v>
      </c>
      <c r="F56" s="198">
        <v>20.99</v>
      </c>
      <c r="G56" s="198">
        <v>0</v>
      </c>
      <c r="H56" s="198">
        <v>0</v>
      </c>
      <c r="I56" s="198">
        <v>10.11</v>
      </c>
      <c r="J56" s="198">
        <v>4.67</v>
      </c>
      <c r="K56" s="198">
        <v>240.32</v>
      </c>
      <c r="L56" s="198">
        <v>11.04</v>
      </c>
      <c r="M56" s="198">
        <v>1.76</v>
      </c>
      <c r="N56" s="198">
        <v>1.17</v>
      </c>
      <c r="O56" s="198">
        <v>1.65</v>
      </c>
      <c r="P56" s="198">
        <v>0.71</v>
      </c>
      <c r="Q56" s="198">
        <v>4.72</v>
      </c>
      <c r="R56" s="198">
        <v>13.76</v>
      </c>
      <c r="S56" s="198">
        <v>6.73</v>
      </c>
      <c r="T56" s="198">
        <v>0</v>
      </c>
      <c r="U56" s="198">
        <v>1.26</v>
      </c>
      <c r="V56" s="198">
        <v>0.18</v>
      </c>
      <c r="W56" s="198">
        <v>0.57999999999999996</v>
      </c>
      <c r="X56" s="198">
        <v>1.23</v>
      </c>
      <c r="Y56" s="198">
        <v>0</v>
      </c>
      <c r="Z56" s="198">
        <v>3.48</v>
      </c>
      <c r="AA56" s="198">
        <v>0.95</v>
      </c>
      <c r="AB56" s="198">
        <v>0</v>
      </c>
      <c r="AC56" s="198">
        <v>22.89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42.34</v>
      </c>
      <c r="AJ56" s="198">
        <v>0</v>
      </c>
      <c r="AK56" s="198">
        <v>23.62</v>
      </c>
      <c r="AL56" s="198">
        <v>0</v>
      </c>
      <c r="AM56" s="198">
        <v>0</v>
      </c>
      <c r="AN56" s="198">
        <v>0</v>
      </c>
      <c r="AO56" s="198">
        <v>292.62</v>
      </c>
      <c r="AP56" s="198">
        <v>0</v>
      </c>
    </row>
    <row r="57" spans="1:42">
      <c r="A57" t="s">
        <v>99</v>
      </c>
      <c r="B57" s="198">
        <v>0</v>
      </c>
      <c r="C57" s="198">
        <v>16.829999999999998</v>
      </c>
      <c r="D57" s="198">
        <v>0.23</v>
      </c>
      <c r="E57" s="198">
        <v>0</v>
      </c>
      <c r="F57" s="198">
        <v>20.99</v>
      </c>
      <c r="G57" s="198">
        <v>0</v>
      </c>
      <c r="H57" s="198">
        <v>0</v>
      </c>
      <c r="I57" s="198">
        <v>10.11</v>
      </c>
      <c r="J57" s="198">
        <v>4.67</v>
      </c>
      <c r="K57" s="198">
        <v>240.32</v>
      </c>
      <c r="L57" s="198">
        <v>11.04</v>
      </c>
      <c r="M57" s="198">
        <v>1.76</v>
      </c>
      <c r="N57" s="198">
        <v>1.17</v>
      </c>
      <c r="O57" s="198">
        <v>1.65</v>
      </c>
      <c r="P57" s="198">
        <v>0.71</v>
      </c>
      <c r="Q57" s="198">
        <v>4.72</v>
      </c>
      <c r="R57" s="198">
        <v>13.76</v>
      </c>
      <c r="S57" s="198">
        <v>6.73</v>
      </c>
      <c r="T57" s="198">
        <v>0</v>
      </c>
      <c r="U57" s="198">
        <v>1.26</v>
      </c>
      <c r="V57" s="198">
        <v>0.18</v>
      </c>
      <c r="W57" s="198">
        <v>0.57999999999999996</v>
      </c>
      <c r="X57" s="198">
        <v>1.23</v>
      </c>
      <c r="Y57" s="198">
        <v>0</v>
      </c>
      <c r="Z57" s="198">
        <v>3.48</v>
      </c>
      <c r="AA57" s="198">
        <v>0.95</v>
      </c>
      <c r="AB57" s="198">
        <v>0</v>
      </c>
      <c r="AC57" s="198">
        <v>22.89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42.34</v>
      </c>
      <c r="AJ57" s="198">
        <v>0</v>
      </c>
      <c r="AK57" s="198">
        <v>23.62</v>
      </c>
      <c r="AL57" s="198">
        <v>0</v>
      </c>
      <c r="AM57" s="198">
        <v>0</v>
      </c>
      <c r="AN57" s="198">
        <v>0</v>
      </c>
      <c r="AO57" s="198">
        <v>292.62</v>
      </c>
      <c r="AP57" s="198">
        <v>0</v>
      </c>
    </row>
    <row r="58" spans="1:42">
      <c r="A58" t="s">
        <v>100</v>
      </c>
      <c r="B58" s="198">
        <v>0</v>
      </c>
      <c r="C58" s="198">
        <v>16.829999999999998</v>
      </c>
      <c r="D58" s="198">
        <v>0.23</v>
      </c>
      <c r="E58" s="198">
        <v>0</v>
      </c>
      <c r="F58" s="198">
        <v>20.99</v>
      </c>
      <c r="G58" s="198">
        <v>0</v>
      </c>
      <c r="H58" s="198">
        <v>0</v>
      </c>
      <c r="I58" s="198">
        <v>10.11</v>
      </c>
      <c r="J58" s="198">
        <v>4.67</v>
      </c>
      <c r="K58" s="198">
        <v>240.32</v>
      </c>
      <c r="L58" s="198">
        <v>11.04</v>
      </c>
      <c r="M58" s="198">
        <v>1.76</v>
      </c>
      <c r="N58" s="198">
        <v>1.17</v>
      </c>
      <c r="O58" s="198">
        <v>1.65</v>
      </c>
      <c r="P58" s="198">
        <v>0.71</v>
      </c>
      <c r="Q58" s="198">
        <v>4.72</v>
      </c>
      <c r="R58" s="198">
        <v>13.76</v>
      </c>
      <c r="S58" s="198">
        <v>6.73</v>
      </c>
      <c r="T58" s="198">
        <v>0</v>
      </c>
      <c r="U58" s="198">
        <v>1.26</v>
      </c>
      <c r="V58" s="198">
        <v>0.18</v>
      </c>
      <c r="W58" s="198">
        <v>0.57999999999999996</v>
      </c>
      <c r="X58" s="198">
        <v>1.23</v>
      </c>
      <c r="Y58" s="198">
        <v>0</v>
      </c>
      <c r="Z58" s="198">
        <v>3.48</v>
      </c>
      <c r="AA58" s="198">
        <v>0.95</v>
      </c>
      <c r="AB58" s="198">
        <v>0</v>
      </c>
      <c r="AC58" s="198">
        <v>22.89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42.34</v>
      </c>
      <c r="AJ58" s="198">
        <v>0</v>
      </c>
      <c r="AK58" s="198">
        <v>23.62</v>
      </c>
      <c r="AL58" s="198">
        <v>0</v>
      </c>
      <c r="AM58" s="198">
        <v>0</v>
      </c>
      <c r="AN58" s="198">
        <v>0</v>
      </c>
      <c r="AO58" s="198">
        <v>292.62</v>
      </c>
      <c r="AP58" s="198">
        <v>0</v>
      </c>
    </row>
    <row r="59" spans="1:42">
      <c r="A59" t="s">
        <v>101</v>
      </c>
      <c r="B59" s="198">
        <v>0</v>
      </c>
      <c r="C59" s="198">
        <v>16.600000000000001</v>
      </c>
      <c r="D59" s="198">
        <v>0.23</v>
      </c>
      <c r="E59" s="198">
        <v>0</v>
      </c>
      <c r="F59" s="198">
        <v>20.99</v>
      </c>
      <c r="G59" s="198">
        <v>0</v>
      </c>
      <c r="H59" s="198">
        <v>0</v>
      </c>
      <c r="I59" s="198">
        <v>10.11</v>
      </c>
      <c r="J59" s="198">
        <v>4.67</v>
      </c>
      <c r="K59" s="198">
        <v>240.32</v>
      </c>
      <c r="L59" s="198">
        <v>11.04</v>
      </c>
      <c r="M59" s="198">
        <v>1.76</v>
      </c>
      <c r="N59" s="198">
        <v>1.17</v>
      </c>
      <c r="O59" s="198">
        <v>1.65</v>
      </c>
      <c r="P59" s="198">
        <v>0.71</v>
      </c>
      <c r="Q59" s="198">
        <v>4.72</v>
      </c>
      <c r="R59" s="198">
        <v>13.76</v>
      </c>
      <c r="S59" s="198">
        <v>6.73</v>
      </c>
      <c r="T59" s="198">
        <v>0</v>
      </c>
      <c r="U59" s="198">
        <v>1.26</v>
      </c>
      <c r="V59" s="198">
        <v>0.18</v>
      </c>
      <c r="W59" s="198">
        <v>0.57999999999999996</v>
      </c>
      <c r="X59" s="198">
        <v>1.23</v>
      </c>
      <c r="Y59" s="198">
        <v>0</v>
      </c>
      <c r="Z59" s="198">
        <v>3.48</v>
      </c>
      <c r="AA59" s="198">
        <v>0.95</v>
      </c>
      <c r="AB59" s="198">
        <v>0</v>
      </c>
      <c r="AC59" s="198">
        <v>22.89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42.34</v>
      </c>
      <c r="AJ59" s="198">
        <v>0</v>
      </c>
      <c r="AK59" s="198">
        <v>23.62</v>
      </c>
      <c r="AL59" s="198">
        <v>0</v>
      </c>
      <c r="AM59" s="198">
        <v>0</v>
      </c>
      <c r="AN59" s="198">
        <v>0</v>
      </c>
      <c r="AO59" s="198">
        <v>292.62</v>
      </c>
      <c r="AP59" s="198">
        <v>0</v>
      </c>
    </row>
    <row r="60" spans="1:42">
      <c r="A60" t="s">
        <v>102</v>
      </c>
      <c r="B60" s="198">
        <v>0</v>
      </c>
      <c r="C60" s="198">
        <v>16.600000000000001</v>
      </c>
      <c r="D60" s="198">
        <v>0.23</v>
      </c>
      <c r="E60" s="198">
        <v>0</v>
      </c>
      <c r="F60" s="198">
        <v>20.99</v>
      </c>
      <c r="G60" s="198">
        <v>0</v>
      </c>
      <c r="H60" s="198">
        <v>0</v>
      </c>
      <c r="I60" s="198">
        <v>10.11</v>
      </c>
      <c r="J60" s="198">
        <v>4.67</v>
      </c>
      <c r="K60" s="198">
        <v>240.32</v>
      </c>
      <c r="L60" s="198">
        <v>11.04</v>
      </c>
      <c r="M60" s="198">
        <v>1.76</v>
      </c>
      <c r="N60" s="198">
        <v>1.17</v>
      </c>
      <c r="O60" s="198">
        <v>1.65</v>
      </c>
      <c r="P60" s="198">
        <v>0.71</v>
      </c>
      <c r="Q60" s="198">
        <v>4.72</v>
      </c>
      <c r="R60" s="198">
        <v>13.76</v>
      </c>
      <c r="S60" s="198">
        <v>6.73</v>
      </c>
      <c r="T60" s="198">
        <v>0</v>
      </c>
      <c r="U60" s="198">
        <v>1.26</v>
      </c>
      <c r="V60" s="198">
        <v>0.18</v>
      </c>
      <c r="W60" s="198">
        <v>0.57999999999999996</v>
      </c>
      <c r="X60" s="198">
        <v>1.23</v>
      </c>
      <c r="Y60" s="198">
        <v>0</v>
      </c>
      <c r="Z60" s="198">
        <v>3.48</v>
      </c>
      <c r="AA60" s="198">
        <v>0.95</v>
      </c>
      <c r="AB60" s="198">
        <v>0</v>
      </c>
      <c r="AC60" s="198">
        <v>26.09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45</v>
      </c>
      <c r="AJ60" s="198">
        <v>0</v>
      </c>
      <c r="AK60" s="198">
        <v>23.62</v>
      </c>
      <c r="AL60" s="198">
        <v>0</v>
      </c>
      <c r="AM60" s="198">
        <v>0</v>
      </c>
      <c r="AN60" s="198">
        <v>0</v>
      </c>
      <c r="AO60" s="198">
        <v>292.62</v>
      </c>
      <c r="AP60" s="198">
        <v>0</v>
      </c>
    </row>
    <row r="61" spans="1:42">
      <c r="A61" t="s">
        <v>103</v>
      </c>
      <c r="B61" s="198">
        <v>0</v>
      </c>
      <c r="C61" s="198">
        <v>16.600000000000001</v>
      </c>
      <c r="D61" s="198">
        <v>0.23</v>
      </c>
      <c r="E61" s="198">
        <v>0</v>
      </c>
      <c r="F61" s="198">
        <v>20.99</v>
      </c>
      <c r="G61" s="198">
        <v>0</v>
      </c>
      <c r="H61" s="198">
        <v>0</v>
      </c>
      <c r="I61" s="198">
        <v>10.11</v>
      </c>
      <c r="J61" s="198">
        <v>4.67</v>
      </c>
      <c r="K61" s="198">
        <v>240.32</v>
      </c>
      <c r="L61" s="198">
        <v>11.04</v>
      </c>
      <c r="M61" s="198">
        <v>1.76</v>
      </c>
      <c r="N61" s="198">
        <v>1.17</v>
      </c>
      <c r="O61" s="198">
        <v>1.65</v>
      </c>
      <c r="P61" s="198">
        <v>0.71</v>
      </c>
      <c r="Q61" s="198">
        <v>4.72</v>
      </c>
      <c r="R61" s="198">
        <v>13.76</v>
      </c>
      <c r="S61" s="198">
        <v>6.73</v>
      </c>
      <c r="T61" s="198">
        <v>0</v>
      </c>
      <c r="U61" s="198">
        <v>1.26</v>
      </c>
      <c r="V61" s="198">
        <v>0.18</v>
      </c>
      <c r="W61" s="198">
        <v>0.57999999999999996</v>
      </c>
      <c r="X61" s="198">
        <v>1.23</v>
      </c>
      <c r="Y61" s="198">
        <v>0</v>
      </c>
      <c r="Z61" s="198">
        <v>3.48</v>
      </c>
      <c r="AA61" s="198">
        <v>0.95</v>
      </c>
      <c r="AB61" s="198">
        <v>0</v>
      </c>
      <c r="AC61" s="198">
        <v>26.09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45</v>
      </c>
      <c r="AJ61" s="198">
        <v>0</v>
      </c>
      <c r="AK61" s="198">
        <v>23.62</v>
      </c>
      <c r="AL61" s="198">
        <v>0</v>
      </c>
      <c r="AM61" s="198">
        <v>0</v>
      </c>
      <c r="AN61" s="198">
        <v>0</v>
      </c>
      <c r="AO61" s="198">
        <v>292.62</v>
      </c>
      <c r="AP61" s="198">
        <v>0</v>
      </c>
    </row>
    <row r="62" spans="1:42">
      <c r="A62" t="s">
        <v>104</v>
      </c>
      <c r="B62" s="198">
        <v>0</v>
      </c>
      <c r="C62" s="198">
        <v>16.600000000000001</v>
      </c>
      <c r="D62" s="198">
        <v>0.23</v>
      </c>
      <c r="E62" s="198">
        <v>0</v>
      </c>
      <c r="F62" s="198">
        <v>20.99</v>
      </c>
      <c r="G62" s="198">
        <v>0</v>
      </c>
      <c r="H62" s="198">
        <v>0</v>
      </c>
      <c r="I62" s="198">
        <v>10.11</v>
      </c>
      <c r="J62" s="198">
        <v>4.67</v>
      </c>
      <c r="K62" s="198">
        <v>240.32</v>
      </c>
      <c r="L62" s="198">
        <v>11.04</v>
      </c>
      <c r="M62" s="198">
        <v>1.76</v>
      </c>
      <c r="N62" s="198">
        <v>1.17</v>
      </c>
      <c r="O62" s="198">
        <v>1.65</v>
      </c>
      <c r="P62" s="198">
        <v>0.71</v>
      </c>
      <c r="Q62" s="198">
        <v>4.72</v>
      </c>
      <c r="R62" s="198">
        <v>13.76</v>
      </c>
      <c r="S62" s="198">
        <v>6.73</v>
      </c>
      <c r="T62" s="198">
        <v>0</v>
      </c>
      <c r="U62" s="198">
        <v>1.26</v>
      </c>
      <c r="V62" s="198">
        <v>0.18</v>
      </c>
      <c r="W62" s="198">
        <v>0.57999999999999996</v>
      </c>
      <c r="X62" s="198">
        <v>1.23</v>
      </c>
      <c r="Y62" s="198">
        <v>0</v>
      </c>
      <c r="Z62" s="198">
        <v>3.48</v>
      </c>
      <c r="AA62" s="198">
        <v>0.95</v>
      </c>
      <c r="AB62" s="198">
        <v>0</v>
      </c>
      <c r="AC62" s="198">
        <v>26.09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45</v>
      </c>
      <c r="AJ62" s="198">
        <v>0</v>
      </c>
      <c r="AK62" s="198">
        <v>23.62</v>
      </c>
      <c r="AL62" s="198">
        <v>0</v>
      </c>
      <c r="AM62" s="198">
        <v>0</v>
      </c>
      <c r="AN62" s="198">
        <v>0</v>
      </c>
      <c r="AO62" s="198">
        <v>292.62</v>
      </c>
      <c r="AP62" s="198">
        <v>0</v>
      </c>
    </row>
    <row r="63" spans="1:42">
      <c r="A63" t="s">
        <v>105</v>
      </c>
      <c r="B63" s="198">
        <v>0</v>
      </c>
      <c r="C63" s="198">
        <v>16.600000000000001</v>
      </c>
      <c r="D63" s="198">
        <v>0.23</v>
      </c>
      <c r="E63" s="198">
        <v>0</v>
      </c>
      <c r="F63" s="198">
        <v>20.99</v>
      </c>
      <c r="G63" s="198">
        <v>0</v>
      </c>
      <c r="H63" s="198">
        <v>0</v>
      </c>
      <c r="I63" s="198">
        <v>10.11</v>
      </c>
      <c r="J63" s="198">
        <v>4.8099999999999996</v>
      </c>
      <c r="K63" s="198">
        <v>150.94</v>
      </c>
      <c r="L63" s="198">
        <v>1.32</v>
      </c>
      <c r="M63" s="198">
        <v>1.76</v>
      </c>
      <c r="N63" s="198">
        <v>1.17</v>
      </c>
      <c r="O63" s="198">
        <v>1.65</v>
      </c>
      <c r="P63" s="198">
        <v>0.71</v>
      </c>
      <c r="Q63" s="198">
        <v>0.27</v>
      </c>
      <c r="R63" s="198">
        <v>0.53</v>
      </c>
      <c r="S63" s="198">
        <v>0.33</v>
      </c>
      <c r="T63" s="198">
        <v>0</v>
      </c>
      <c r="U63" s="198">
        <v>1.26</v>
      </c>
      <c r="V63" s="198">
        <v>0.18</v>
      </c>
      <c r="W63" s="198">
        <v>0.57999999999999996</v>
      </c>
      <c r="X63" s="198">
        <v>1.23</v>
      </c>
      <c r="Y63" s="198">
        <v>0</v>
      </c>
      <c r="Z63" s="198">
        <v>3.48</v>
      </c>
      <c r="AA63" s="198">
        <v>0.95</v>
      </c>
      <c r="AB63" s="198">
        <v>0</v>
      </c>
      <c r="AC63" s="198">
        <v>23.58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43.84</v>
      </c>
      <c r="AJ63" s="198">
        <v>0</v>
      </c>
      <c r="AK63" s="198">
        <v>23.62</v>
      </c>
      <c r="AL63" s="198">
        <v>0</v>
      </c>
      <c r="AM63" s="198">
        <v>0</v>
      </c>
      <c r="AN63" s="198">
        <v>0</v>
      </c>
      <c r="AO63" s="198">
        <v>292.62</v>
      </c>
      <c r="AP63" s="198">
        <v>0</v>
      </c>
    </row>
    <row r="64" spans="1:42">
      <c r="A64" t="s">
        <v>106</v>
      </c>
      <c r="B64" s="198">
        <v>0</v>
      </c>
      <c r="C64" s="198">
        <v>16.600000000000001</v>
      </c>
      <c r="D64" s="198">
        <v>0.23</v>
      </c>
      <c r="E64" s="198">
        <v>0</v>
      </c>
      <c r="F64" s="198">
        <v>20.99</v>
      </c>
      <c r="G64" s="198">
        <v>0</v>
      </c>
      <c r="H64" s="198">
        <v>0</v>
      </c>
      <c r="I64" s="198">
        <v>10.11</v>
      </c>
      <c r="J64" s="198">
        <v>4.8099999999999996</v>
      </c>
      <c r="K64" s="198">
        <v>111.9</v>
      </c>
      <c r="L64" s="198">
        <v>1.32</v>
      </c>
      <c r="M64" s="198">
        <v>1.76</v>
      </c>
      <c r="N64" s="198">
        <v>1.17</v>
      </c>
      <c r="O64" s="198">
        <v>1.65</v>
      </c>
      <c r="P64" s="198">
        <v>0.71</v>
      </c>
      <c r="Q64" s="198">
        <v>0.27</v>
      </c>
      <c r="R64" s="198">
        <v>0.53</v>
      </c>
      <c r="S64" s="198">
        <v>0.33</v>
      </c>
      <c r="T64" s="198">
        <v>0</v>
      </c>
      <c r="U64" s="198">
        <v>1.26</v>
      </c>
      <c r="V64" s="198">
        <v>0.18</v>
      </c>
      <c r="W64" s="198">
        <v>0.57999999999999996</v>
      </c>
      <c r="X64" s="198">
        <v>1.23</v>
      </c>
      <c r="Y64" s="198">
        <v>0</v>
      </c>
      <c r="Z64" s="198">
        <v>3.48</v>
      </c>
      <c r="AA64" s="198">
        <v>0.95</v>
      </c>
      <c r="AB64" s="198">
        <v>0</v>
      </c>
      <c r="AC64" s="198">
        <v>23.58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42.34</v>
      </c>
      <c r="AJ64" s="198">
        <v>0</v>
      </c>
      <c r="AK64" s="198">
        <v>23.62</v>
      </c>
      <c r="AL64" s="198">
        <v>0</v>
      </c>
      <c r="AM64" s="198">
        <v>0</v>
      </c>
      <c r="AN64" s="198">
        <v>0</v>
      </c>
      <c r="AO64" s="198">
        <v>292.62</v>
      </c>
      <c r="AP64" s="198">
        <v>0</v>
      </c>
    </row>
    <row r="65" spans="1:42">
      <c r="A65" t="s">
        <v>107</v>
      </c>
      <c r="B65" s="198">
        <v>0</v>
      </c>
      <c r="C65" s="198">
        <v>16.600000000000001</v>
      </c>
      <c r="D65" s="198">
        <v>0.23</v>
      </c>
      <c r="E65" s="198">
        <v>0</v>
      </c>
      <c r="F65" s="198">
        <v>20.99</v>
      </c>
      <c r="G65" s="198">
        <v>0</v>
      </c>
      <c r="H65" s="198">
        <v>0</v>
      </c>
      <c r="I65" s="198">
        <v>10.11</v>
      </c>
      <c r="J65" s="198">
        <v>4.8099999999999996</v>
      </c>
      <c r="K65" s="198">
        <v>110.9</v>
      </c>
      <c r="L65" s="198">
        <v>1.32</v>
      </c>
      <c r="M65" s="198">
        <v>1.76</v>
      </c>
      <c r="N65" s="198">
        <v>1.17</v>
      </c>
      <c r="O65" s="198">
        <v>1.65</v>
      </c>
      <c r="P65" s="198">
        <v>0.71</v>
      </c>
      <c r="Q65" s="198">
        <v>0.27</v>
      </c>
      <c r="R65" s="198">
        <v>0.53</v>
      </c>
      <c r="S65" s="198">
        <v>0.33</v>
      </c>
      <c r="T65" s="198">
        <v>0</v>
      </c>
      <c r="U65" s="198">
        <v>1.26</v>
      </c>
      <c r="V65" s="198">
        <v>0.18</v>
      </c>
      <c r="W65" s="198">
        <v>0.57999999999999996</v>
      </c>
      <c r="X65" s="198">
        <v>1.23</v>
      </c>
      <c r="Y65" s="198">
        <v>0</v>
      </c>
      <c r="Z65" s="198">
        <v>3.48</v>
      </c>
      <c r="AA65" s="198">
        <v>0.95</v>
      </c>
      <c r="AB65" s="198">
        <v>0</v>
      </c>
      <c r="AC65" s="198">
        <v>23.58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42.34</v>
      </c>
      <c r="AJ65" s="198">
        <v>0</v>
      </c>
      <c r="AK65" s="198">
        <v>23.62</v>
      </c>
      <c r="AL65" s="198">
        <v>0</v>
      </c>
      <c r="AM65" s="198">
        <v>0</v>
      </c>
      <c r="AN65" s="198">
        <v>0</v>
      </c>
      <c r="AO65" s="198">
        <v>292.62</v>
      </c>
      <c r="AP65" s="198">
        <v>0</v>
      </c>
    </row>
    <row r="66" spans="1:42">
      <c r="A66" t="s">
        <v>108</v>
      </c>
      <c r="B66" s="198">
        <v>0</v>
      </c>
      <c r="C66" s="198">
        <v>16.600000000000001</v>
      </c>
      <c r="D66" s="198">
        <v>0.23</v>
      </c>
      <c r="E66" s="198">
        <v>0</v>
      </c>
      <c r="F66" s="198">
        <v>20.99</v>
      </c>
      <c r="G66" s="198">
        <v>0</v>
      </c>
      <c r="H66" s="198">
        <v>0</v>
      </c>
      <c r="I66" s="198">
        <v>10.11</v>
      </c>
      <c r="J66" s="198">
        <v>4.8099999999999996</v>
      </c>
      <c r="K66" s="198">
        <v>111.89</v>
      </c>
      <c r="L66" s="198">
        <v>1.32</v>
      </c>
      <c r="M66" s="198">
        <v>1.76</v>
      </c>
      <c r="N66" s="198">
        <v>1.17</v>
      </c>
      <c r="O66" s="198">
        <v>1.65</v>
      </c>
      <c r="P66" s="198">
        <v>0.71</v>
      </c>
      <c r="Q66" s="198">
        <v>0.27</v>
      </c>
      <c r="R66" s="198">
        <v>0.53</v>
      </c>
      <c r="S66" s="198">
        <v>0.33</v>
      </c>
      <c r="T66" s="198">
        <v>0</v>
      </c>
      <c r="U66" s="198">
        <v>1.26</v>
      </c>
      <c r="V66" s="198">
        <v>0.18</v>
      </c>
      <c r="W66" s="198">
        <v>0.57999999999999996</v>
      </c>
      <c r="X66" s="198">
        <v>1.23</v>
      </c>
      <c r="Y66" s="198">
        <v>0</v>
      </c>
      <c r="Z66" s="198">
        <v>3.48</v>
      </c>
      <c r="AA66" s="198">
        <v>0.95</v>
      </c>
      <c r="AB66" s="198">
        <v>0</v>
      </c>
      <c r="AC66" s="198">
        <v>23.58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42.34</v>
      </c>
      <c r="AJ66" s="198">
        <v>0</v>
      </c>
      <c r="AK66" s="198">
        <v>23.62</v>
      </c>
      <c r="AL66" s="198">
        <v>0</v>
      </c>
      <c r="AM66" s="198">
        <v>0</v>
      </c>
      <c r="AN66" s="198">
        <v>0</v>
      </c>
      <c r="AO66" s="198">
        <v>292.62</v>
      </c>
      <c r="AP66" s="198">
        <v>0</v>
      </c>
    </row>
    <row r="67" spans="1:42">
      <c r="A67" t="s">
        <v>109</v>
      </c>
      <c r="B67" s="198">
        <v>0</v>
      </c>
      <c r="C67" s="198">
        <v>16.829999999999998</v>
      </c>
      <c r="D67" s="198">
        <v>0.23</v>
      </c>
      <c r="E67" s="198">
        <v>0</v>
      </c>
      <c r="F67" s="198">
        <v>20.99</v>
      </c>
      <c r="G67" s="198">
        <v>0</v>
      </c>
      <c r="H67" s="198">
        <v>0</v>
      </c>
      <c r="I67" s="198">
        <v>10.11</v>
      </c>
      <c r="J67" s="198">
        <v>4.8099999999999996</v>
      </c>
      <c r="K67" s="198">
        <v>119.65</v>
      </c>
      <c r="L67" s="198">
        <v>1.32</v>
      </c>
      <c r="M67" s="198">
        <v>1.76</v>
      </c>
      <c r="N67" s="198">
        <v>1.17</v>
      </c>
      <c r="O67" s="198">
        <v>1.65</v>
      </c>
      <c r="P67" s="198">
        <v>0.71</v>
      </c>
      <c r="Q67" s="198">
        <v>0.27</v>
      </c>
      <c r="R67" s="198">
        <v>0.53</v>
      </c>
      <c r="S67" s="198">
        <v>0.33</v>
      </c>
      <c r="T67" s="198">
        <v>0</v>
      </c>
      <c r="U67" s="198">
        <v>1.26</v>
      </c>
      <c r="V67" s="198">
        <v>0.18</v>
      </c>
      <c r="W67" s="198">
        <v>0.57999999999999996</v>
      </c>
      <c r="X67" s="198">
        <v>1.23</v>
      </c>
      <c r="Y67" s="198">
        <v>0</v>
      </c>
      <c r="Z67" s="198">
        <v>3.48</v>
      </c>
      <c r="AA67" s="198">
        <v>0.95</v>
      </c>
      <c r="AB67" s="198">
        <v>0</v>
      </c>
      <c r="AC67" s="198">
        <v>23.58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42.34</v>
      </c>
      <c r="AJ67" s="198">
        <v>0</v>
      </c>
      <c r="AK67" s="198">
        <v>12.24</v>
      </c>
      <c r="AL67" s="198">
        <v>0</v>
      </c>
      <c r="AM67" s="198">
        <v>0</v>
      </c>
      <c r="AN67" s="198">
        <v>0</v>
      </c>
      <c r="AO67" s="198">
        <v>292.62</v>
      </c>
      <c r="AP67" s="198">
        <v>0</v>
      </c>
    </row>
    <row r="68" spans="1:42">
      <c r="A68" t="s">
        <v>110</v>
      </c>
      <c r="B68" s="198">
        <v>0</v>
      </c>
      <c r="C68" s="198">
        <v>16.829999999999998</v>
      </c>
      <c r="D68" s="198">
        <v>0.23</v>
      </c>
      <c r="E68" s="198">
        <v>0</v>
      </c>
      <c r="F68" s="198">
        <v>20.99</v>
      </c>
      <c r="G68" s="198">
        <v>0</v>
      </c>
      <c r="H68" s="198">
        <v>0</v>
      </c>
      <c r="I68" s="198">
        <v>10.11</v>
      </c>
      <c r="J68" s="198">
        <v>4.8099999999999996</v>
      </c>
      <c r="K68" s="198">
        <v>115.25</v>
      </c>
      <c r="L68" s="198">
        <v>1.32</v>
      </c>
      <c r="M68" s="198">
        <v>1.76</v>
      </c>
      <c r="N68" s="198">
        <v>1.17</v>
      </c>
      <c r="O68" s="198">
        <v>1.65</v>
      </c>
      <c r="P68" s="198">
        <v>0.71</v>
      </c>
      <c r="Q68" s="198">
        <v>0.27</v>
      </c>
      <c r="R68" s="198">
        <v>0.53</v>
      </c>
      <c r="S68" s="198">
        <v>0.33</v>
      </c>
      <c r="T68" s="198">
        <v>0</v>
      </c>
      <c r="U68" s="198">
        <v>1.26</v>
      </c>
      <c r="V68" s="198">
        <v>0.18</v>
      </c>
      <c r="W68" s="198">
        <v>0.57999999999999996</v>
      </c>
      <c r="X68" s="198">
        <v>1.23</v>
      </c>
      <c r="Y68" s="198">
        <v>0</v>
      </c>
      <c r="Z68" s="198">
        <v>3.48</v>
      </c>
      <c r="AA68" s="198">
        <v>0.95</v>
      </c>
      <c r="AB68" s="198">
        <v>0</v>
      </c>
      <c r="AC68" s="198">
        <v>23.58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42.34</v>
      </c>
      <c r="AJ68" s="198">
        <v>0</v>
      </c>
      <c r="AK68" s="198">
        <v>12.24</v>
      </c>
      <c r="AL68" s="198">
        <v>0</v>
      </c>
      <c r="AM68" s="198">
        <v>0</v>
      </c>
      <c r="AN68" s="198">
        <v>0</v>
      </c>
      <c r="AO68" s="198">
        <v>292.62</v>
      </c>
      <c r="AP68" s="198">
        <v>0</v>
      </c>
    </row>
    <row r="69" spans="1:42">
      <c r="A69" t="s">
        <v>111</v>
      </c>
      <c r="B69" s="198">
        <v>0</v>
      </c>
      <c r="C69" s="198">
        <v>16.829999999999998</v>
      </c>
      <c r="D69" s="198">
        <v>0.23</v>
      </c>
      <c r="E69" s="198">
        <v>0</v>
      </c>
      <c r="F69" s="198">
        <v>20.99</v>
      </c>
      <c r="G69" s="198">
        <v>0</v>
      </c>
      <c r="H69" s="198">
        <v>0</v>
      </c>
      <c r="I69" s="198">
        <v>10.11</v>
      </c>
      <c r="J69" s="198">
        <v>4.8099999999999996</v>
      </c>
      <c r="K69" s="198">
        <v>104.82</v>
      </c>
      <c r="L69" s="198">
        <v>1.32</v>
      </c>
      <c r="M69" s="198">
        <v>1.76</v>
      </c>
      <c r="N69" s="198">
        <v>1.1299999999999999</v>
      </c>
      <c r="O69" s="198">
        <v>1.65</v>
      </c>
      <c r="P69" s="198">
        <v>0.71</v>
      </c>
      <c r="Q69" s="198">
        <v>0.27</v>
      </c>
      <c r="R69" s="198">
        <v>0.53</v>
      </c>
      <c r="S69" s="198">
        <v>0.33</v>
      </c>
      <c r="T69" s="198">
        <v>0</v>
      </c>
      <c r="U69" s="198">
        <v>1.26</v>
      </c>
      <c r="V69" s="198">
        <v>0.18</v>
      </c>
      <c r="W69" s="198">
        <v>0.57999999999999996</v>
      </c>
      <c r="X69" s="198">
        <v>1.23</v>
      </c>
      <c r="Y69" s="198">
        <v>0</v>
      </c>
      <c r="Z69" s="198">
        <v>3.48</v>
      </c>
      <c r="AA69" s="198">
        <v>0.95</v>
      </c>
      <c r="AB69" s="198">
        <v>0</v>
      </c>
      <c r="AC69" s="198">
        <v>23.58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43.84</v>
      </c>
      <c r="AJ69" s="198">
        <v>0</v>
      </c>
      <c r="AK69" s="198">
        <v>13.09</v>
      </c>
      <c r="AL69" s="198">
        <v>0</v>
      </c>
      <c r="AM69" s="198">
        <v>0</v>
      </c>
      <c r="AN69" s="198">
        <v>0</v>
      </c>
      <c r="AO69" s="198">
        <v>292.62</v>
      </c>
      <c r="AP69" s="198">
        <v>0</v>
      </c>
    </row>
    <row r="70" spans="1:42">
      <c r="A70" t="s">
        <v>112</v>
      </c>
      <c r="B70" s="198">
        <v>0</v>
      </c>
      <c r="C70" s="198">
        <v>16.829999999999998</v>
      </c>
      <c r="D70" s="198">
        <v>0.23</v>
      </c>
      <c r="E70" s="198">
        <v>0</v>
      </c>
      <c r="F70" s="198">
        <v>20.99</v>
      </c>
      <c r="G70" s="198">
        <v>0</v>
      </c>
      <c r="H70" s="198">
        <v>0</v>
      </c>
      <c r="I70" s="198">
        <v>10.11</v>
      </c>
      <c r="J70" s="198">
        <v>4.8099999999999996</v>
      </c>
      <c r="K70" s="198">
        <v>116.08</v>
      </c>
      <c r="L70" s="198">
        <v>1.32</v>
      </c>
      <c r="M70" s="198">
        <v>1.76</v>
      </c>
      <c r="N70" s="198">
        <v>1.1299999999999999</v>
      </c>
      <c r="O70" s="198">
        <v>1.65</v>
      </c>
      <c r="P70" s="198">
        <v>0.71</v>
      </c>
      <c r="Q70" s="198">
        <v>0.27</v>
      </c>
      <c r="R70" s="198">
        <v>0.53</v>
      </c>
      <c r="S70" s="198">
        <v>0.33</v>
      </c>
      <c r="T70" s="198">
        <v>0</v>
      </c>
      <c r="U70" s="198">
        <v>1.26</v>
      </c>
      <c r="V70" s="198">
        <v>0.18</v>
      </c>
      <c r="W70" s="198">
        <v>0.57999999999999996</v>
      </c>
      <c r="X70" s="198">
        <v>1.23</v>
      </c>
      <c r="Y70" s="198">
        <v>0</v>
      </c>
      <c r="Z70" s="198">
        <v>3.48</v>
      </c>
      <c r="AA70" s="198">
        <v>0.95</v>
      </c>
      <c r="AB70" s="198">
        <v>0</v>
      </c>
      <c r="AC70" s="198">
        <v>23.58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42.34</v>
      </c>
      <c r="AJ70" s="198">
        <v>0</v>
      </c>
      <c r="AK70" s="198">
        <v>13.09</v>
      </c>
      <c r="AL70" s="198">
        <v>0</v>
      </c>
      <c r="AM70" s="198">
        <v>0</v>
      </c>
      <c r="AN70" s="198">
        <v>0</v>
      </c>
      <c r="AO70" s="198">
        <v>292.62</v>
      </c>
      <c r="AP70" s="198">
        <v>0</v>
      </c>
    </row>
    <row r="71" spans="1:42">
      <c r="A71" t="s">
        <v>113</v>
      </c>
      <c r="B71" s="198">
        <v>0</v>
      </c>
      <c r="C71" s="198">
        <v>16.829999999999998</v>
      </c>
      <c r="D71" s="198">
        <v>0.23</v>
      </c>
      <c r="E71" s="198">
        <v>0</v>
      </c>
      <c r="F71" s="198">
        <v>20.99</v>
      </c>
      <c r="G71" s="198">
        <v>0</v>
      </c>
      <c r="H71" s="198">
        <v>0</v>
      </c>
      <c r="I71" s="198">
        <v>7.22</v>
      </c>
      <c r="J71" s="198">
        <v>3.48</v>
      </c>
      <c r="K71" s="198">
        <v>131.55000000000001</v>
      </c>
      <c r="L71" s="198">
        <v>1.32</v>
      </c>
      <c r="M71" s="198">
        <v>1.66</v>
      </c>
      <c r="N71" s="198">
        <v>1.1299999999999999</v>
      </c>
      <c r="O71" s="198">
        <v>1.59</v>
      </c>
      <c r="P71" s="198">
        <v>0.71</v>
      </c>
      <c r="Q71" s="198">
        <v>0.27</v>
      </c>
      <c r="R71" s="198">
        <v>0.53</v>
      </c>
      <c r="S71" s="198">
        <v>0.33</v>
      </c>
      <c r="T71" s="198">
        <v>0</v>
      </c>
      <c r="U71" s="198">
        <v>1.26</v>
      </c>
      <c r="V71" s="198">
        <v>0.18</v>
      </c>
      <c r="W71" s="198">
        <v>0.57999999999999996</v>
      </c>
      <c r="X71" s="198">
        <v>1.23</v>
      </c>
      <c r="Y71" s="198">
        <v>0</v>
      </c>
      <c r="Z71" s="198">
        <v>3.48</v>
      </c>
      <c r="AA71" s="198">
        <v>0.95</v>
      </c>
      <c r="AB71" s="198">
        <v>0</v>
      </c>
      <c r="AC71" s="198">
        <v>23.58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42.34</v>
      </c>
      <c r="AJ71" s="198">
        <v>0</v>
      </c>
      <c r="AK71" s="198">
        <v>9.8800000000000008</v>
      </c>
      <c r="AL71" s="198">
        <v>0</v>
      </c>
      <c r="AM71" s="198">
        <v>0</v>
      </c>
      <c r="AN71" s="198">
        <v>0</v>
      </c>
      <c r="AO71" s="198">
        <v>292.62</v>
      </c>
      <c r="AP71" s="198">
        <v>0</v>
      </c>
    </row>
    <row r="72" spans="1:42">
      <c r="A72" t="s">
        <v>114</v>
      </c>
      <c r="B72" s="198">
        <v>0</v>
      </c>
      <c r="C72" s="198">
        <v>16.829999999999998</v>
      </c>
      <c r="D72" s="198">
        <v>0.23</v>
      </c>
      <c r="E72" s="198">
        <v>0</v>
      </c>
      <c r="F72" s="198">
        <v>20.99</v>
      </c>
      <c r="G72" s="198">
        <v>0</v>
      </c>
      <c r="H72" s="198">
        <v>0</v>
      </c>
      <c r="I72" s="198">
        <v>7.22</v>
      </c>
      <c r="J72" s="198">
        <v>3.48</v>
      </c>
      <c r="K72" s="198">
        <v>134.61000000000001</v>
      </c>
      <c r="L72" s="198">
        <v>1.32</v>
      </c>
      <c r="M72" s="198">
        <v>1.66</v>
      </c>
      <c r="N72" s="198">
        <v>1.1299999999999999</v>
      </c>
      <c r="O72" s="198">
        <v>1.59</v>
      </c>
      <c r="P72" s="198">
        <v>0.71</v>
      </c>
      <c r="Q72" s="198">
        <v>0.27</v>
      </c>
      <c r="R72" s="198">
        <v>0.53</v>
      </c>
      <c r="S72" s="198">
        <v>0.33</v>
      </c>
      <c r="T72" s="198">
        <v>0</v>
      </c>
      <c r="U72" s="198">
        <v>1.26</v>
      </c>
      <c r="V72" s="198">
        <v>0.18</v>
      </c>
      <c r="W72" s="198">
        <v>0.57999999999999996</v>
      </c>
      <c r="X72" s="198">
        <v>1.23</v>
      </c>
      <c r="Y72" s="198">
        <v>0</v>
      </c>
      <c r="Z72" s="198">
        <v>3.48</v>
      </c>
      <c r="AA72" s="198">
        <v>0.95</v>
      </c>
      <c r="AB72" s="198">
        <v>0</v>
      </c>
      <c r="AC72" s="198">
        <v>23.58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42.34</v>
      </c>
      <c r="AJ72" s="198">
        <v>0</v>
      </c>
      <c r="AK72" s="198">
        <v>9.8800000000000008</v>
      </c>
      <c r="AL72" s="198">
        <v>0</v>
      </c>
      <c r="AM72" s="198">
        <v>0</v>
      </c>
      <c r="AN72" s="198">
        <v>0</v>
      </c>
      <c r="AO72" s="198">
        <v>292.62</v>
      </c>
      <c r="AP72" s="198">
        <v>0</v>
      </c>
    </row>
    <row r="73" spans="1:42">
      <c r="A73" t="s">
        <v>115</v>
      </c>
      <c r="B73" s="198">
        <v>0</v>
      </c>
      <c r="C73" s="198">
        <v>16.14</v>
      </c>
      <c r="D73" s="198">
        <v>0.92</v>
      </c>
      <c r="E73" s="198">
        <v>0</v>
      </c>
      <c r="F73" s="198">
        <v>20.99</v>
      </c>
      <c r="G73" s="198">
        <v>0</v>
      </c>
      <c r="H73" s="198">
        <v>0</v>
      </c>
      <c r="I73" s="198">
        <v>0</v>
      </c>
      <c r="J73" s="198">
        <v>3.48</v>
      </c>
      <c r="K73" s="198">
        <v>132.34</v>
      </c>
      <c r="L73" s="198">
        <v>1.32</v>
      </c>
      <c r="M73" s="198">
        <v>1.66</v>
      </c>
      <c r="N73" s="198">
        <v>1.1299999999999999</v>
      </c>
      <c r="O73" s="198">
        <v>1.59</v>
      </c>
      <c r="P73" s="198">
        <v>0.71</v>
      </c>
      <c r="Q73" s="198">
        <v>0.27</v>
      </c>
      <c r="R73" s="198">
        <v>0.53</v>
      </c>
      <c r="S73" s="198">
        <v>0.33</v>
      </c>
      <c r="T73" s="198">
        <v>0</v>
      </c>
      <c r="U73" s="198">
        <v>1.26</v>
      </c>
      <c r="V73" s="198">
        <v>0.18</v>
      </c>
      <c r="W73" s="198">
        <v>0.57999999999999996</v>
      </c>
      <c r="X73" s="198">
        <v>1.23</v>
      </c>
      <c r="Y73" s="198">
        <v>0</v>
      </c>
      <c r="Z73" s="198">
        <v>3.48</v>
      </c>
      <c r="AA73" s="198">
        <v>0.95</v>
      </c>
      <c r="AB73" s="198">
        <v>0</v>
      </c>
      <c r="AC73" s="198">
        <v>23.58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42.34</v>
      </c>
      <c r="AJ73" s="198">
        <v>0</v>
      </c>
      <c r="AK73" s="198">
        <v>9.8800000000000008</v>
      </c>
      <c r="AL73" s="198">
        <v>0</v>
      </c>
      <c r="AM73" s="198">
        <v>0</v>
      </c>
      <c r="AN73" s="198">
        <v>0</v>
      </c>
      <c r="AO73" s="198">
        <v>292.62</v>
      </c>
      <c r="AP73" s="198">
        <v>0</v>
      </c>
    </row>
    <row r="74" spans="1:42">
      <c r="A74" t="s">
        <v>116</v>
      </c>
      <c r="B74" s="198">
        <v>0</v>
      </c>
      <c r="C74" s="198">
        <v>15.22</v>
      </c>
      <c r="D74" s="198">
        <v>1.84</v>
      </c>
      <c r="E74" s="198">
        <v>0</v>
      </c>
      <c r="F74" s="198">
        <v>20.99</v>
      </c>
      <c r="G74" s="198">
        <v>0</v>
      </c>
      <c r="H74" s="198">
        <v>0</v>
      </c>
      <c r="I74" s="198">
        <v>0</v>
      </c>
      <c r="J74" s="198">
        <v>3.48</v>
      </c>
      <c r="K74" s="198">
        <v>119.25</v>
      </c>
      <c r="L74" s="198">
        <v>1.32</v>
      </c>
      <c r="M74" s="198">
        <v>1.66</v>
      </c>
      <c r="N74" s="198">
        <v>1.21</v>
      </c>
      <c r="O74" s="198">
        <v>1.59</v>
      </c>
      <c r="P74" s="198">
        <v>0.71</v>
      </c>
      <c r="Q74" s="198">
        <v>0.27</v>
      </c>
      <c r="R74" s="198">
        <v>0.53</v>
      </c>
      <c r="S74" s="198">
        <v>0.33</v>
      </c>
      <c r="T74" s="198">
        <v>0</v>
      </c>
      <c r="U74" s="198">
        <v>1.26</v>
      </c>
      <c r="V74" s="198">
        <v>0.18</v>
      </c>
      <c r="W74" s="198">
        <v>0.57999999999999996</v>
      </c>
      <c r="X74" s="198">
        <v>1.23</v>
      </c>
      <c r="Y74" s="198">
        <v>0</v>
      </c>
      <c r="Z74" s="198">
        <v>3.48</v>
      </c>
      <c r="AA74" s="198">
        <v>0.95</v>
      </c>
      <c r="AB74" s="198">
        <v>0</v>
      </c>
      <c r="AC74" s="198">
        <v>23.58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42.34</v>
      </c>
      <c r="AJ74" s="198">
        <v>0</v>
      </c>
      <c r="AK74" s="198">
        <v>9.8800000000000008</v>
      </c>
      <c r="AL74" s="198">
        <v>0</v>
      </c>
      <c r="AM74" s="198">
        <v>0</v>
      </c>
      <c r="AN74" s="198">
        <v>0</v>
      </c>
      <c r="AO74" s="198">
        <v>292.62</v>
      </c>
      <c r="AP74" s="198">
        <v>0</v>
      </c>
    </row>
    <row r="75" spans="1:42">
      <c r="A75" t="s">
        <v>117</v>
      </c>
      <c r="B75" s="198">
        <v>0</v>
      </c>
      <c r="C75" s="198">
        <v>16.829999999999998</v>
      </c>
      <c r="D75" s="198">
        <v>0</v>
      </c>
      <c r="E75" s="198">
        <v>0</v>
      </c>
      <c r="F75" s="198">
        <v>20.99</v>
      </c>
      <c r="G75" s="198">
        <v>0</v>
      </c>
      <c r="H75" s="198">
        <v>0</v>
      </c>
      <c r="I75" s="198">
        <v>0</v>
      </c>
      <c r="J75" s="198">
        <v>3.48</v>
      </c>
      <c r="K75" s="198">
        <v>119.76</v>
      </c>
      <c r="L75" s="198">
        <v>1.32</v>
      </c>
      <c r="M75" s="198">
        <v>1.66</v>
      </c>
      <c r="N75" s="198">
        <v>1.29</v>
      </c>
      <c r="O75" s="198">
        <v>1.59</v>
      </c>
      <c r="P75" s="198">
        <v>0.71</v>
      </c>
      <c r="Q75" s="198">
        <v>0.27</v>
      </c>
      <c r="R75" s="198">
        <v>0.53</v>
      </c>
      <c r="S75" s="198">
        <v>0.33</v>
      </c>
      <c r="T75" s="198">
        <v>0</v>
      </c>
      <c r="U75" s="198">
        <v>1.26</v>
      </c>
      <c r="V75" s="198">
        <v>0.18</v>
      </c>
      <c r="W75" s="198">
        <v>0.57999999999999996</v>
      </c>
      <c r="X75" s="198">
        <v>1.23</v>
      </c>
      <c r="Y75" s="198">
        <v>0</v>
      </c>
      <c r="Z75" s="198">
        <v>3.48</v>
      </c>
      <c r="AA75" s="198">
        <v>0.95</v>
      </c>
      <c r="AB75" s="198">
        <v>0</v>
      </c>
      <c r="AC75" s="198">
        <v>23.58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43.34</v>
      </c>
      <c r="AJ75" s="198">
        <v>0</v>
      </c>
      <c r="AK75" s="198">
        <v>9.8800000000000008</v>
      </c>
      <c r="AL75" s="198">
        <v>0</v>
      </c>
      <c r="AM75" s="198">
        <v>0</v>
      </c>
      <c r="AN75" s="198">
        <v>0</v>
      </c>
      <c r="AO75" s="198">
        <v>305.07</v>
      </c>
      <c r="AP75" s="198">
        <v>0</v>
      </c>
    </row>
    <row r="76" spans="1:42">
      <c r="A76" t="s">
        <v>118</v>
      </c>
      <c r="B76" s="198">
        <v>0</v>
      </c>
      <c r="C76" s="198">
        <v>17.059999999999999</v>
      </c>
      <c r="D76" s="198">
        <v>0</v>
      </c>
      <c r="E76" s="198">
        <v>0</v>
      </c>
      <c r="F76" s="198">
        <v>20.99</v>
      </c>
      <c r="G76" s="198">
        <v>0</v>
      </c>
      <c r="H76" s="198">
        <v>0</v>
      </c>
      <c r="I76" s="198">
        <v>0</v>
      </c>
      <c r="J76" s="198">
        <v>3.48</v>
      </c>
      <c r="K76" s="198">
        <v>118.32</v>
      </c>
      <c r="L76" s="198">
        <v>1.32</v>
      </c>
      <c r="M76" s="198">
        <v>1.66</v>
      </c>
      <c r="N76" s="198">
        <v>1.39</v>
      </c>
      <c r="O76" s="198">
        <v>3.6</v>
      </c>
      <c r="P76" s="198">
        <v>0.71</v>
      </c>
      <c r="Q76" s="198">
        <v>0.27</v>
      </c>
      <c r="R76" s="198">
        <v>0.53</v>
      </c>
      <c r="S76" s="198">
        <v>0.33</v>
      </c>
      <c r="T76" s="198">
        <v>0</v>
      </c>
      <c r="U76" s="198">
        <v>1.26</v>
      </c>
      <c r="V76" s="198">
        <v>0.18</v>
      </c>
      <c r="W76" s="198">
        <v>0.57999999999999996</v>
      </c>
      <c r="X76" s="198">
        <v>1.23</v>
      </c>
      <c r="Y76" s="198">
        <v>0</v>
      </c>
      <c r="Z76" s="198">
        <v>3.48</v>
      </c>
      <c r="AA76" s="198">
        <v>0.95</v>
      </c>
      <c r="AB76" s="198">
        <v>0</v>
      </c>
      <c r="AC76" s="198">
        <v>23.58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42.34</v>
      </c>
      <c r="AJ76" s="198">
        <v>0</v>
      </c>
      <c r="AK76" s="198">
        <v>9.8800000000000008</v>
      </c>
      <c r="AL76" s="198">
        <v>0</v>
      </c>
      <c r="AM76" s="198">
        <v>0</v>
      </c>
      <c r="AN76" s="198">
        <v>0</v>
      </c>
      <c r="AO76" s="198">
        <v>305.07</v>
      </c>
      <c r="AP76" s="198">
        <v>0</v>
      </c>
    </row>
    <row r="77" spans="1:42">
      <c r="A77" t="s">
        <v>119</v>
      </c>
      <c r="B77" s="198">
        <v>0</v>
      </c>
      <c r="C77" s="198">
        <v>17.059999999999999</v>
      </c>
      <c r="D77" s="198">
        <v>0</v>
      </c>
      <c r="E77" s="198">
        <v>0</v>
      </c>
      <c r="F77" s="198">
        <v>20.99</v>
      </c>
      <c r="G77" s="198">
        <v>0</v>
      </c>
      <c r="H77" s="198">
        <v>0</v>
      </c>
      <c r="I77" s="198">
        <v>6.26</v>
      </c>
      <c r="J77" s="198">
        <v>2.1</v>
      </c>
      <c r="K77" s="198">
        <v>107.28</v>
      </c>
      <c r="L77" s="198">
        <v>1.32</v>
      </c>
      <c r="M77" s="198">
        <v>1.66</v>
      </c>
      <c r="N77" s="198">
        <v>1.48</v>
      </c>
      <c r="O77" s="198">
        <v>7.91</v>
      </c>
      <c r="P77" s="198">
        <v>0.71</v>
      </c>
      <c r="Q77" s="198">
        <v>0.27</v>
      </c>
      <c r="R77" s="198">
        <v>0.53</v>
      </c>
      <c r="S77" s="198">
        <v>0.33</v>
      </c>
      <c r="T77" s="198">
        <v>0</v>
      </c>
      <c r="U77" s="198">
        <v>1.26</v>
      </c>
      <c r="V77" s="198">
        <v>0.18</v>
      </c>
      <c r="W77" s="198">
        <v>0.57999999999999996</v>
      </c>
      <c r="X77" s="198">
        <v>1.23</v>
      </c>
      <c r="Y77" s="198">
        <v>0</v>
      </c>
      <c r="Z77" s="198">
        <v>3.48</v>
      </c>
      <c r="AA77" s="198">
        <v>0.95</v>
      </c>
      <c r="AB77" s="198">
        <v>0</v>
      </c>
      <c r="AC77" s="198">
        <v>23.58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42.34</v>
      </c>
      <c r="AJ77" s="198">
        <v>0</v>
      </c>
      <c r="AK77" s="198">
        <v>9.8800000000000008</v>
      </c>
      <c r="AL77" s="198">
        <v>0</v>
      </c>
      <c r="AM77" s="198">
        <v>0</v>
      </c>
      <c r="AN77" s="198">
        <v>0</v>
      </c>
      <c r="AO77" s="198">
        <v>305.07</v>
      </c>
      <c r="AP77" s="198">
        <v>0</v>
      </c>
    </row>
    <row r="78" spans="1:42">
      <c r="A78" t="s">
        <v>120</v>
      </c>
      <c r="B78" s="198">
        <v>0</v>
      </c>
      <c r="C78" s="198">
        <v>17.3</v>
      </c>
      <c r="D78" s="198">
        <v>0</v>
      </c>
      <c r="E78" s="198">
        <v>0</v>
      </c>
      <c r="F78" s="198">
        <v>20.99</v>
      </c>
      <c r="G78" s="198">
        <v>0</v>
      </c>
      <c r="H78" s="198">
        <v>0</v>
      </c>
      <c r="I78" s="198">
        <v>6.26</v>
      </c>
      <c r="J78" s="198">
        <v>2.1</v>
      </c>
      <c r="K78" s="198">
        <v>103.73</v>
      </c>
      <c r="L78" s="198">
        <v>1.32</v>
      </c>
      <c r="M78" s="198">
        <v>1.66</v>
      </c>
      <c r="N78" s="198">
        <v>1.48</v>
      </c>
      <c r="O78" s="198">
        <v>11.81</v>
      </c>
      <c r="P78" s="198">
        <v>0.71</v>
      </c>
      <c r="Q78" s="198">
        <v>0.27</v>
      </c>
      <c r="R78" s="198">
        <v>0.53</v>
      </c>
      <c r="S78" s="198">
        <v>0.33</v>
      </c>
      <c r="T78" s="198">
        <v>0</v>
      </c>
      <c r="U78" s="198">
        <v>1.26</v>
      </c>
      <c r="V78" s="198">
        <v>0.18</v>
      </c>
      <c r="W78" s="198">
        <v>0.57999999999999996</v>
      </c>
      <c r="X78" s="198">
        <v>1.23</v>
      </c>
      <c r="Y78" s="198">
        <v>0</v>
      </c>
      <c r="Z78" s="198">
        <v>3.48</v>
      </c>
      <c r="AA78" s="198">
        <v>0.95</v>
      </c>
      <c r="AB78" s="198">
        <v>0</v>
      </c>
      <c r="AC78" s="198">
        <v>23.58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42.34</v>
      </c>
      <c r="AJ78" s="198">
        <v>0</v>
      </c>
      <c r="AK78" s="198">
        <v>9.8800000000000008</v>
      </c>
      <c r="AL78" s="198">
        <v>0</v>
      </c>
      <c r="AM78" s="198">
        <v>0</v>
      </c>
      <c r="AN78" s="198">
        <v>0</v>
      </c>
      <c r="AO78" s="198">
        <v>305.07</v>
      </c>
      <c r="AP78" s="198">
        <v>0</v>
      </c>
    </row>
    <row r="79" spans="1:42">
      <c r="A79" t="s">
        <v>121</v>
      </c>
      <c r="B79" s="198">
        <v>0</v>
      </c>
      <c r="C79" s="198">
        <v>17.3</v>
      </c>
      <c r="D79" s="198">
        <v>0</v>
      </c>
      <c r="E79" s="198">
        <v>0</v>
      </c>
      <c r="F79" s="198">
        <v>20.99</v>
      </c>
      <c r="G79" s="198">
        <v>0</v>
      </c>
      <c r="H79" s="198">
        <v>0</v>
      </c>
      <c r="I79" s="198">
        <v>6.26</v>
      </c>
      <c r="J79" s="198">
        <v>2.89</v>
      </c>
      <c r="K79" s="198">
        <v>14.93</v>
      </c>
      <c r="L79" s="198">
        <v>1.32</v>
      </c>
      <c r="M79" s="198">
        <v>1.66</v>
      </c>
      <c r="N79" s="198">
        <v>1.48</v>
      </c>
      <c r="O79" s="198">
        <v>2.09</v>
      </c>
      <c r="P79" s="198">
        <v>0.71</v>
      </c>
      <c r="Q79" s="198">
        <v>0.27</v>
      </c>
      <c r="R79" s="198">
        <v>0.53</v>
      </c>
      <c r="S79" s="198">
        <v>0.33</v>
      </c>
      <c r="T79" s="198">
        <v>0</v>
      </c>
      <c r="U79" s="198">
        <v>1.26</v>
      </c>
      <c r="V79" s="198">
        <v>0.18</v>
      </c>
      <c r="W79" s="198">
        <v>0.57999999999999996</v>
      </c>
      <c r="X79" s="198">
        <v>1.23</v>
      </c>
      <c r="Y79" s="198">
        <v>0</v>
      </c>
      <c r="Z79" s="198">
        <v>3.48</v>
      </c>
      <c r="AA79" s="198">
        <v>0.95</v>
      </c>
      <c r="AB79" s="198">
        <v>0</v>
      </c>
      <c r="AC79" s="198">
        <v>23.23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42.34</v>
      </c>
      <c r="AJ79" s="198">
        <v>0</v>
      </c>
      <c r="AK79" s="198">
        <v>4.66</v>
      </c>
      <c r="AL79" s="198">
        <v>0</v>
      </c>
      <c r="AM79" s="198">
        <v>0</v>
      </c>
      <c r="AN79" s="198">
        <v>0</v>
      </c>
      <c r="AO79" s="198">
        <v>305.07</v>
      </c>
      <c r="AP79" s="198">
        <v>0</v>
      </c>
    </row>
    <row r="80" spans="1:42">
      <c r="A80" t="s">
        <v>122</v>
      </c>
      <c r="B80" s="198">
        <v>0</v>
      </c>
      <c r="C80" s="198">
        <v>17.3</v>
      </c>
      <c r="D80" s="198">
        <v>0</v>
      </c>
      <c r="E80" s="198">
        <v>0</v>
      </c>
      <c r="F80" s="198">
        <v>20.99</v>
      </c>
      <c r="G80" s="198">
        <v>0</v>
      </c>
      <c r="H80" s="198">
        <v>0</v>
      </c>
      <c r="I80" s="198">
        <v>6.26</v>
      </c>
      <c r="J80" s="198">
        <v>2.89</v>
      </c>
      <c r="K80" s="198">
        <v>14.93</v>
      </c>
      <c r="L80" s="198">
        <v>1.32</v>
      </c>
      <c r="M80" s="198">
        <v>1.66</v>
      </c>
      <c r="N80" s="198">
        <v>1.48</v>
      </c>
      <c r="O80" s="198">
        <v>2.09</v>
      </c>
      <c r="P80" s="198">
        <v>0.71</v>
      </c>
      <c r="Q80" s="198">
        <v>0.27</v>
      </c>
      <c r="R80" s="198">
        <v>0.53</v>
      </c>
      <c r="S80" s="198">
        <v>0.33</v>
      </c>
      <c r="T80" s="198">
        <v>0</v>
      </c>
      <c r="U80" s="198">
        <v>1.26</v>
      </c>
      <c r="V80" s="198">
        <v>0.18</v>
      </c>
      <c r="W80" s="198">
        <v>0.57999999999999996</v>
      </c>
      <c r="X80" s="198">
        <v>1.23</v>
      </c>
      <c r="Y80" s="198">
        <v>0</v>
      </c>
      <c r="Z80" s="198">
        <v>3.48</v>
      </c>
      <c r="AA80" s="198">
        <v>0.95</v>
      </c>
      <c r="AB80" s="198">
        <v>0</v>
      </c>
      <c r="AC80" s="198">
        <v>23.23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42.34</v>
      </c>
      <c r="AJ80" s="198">
        <v>0</v>
      </c>
      <c r="AK80" s="198">
        <v>4.66</v>
      </c>
      <c r="AL80" s="198">
        <v>0</v>
      </c>
      <c r="AM80" s="198">
        <v>0</v>
      </c>
      <c r="AN80" s="198">
        <v>0</v>
      </c>
      <c r="AO80" s="198">
        <v>305.07</v>
      </c>
      <c r="AP80" s="198">
        <v>0</v>
      </c>
    </row>
    <row r="81" spans="1:42">
      <c r="A81" t="s">
        <v>123</v>
      </c>
      <c r="B81" s="198">
        <v>0</v>
      </c>
      <c r="C81" s="198">
        <v>17.3</v>
      </c>
      <c r="D81" s="198">
        <v>0</v>
      </c>
      <c r="E81" s="198">
        <v>0</v>
      </c>
      <c r="F81" s="198">
        <v>20.99</v>
      </c>
      <c r="G81" s="198">
        <v>0</v>
      </c>
      <c r="H81" s="198">
        <v>0</v>
      </c>
      <c r="I81" s="198">
        <v>6.26</v>
      </c>
      <c r="J81" s="198">
        <v>2.89</v>
      </c>
      <c r="K81" s="198">
        <v>14.93</v>
      </c>
      <c r="L81" s="198">
        <v>1.32</v>
      </c>
      <c r="M81" s="198">
        <v>1.66</v>
      </c>
      <c r="N81" s="198">
        <v>1.48</v>
      </c>
      <c r="O81" s="198">
        <v>2.09</v>
      </c>
      <c r="P81" s="198">
        <v>0.71</v>
      </c>
      <c r="Q81" s="198">
        <v>0.27</v>
      </c>
      <c r="R81" s="198">
        <v>0.53</v>
      </c>
      <c r="S81" s="198">
        <v>0.33</v>
      </c>
      <c r="T81" s="198">
        <v>0</v>
      </c>
      <c r="U81" s="198">
        <v>1.26</v>
      </c>
      <c r="V81" s="198">
        <v>0.18</v>
      </c>
      <c r="W81" s="198">
        <v>0.57999999999999996</v>
      </c>
      <c r="X81" s="198">
        <v>1.23</v>
      </c>
      <c r="Y81" s="198">
        <v>0</v>
      </c>
      <c r="Z81" s="198">
        <v>3.48</v>
      </c>
      <c r="AA81" s="198">
        <v>0.95</v>
      </c>
      <c r="AB81" s="198">
        <v>0</v>
      </c>
      <c r="AC81" s="198">
        <v>23.23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43.34</v>
      </c>
      <c r="AJ81" s="198">
        <v>0</v>
      </c>
      <c r="AK81" s="198">
        <v>4.66</v>
      </c>
      <c r="AL81" s="198">
        <v>0</v>
      </c>
      <c r="AM81" s="198">
        <v>0</v>
      </c>
      <c r="AN81" s="198">
        <v>0</v>
      </c>
      <c r="AO81" s="198">
        <v>305.07</v>
      </c>
      <c r="AP81" s="198">
        <v>0</v>
      </c>
    </row>
    <row r="82" spans="1:42">
      <c r="A82" t="s">
        <v>124</v>
      </c>
      <c r="B82" s="198">
        <v>0</v>
      </c>
      <c r="C82" s="198">
        <v>17.3</v>
      </c>
      <c r="D82" s="198">
        <v>0</v>
      </c>
      <c r="E82" s="198">
        <v>0</v>
      </c>
      <c r="F82" s="198">
        <v>20.99</v>
      </c>
      <c r="G82" s="198">
        <v>0</v>
      </c>
      <c r="H82" s="198">
        <v>0</v>
      </c>
      <c r="I82" s="198">
        <v>6.26</v>
      </c>
      <c r="J82" s="198">
        <v>2.89</v>
      </c>
      <c r="K82" s="198">
        <v>14.93</v>
      </c>
      <c r="L82" s="198">
        <v>1.32</v>
      </c>
      <c r="M82" s="198">
        <v>1.66</v>
      </c>
      <c r="N82" s="198">
        <v>1.48</v>
      </c>
      <c r="O82" s="198">
        <v>2.09</v>
      </c>
      <c r="P82" s="198">
        <v>0.71</v>
      </c>
      <c r="Q82" s="198">
        <v>0.27</v>
      </c>
      <c r="R82" s="198">
        <v>0.53</v>
      </c>
      <c r="S82" s="198">
        <v>0.33</v>
      </c>
      <c r="T82" s="198">
        <v>0</v>
      </c>
      <c r="U82" s="198">
        <v>1.26</v>
      </c>
      <c r="V82" s="198">
        <v>0.18</v>
      </c>
      <c r="W82" s="198">
        <v>0.57999999999999996</v>
      </c>
      <c r="X82" s="198">
        <v>1.23</v>
      </c>
      <c r="Y82" s="198">
        <v>0</v>
      </c>
      <c r="Z82" s="198">
        <v>3.48</v>
      </c>
      <c r="AA82" s="198">
        <v>0.95</v>
      </c>
      <c r="AB82" s="198">
        <v>0</v>
      </c>
      <c r="AC82" s="198">
        <v>23.23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42.34</v>
      </c>
      <c r="AJ82" s="198">
        <v>0</v>
      </c>
      <c r="AK82" s="198">
        <v>4.66</v>
      </c>
      <c r="AL82" s="198">
        <v>0</v>
      </c>
      <c r="AM82" s="198">
        <v>0</v>
      </c>
      <c r="AN82" s="198">
        <v>0</v>
      </c>
      <c r="AO82" s="198">
        <v>305.07</v>
      </c>
      <c r="AP82" s="198">
        <v>0</v>
      </c>
    </row>
    <row r="83" spans="1:42">
      <c r="A83" t="s">
        <v>125</v>
      </c>
      <c r="B83" s="198">
        <v>0</v>
      </c>
      <c r="C83" s="198">
        <v>17.3</v>
      </c>
      <c r="D83" s="198">
        <v>0</v>
      </c>
      <c r="E83" s="198">
        <v>0</v>
      </c>
      <c r="F83" s="198">
        <v>20.99</v>
      </c>
      <c r="G83" s="198">
        <v>0</v>
      </c>
      <c r="H83" s="198">
        <v>0</v>
      </c>
      <c r="I83" s="198">
        <v>6.26</v>
      </c>
      <c r="J83" s="198">
        <v>2.89</v>
      </c>
      <c r="K83" s="198">
        <v>14.93</v>
      </c>
      <c r="L83" s="198">
        <v>1.32</v>
      </c>
      <c r="M83" s="198">
        <v>1.66</v>
      </c>
      <c r="N83" s="198">
        <v>1.48</v>
      </c>
      <c r="O83" s="198">
        <v>2.09</v>
      </c>
      <c r="P83" s="198">
        <v>0.71</v>
      </c>
      <c r="Q83" s="198">
        <v>0.27</v>
      </c>
      <c r="R83" s="198">
        <v>0.53</v>
      </c>
      <c r="S83" s="198">
        <v>0.33</v>
      </c>
      <c r="T83" s="198">
        <v>0</v>
      </c>
      <c r="U83" s="198">
        <v>1.26</v>
      </c>
      <c r="V83" s="198">
        <v>0.18</v>
      </c>
      <c r="W83" s="198">
        <v>0.57999999999999996</v>
      </c>
      <c r="X83" s="198">
        <v>1.23</v>
      </c>
      <c r="Y83" s="198">
        <v>0</v>
      </c>
      <c r="Z83" s="198">
        <v>3.48</v>
      </c>
      <c r="AA83" s="198">
        <v>0.95</v>
      </c>
      <c r="AB83" s="198">
        <v>0</v>
      </c>
      <c r="AC83" s="198">
        <v>23.23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42.34</v>
      </c>
      <c r="AJ83" s="198">
        <v>0</v>
      </c>
      <c r="AK83" s="198">
        <v>3.1</v>
      </c>
      <c r="AL83" s="198">
        <v>0</v>
      </c>
      <c r="AM83" s="198">
        <v>0</v>
      </c>
      <c r="AN83" s="198">
        <v>0</v>
      </c>
      <c r="AO83" s="198">
        <v>305.07</v>
      </c>
      <c r="AP83" s="198">
        <v>0</v>
      </c>
    </row>
    <row r="84" spans="1:42">
      <c r="A84" t="s">
        <v>126</v>
      </c>
      <c r="B84" s="198">
        <v>0</v>
      </c>
      <c r="C84" s="198">
        <v>17.3</v>
      </c>
      <c r="D84" s="198">
        <v>0</v>
      </c>
      <c r="E84" s="198">
        <v>0</v>
      </c>
      <c r="F84" s="198">
        <v>20.99</v>
      </c>
      <c r="G84" s="198">
        <v>0</v>
      </c>
      <c r="H84" s="198">
        <v>0</v>
      </c>
      <c r="I84" s="198">
        <v>6.26</v>
      </c>
      <c r="J84" s="198">
        <v>2.89</v>
      </c>
      <c r="K84" s="198">
        <v>14.93</v>
      </c>
      <c r="L84" s="198">
        <v>1.32</v>
      </c>
      <c r="M84" s="198">
        <v>1.66</v>
      </c>
      <c r="N84" s="198">
        <v>1.48</v>
      </c>
      <c r="O84" s="198">
        <v>2.09</v>
      </c>
      <c r="P84" s="198">
        <v>0.71</v>
      </c>
      <c r="Q84" s="198">
        <v>0.27</v>
      </c>
      <c r="R84" s="198">
        <v>0.53</v>
      </c>
      <c r="S84" s="198">
        <v>0.33</v>
      </c>
      <c r="T84" s="198">
        <v>0</v>
      </c>
      <c r="U84" s="198">
        <v>1.26</v>
      </c>
      <c r="V84" s="198">
        <v>0.18</v>
      </c>
      <c r="W84" s="198">
        <v>0.57999999999999996</v>
      </c>
      <c r="X84" s="198">
        <v>1.23</v>
      </c>
      <c r="Y84" s="198">
        <v>0</v>
      </c>
      <c r="Z84" s="198">
        <v>3.48</v>
      </c>
      <c r="AA84" s="198">
        <v>0.95</v>
      </c>
      <c r="AB84" s="198">
        <v>0</v>
      </c>
      <c r="AC84" s="198">
        <v>23.23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42.34</v>
      </c>
      <c r="AJ84" s="198">
        <v>0</v>
      </c>
      <c r="AK84" s="198">
        <v>3.1</v>
      </c>
      <c r="AL84" s="198">
        <v>0</v>
      </c>
      <c r="AM84" s="198">
        <v>0</v>
      </c>
      <c r="AN84" s="198">
        <v>0</v>
      </c>
      <c r="AO84" s="198">
        <v>305.07</v>
      </c>
      <c r="AP84" s="198">
        <v>0</v>
      </c>
    </row>
    <row r="85" spans="1:42">
      <c r="A85" t="s">
        <v>127</v>
      </c>
      <c r="B85" s="198">
        <v>0</v>
      </c>
      <c r="C85" s="198">
        <v>17.3</v>
      </c>
      <c r="D85" s="198">
        <v>0</v>
      </c>
      <c r="E85" s="198">
        <v>0</v>
      </c>
      <c r="F85" s="198">
        <v>20.99</v>
      </c>
      <c r="G85" s="198">
        <v>0</v>
      </c>
      <c r="H85" s="198">
        <v>0</v>
      </c>
      <c r="I85" s="198">
        <v>6.26</v>
      </c>
      <c r="J85" s="198">
        <v>2.89</v>
      </c>
      <c r="K85" s="198">
        <v>14.93</v>
      </c>
      <c r="L85" s="198">
        <v>1.32</v>
      </c>
      <c r="M85" s="198">
        <v>1.66</v>
      </c>
      <c r="N85" s="198">
        <v>1.48</v>
      </c>
      <c r="O85" s="198">
        <v>2.09</v>
      </c>
      <c r="P85" s="198">
        <v>0.71</v>
      </c>
      <c r="Q85" s="198">
        <v>0.27</v>
      </c>
      <c r="R85" s="198">
        <v>0.53</v>
      </c>
      <c r="S85" s="198">
        <v>0.33</v>
      </c>
      <c r="T85" s="198">
        <v>0</v>
      </c>
      <c r="U85" s="198">
        <v>1.26</v>
      </c>
      <c r="V85" s="198">
        <v>0.18</v>
      </c>
      <c r="W85" s="198">
        <v>0.57999999999999996</v>
      </c>
      <c r="X85" s="198">
        <v>1.23</v>
      </c>
      <c r="Y85" s="198">
        <v>0</v>
      </c>
      <c r="Z85" s="198">
        <v>3.48</v>
      </c>
      <c r="AA85" s="198">
        <v>0.95</v>
      </c>
      <c r="AB85" s="198">
        <v>0</v>
      </c>
      <c r="AC85" s="198">
        <v>23.23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42.34</v>
      </c>
      <c r="AJ85" s="198">
        <v>0</v>
      </c>
      <c r="AK85" s="198">
        <v>3.1</v>
      </c>
      <c r="AL85" s="198">
        <v>0</v>
      </c>
      <c r="AM85" s="198">
        <v>0</v>
      </c>
      <c r="AN85" s="198">
        <v>0</v>
      </c>
      <c r="AO85" s="198">
        <v>305.07</v>
      </c>
      <c r="AP85" s="198">
        <v>0</v>
      </c>
    </row>
    <row r="86" spans="1:42">
      <c r="A86" t="s">
        <v>128</v>
      </c>
      <c r="B86" s="198">
        <v>0</v>
      </c>
      <c r="C86" s="198">
        <v>17.3</v>
      </c>
      <c r="D86" s="198">
        <v>0</v>
      </c>
      <c r="E86" s="198">
        <v>0</v>
      </c>
      <c r="F86" s="198">
        <v>20.99</v>
      </c>
      <c r="G86" s="198">
        <v>0</v>
      </c>
      <c r="H86" s="198">
        <v>0</v>
      </c>
      <c r="I86" s="198">
        <v>6.26</v>
      </c>
      <c r="J86" s="198">
        <v>2.89</v>
      </c>
      <c r="K86" s="198">
        <v>14.93</v>
      </c>
      <c r="L86" s="198">
        <v>1.32</v>
      </c>
      <c r="M86" s="198">
        <v>1.66</v>
      </c>
      <c r="N86" s="198">
        <v>1.48</v>
      </c>
      <c r="O86" s="198">
        <v>2.09</v>
      </c>
      <c r="P86" s="198">
        <v>0.71</v>
      </c>
      <c r="Q86" s="198">
        <v>0.27</v>
      </c>
      <c r="R86" s="198">
        <v>0.53</v>
      </c>
      <c r="S86" s="198">
        <v>0.33</v>
      </c>
      <c r="T86" s="198">
        <v>0</v>
      </c>
      <c r="U86" s="198">
        <v>1.26</v>
      </c>
      <c r="V86" s="198">
        <v>0.18</v>
      </c>
      <c r="W86" s="198">
        <v>0.57999999999999996</v>
      </c>
      <c r="X86" s="198">
        <v>1.23</v>
      </c>
      <c r="Y86" s="198">
        <v>0</v>
      </c>
      <c r="Z86" s="198">
        <v>3.48</v>
      </c>
      <c r="AA86" s="198">
        <v>0.95</v>
      </c>
      <c r="AB86" s="198">
        <v>0</v>
      </c>
      <c r="AC86" s="198">
        <v>23.23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42.34</v>
      </c>
      <c r="AJ86" s="198">
        <v>0</v>
      </c>
      <c r="AK86" s="198">
        <v>3.1</v>
      </c>
      <c r="AL86" s="198">
        <v>0</v>
      </c>
      <c r="AM86" s="198">
        <v>0</v>
      </c>
      <c r="AN86" s="198">
        <v>0</v>
      </c>
      <c r="AO86" s="198">
        <v>305.07</v>
      </c>
      <c r="AP86" s="198">
        <v>0</v>
      </c>
    </row>
    <row r="87" spans="1:42">
      <c r="A87" t="s">
        <v>129</v>
      </c>
      <c r="B87" s="198">
        <v>0</v>
      </c>
      <c r="C87" s="198">
        <v>17.3</v>
      </c>
      <c r="D87" s="198">
        <v>0</v>
      </c>
      <c r="E87" s="198">
        <v>0</v>
      </c>
      <c r="F87" s="198">
        <v>20.99</v>
      </c>
      <c r="G87" s="198">
        <v>0</v>
      </c>
      <c r="H87" s="198">
        <v>0</v>
      </c>
      <c r="I87" s="198">
        <v>6.26</v>
      </c>
      <c r="J87" s="198">
        <v>2.89</v>
      </c>
      <c r="K87" s="198">
        <v>14.93</v>
      </c>
      <c r="L87" s="198">
        <v>1.32</v>
      </c>
      <c r="M87" s="198">
        <v>1.66</v>
      </c>
      <c r="N87" s="198">
        <v>1.48</v>
      </c>
      <c r="O87" s="198">
        <v>2.09</v>
      </c>
      <c r="P87" s="198">
        <v>0.71</v>
      </c>
      <c r="Q87" s="198">
        <v>0.27</v>
      </c>
      <c r="R87" s="198">
        <v>0.53</v>
      </c>
      <c r="S87" s="198">
        <v>0.33</v>
      </c>
      <c r="T87" s="198">
        <v>0</v>
      </c>
      <c r="U87" s="198">
        <v>1.26</v>
      </c>
      <c r="V87" s="198">
        <v>0.18</v>
      </c>
      <c r="W87" s="198">
        <v>0.54</v>
      </c>
      <c r="X87" s="198">
        <v>1.23</v>
      </c>
      <c r="Y87" s="198">
        <v>0</v>
      </c>
      <c r="Z87" s="198">
        <v>3.48</v>
      </c>
      <c r="AA87" s="198">
        <v>0.95</v>
      </c>
      <c r="AB87" s="198">
        <v>0</v>
      </c>
      <c r="AC87" s="198">
        <v>23.23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42.34</v>
      </c>
      <c r="AJ87" s="198">
        <v>0</v>
      </c>
      <c r="AK87" s="198">
        <v>3.1</v>
      </c>
      <c r="AL87" s="198">
        <v>0</v>
      </c>
      <c r="AM87" s="198">
        <v>0</v>
      </c>
      <c r="AN87" s="198">
        <v>0</v>
      </c>
      <c r="AO87" s="198">
        <v>305.07</v>
      </c>
      <c r="AP87" s="198">
        <v>0</v>
      </c>
    </row>
    <row r="88" spans="1:42">
      <c r="A88" t="s">
        <v>130</v>
      </c>
      <c r="B88" s="198">
        <v>0</v>
      </c>
      <c r="C88" s="198">
        <v>17.3</v>
      </c>
      <c r="D88" s="198">
        <v>0</v>
      </c>
      <c r="E88" s="198">
        <v>0</v>
      </c>
      <c r="F88" s="198">
        <v>20.99</v>
      </c>
      <c r="G88" s="198">
        <v>0</v>
      </c>
      <c r="H88" s="198">
        <v>0</v>
      </c>
      <c r="I88" s="198">
        <v>6.26</v>
      </c>
      <c r="J88" s="198">
        <v>2.89</v>
      </c>
      <c r="K88" s="198">
        <v>14.93</v>
      </c>
      <c r="L88" s="198">
        <v>1.32</v>
      </c>
      <c r="M88" s="198">
        <v>1.66</v>
      </c>
      <c r="N88" s="198">
        <v>1.48</v>
      </c>
      <c r="O88" s="198">
        <v>2.09</v>
      </c>
      <c r="P88" s="198">
        <v>0.71</v>
      </c>
      <c r="Q88" s="198">
        <v>0.27</v>
      </c>
      <c r="R88" s="198">
        <v>0.53</v>
      </c>
      <c r="S88" s="198">
        <v>0.33</v>
      </c>
      <c r="T88" s="198">
        <v>0</v>
      </c>
      <c r="U88" s="198">
        <v>1.26</v>
      </c>
      <c r="V88" s="198">
        <v>0.18</v>
      </c>
      <c r="W88" s="198">
        <v>0.55000000000000004</v>
      </c>
      <c r="X88" s="198">
        <v>1.23</v>
      </c>
      <c r="Y88" s="198">
        <v>0</v>
      </c>
      <c r="Z88" s="198">
        <v>3.48</v>
      </c>
      <c r="AA88" s="198">
        <v>0.95</v>
      </c>
      <c r="AB88" s="198">
        <v>0</v>
      </c>
      <c r="AC88" s="198">
        <v>23.23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42.34</v>
      </c>
      <c r="AJ88" s="198">
        <v>0</v>
      </c>
      <c r="AK88" s="198">
        <v>3.1</v>
      </c>
      <c r="AL88" s="198">
        <v>0</v>
      </c>
      <c r="AM88" s="198">
        <v>0</v>
      </c>
      <c r="AN88" s="198">
        <v>0</v>
      </c>
      <c r="AO88" s="198">
        <v>305.07</v>
      </c>
      <c r="AP88" s="198">
        <v>0</v>
      </c>
    </row>
    <row r="89" spans="1:42">
      <c r="A89" t="s">
        <v>131</v>
      </c>
      <c r="B89" s="198">
        <v>0</v>
      </c>
      <c r="C89" s="198">
        <v>17.52</v>
      </c>
      <c r="D89" s="198">
        <v>0</v>
      </c>
      <c r="E89" s="198">
        <v>0</v>
      </c>
      <c r="F89" s="198">
        <v>20.99</v>
      </c>
      <c r="G89" s="198">
        <v>0</v>
      </c>
      <c r="H89" s="198">
        <v>0</v>
      </c>
      <c r="I89" s="198">
        <v>6.26</v>
      </c>
      <c r="J89" s="198">
        <v>2.89</v>
      </c>
      <c r="K89" s="198">
        <v>14.93</v>
      </c>
      <c r="L89" s="198">
        <v>1.32</v>
      </c>
      <c r="M89" s="198">
        <v>1.66</v>
      </c>
      <c r="N89" s="198">
        <v>1.48</v>
      </c>
      <c r="O89" s="198">
        <v>2.09</v>
      </c>
      <c r="P89" s="198">
        <v>0.71</v>
      </c>
      <c r="Q89" s="198">
        <v>0.27</v>
      </c>
      <c r="R89" s="198">
        <v>0.53</v>
      </c>
      <c r="S89" s="198">
        <v>0.33</v>
      </c>
      <c r="T89" s="198">
        <v>0</v>
      </c>
      <c r="U89" s="198">
        <v>1.26</v>
      </c>
      <c r="V89" s="198">
        <v>0.18</v>
      </c>
      <c r="W89" s="198">
        <v>0.57999999999999996</v>
      </c>
      <c r="X89" s="198">
        <v>1.23</v>
      </c>
      <c r="Y89" s="198">
        <v>0</v>
      </c>
      <c r="Z89" s="198">
        <v>3.48</v>
      </c>
      <c r="AA89" s="198">
        <v>0.95</v>
      </c>
      <c r="AB89" s="198">
        <v>0</v>
      </c>
      <c r="AC89" s="198">
        <v>23.23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42.34</v>
      </c>
      <c r="AJ89" s="198">
        <v>0</v>
      </c>
      <c r="AK89" s="198">
        <v>3.1</v>
      </c>
      <c r="AL89" s="198">
        <v>0</v>
      </c>
      <c r="AM89" s="198">
        <v>0</v>
      </c>
      <c r="AN89" s="198">
        <v>0</v>
      </c>
      <c r="AO89" s="198">
        <v>305.07</v>
      </c>
      <c r="AP89" s="198">
        <v>0</v>
      </c>
    </row>
    <row r="90" spans="1:42">
      <c r="A90" t="s">
        <v>132</v>
      </c>
      <c r="B90" s="198">
        <v>0</v>
      </c>
      <c r="C90" s="198">
        <v>17.760000000000002</v>
      </c>
      <c r="D90" s="198">
        <v>0</v>
      </c>
      <c r="E90" s="198">
        <v>0</v>
      </c>
      <c r="F90" s="198">
        <v>20.99</v>
      </c>
      <c r="G90" s="198">
        <v>0</v>
      </c>
      <c r="H90" s="198">
        <v>0</v>
      </c>
      <c r="I90" s="198">
        <v>6.26</v>
      </c>
      <c r="J90" s="198">
        <v>2.89</v>
      </c>
      <c r="K90" s="198">
        <v>14.93</v>
      </c>
      <c r="L90" s="198">
        <v>1.32</v>
      </c>
      <c r="M90" s="198">
        <v>1.66</v>
      </c>
      <c r="N90" s="198">
        <v>1.48</v>
      </c>
      <c r="O90" s="198">
        <v>2.09</v>
      </c>
      <c r="P90" s="198">
        <v>0.71</v>
      </c>
      <c r="Q90" s="198">
        <v>0.27</v>
      </c>
      <c r="R90" s="198">
        <v>0.53</v>
      </c>
      <c r="S90" s="198">
        <v>0.33</v>
      </c>
      <c r="T90" s="198">
        <v>0</v>
      </c>
      <c r="U90" s="198">
        <v>1.26</v>
      </c>
      <c r="V90" s="198">
        <v>0.18</v>
      </c>
      <c r="W90" s="198">
        <v>0.57999999999999996</v>
      </c>
      <c r="X90" s="198">
        <v>1.23</v>
      </c>
      <c r="Y90" s="198">
        <v>0</v>
      </c>
      <c r="Z90" s="198">
        <v>3.48</v>
      </c>
      <c r="AA90" s="198">
        <v>0.95</v>
      </c>
      <c r="AB90" s="198">
        <v>0</v>
      </c>
      <c r="AC90" s="198">
        <v>23.23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42.34</v>
      </c>
      <c r="AJ90" s="198">
        <v>0</v>
      </c>
      <c r="AK90" s="198">
        <v>3.1</v>
      </c>
      <c r="AL90" s="198">
        <v>0</v>
      </c>
      <c r="AM90" s="198">
        <v>0</v>
      </c>
      <c r="AN90" s="198">
        <v>0</v>
      </c>
      <c r="AO90" s="198">
        <v>305.07</v>
      </c>
      <c r="AP90" s="198">
        <v>0</v>
      </c>
    </row>
    <row r="91" spans="1:42">
      <c r="A91" t="s">
        <v>133</v>
      </c>
      <c r="B91" s="198">
        <v>0</v>
      </c>
      <c r="C91" s="198">
        <v>17.989999999999998</v>
      </c>
      <c r="D91" s="198">
        <v>0</v>
      </c>
      <c r="E91" s="198">
        <v>0</v>
      </c>
      <c r="F91" s="198">
        <v>20.99</v>
      </c>
      <c r="G91" s="198">
        <v>0</v>
      </c>
      <c r="H91" s="198">
        <v>0</v>
      </c>
      <c r="I91" s="198">
        <v>6.26</v>
      </c>
      <c r="J91" s="198">
        <v>2.89</v>
      </c>
      <c r="K91" s="198">
        <v>14.93</v>
      </c>
      <c r="L91" s="198">
        <v>1.32</v>
      </c>
      <c r="M91" s="198">
        <v>1.66</v>
      </c>
      <c r="N91" s="198">
        <v>1.48</v>
      </c>
      <c r="O91" s="198">
        <v>2.09</v>
      </c>
      <c r="P91" s="198">
        <v>0.71</v>
      </c>
      <c r="Q91" s="198">
        <v>0.27</v>
      </c>
      <c r="R91" s="198">
        <v>0.53</v>
      </c>
      <c r="S91" s="198">
        <v>0.33</v>
      </c>
      <c r="T91" s="198">
        <v>0</v>
      </c>
      <c r="U91" s="198">
        <v>1.26</v>
      </c>
      <c r="V91" s="198">
        <v>0.18</v>
      </c>
      <c r="W91" s="198">
        <v>0.57999999999999996</v>
      </c>
      <c r="X91" s="198">
        <v>1.23</v>
      </c>
      <c r="Y91" s="198">
        <v>0</v>
      </c>
      <c r="Z91" s="198">
        <v>3.48</v>
      </c>
      <c r="AA91" s="198">
        <v>0.95</v>
      </c>
      <c r="AB91" s="198">
        <v>0</v>
      </c>
      <c r="AC91" s="198">
        <v>25.29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43.67</v>
      </c>
      <c r="AJ91" s="198">
        <v>0</v>
      </c>
      <c r="AK91" s="198">
        <v>1.54</v>
      </c>
      <c r="AL91" s="198">
        <v>0</v>
      </c>
      <c r="AM91" s="198">
        <v>0</v>
      </c>
      <c r="AN91" s="198">
        <v>0</v>
      </c>
      <c r="AO91" s="198">
        <v>305.07</v>
      </c>
      <c r="AP91" s="198">
        <v>0</v>
      </c>
    </row>
    <row r="92" spans="1:42">
      <c r="A92" t="s">
        <v>134</v>
      </c>
      <c r="B92" s="198">
        <v>0</v>
      </c>
      <c r="C92" s="198">
        <v>17.989999999999998</v>
      </c>
      <c r="D92" s="198">
        <v>0</v>
      </c>
      <c r="E92" s="198">
        <v>0</v>
      </c>
      <c r="F92" s="198">
        <v>20.99</v>
      </c>
      <c r="G92" s="198">
        <v>0</v>
      </c>
      <c r="H92" s="198">
        <v>0</v>
      </c>
      <c r="I92" s="198">
        <v>6.26</v>
      </c>
      <c r="J92" s="198">
        <v>2.89</v>
      </c>
      <c r="K92" s="198">
        <v>14.93</v>
      </c>
      <c r="L92" s="198">
        <v>1.32</v>
      </c>
      <c r="M92" s="198">
        <v>1.66</v>
      </c>
      <c r="N92" s="198">
        <v>1.48</v>
      </c>
      <c r="O92" s="198">
        <v>2.09</v>
      </c>
      <c r="P92" s="198">
        <v>0.71</v>
      </c>
      <c r="Q92" s="198">
        <v>0.27</v>
      </c>
      <c r="R92" s="198">
        <v>0.53</v>
      </c>
      <c r="S92" s="198">
        <v>0.33</v>
      </c>
      <c r="T92" s="198">
        <v>0</v>
      </c>
      <c r="U92" s="198">
        <v>1.26</v>
      </c>
      <c r="V92" s="198">
        <v>0.18</v>
      </c>
      <c r="W92" s="198">
        <v>0.57999999999999996</v>
      </c>
      <c r="X92" s="198">
        <v>1.23</v>
      </c>
      <c r="Y92" s="198">
        <v>0</v>
      </c>
      <c r="Z92" s="198">
        <v>3.48</v>
      </c>
      <c r="AA92" s="198">
        <v>0.95</v>
      </c>
      <c r="AB92" s="198">
        <v>0</v>
      </c>
      <c r="AC92" s="198">
        <v>25.29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43.67</v>
      </c>
      <c r="AJ92" s="198">
        <v>0</v>
      </c>
      <c r="AK92" s="198">
        <v>1.54</v>
      </c>
      <c r="AL92" s="198">
        <v>0</v>
      </c>
      <c r="AM92" s="198">
        <v>0</v>
      </c>
      <c r="AN92" s="198">
        <v>0</v>
      </c>
      <c r="AO92" s="198">
        <v>305.07</v>
      </c>
      <c r="AP92" s="198">
        <v>0</v>
      </c>
    </row>
    <row r="93" spans="1:42">
      <c r="A93" t="s">
        <v>135</v>
      </c>
      <c r="B93" s="198">
        <v>0</v>
      </c>
      <c r="C93" s="198">
        <v>17.989999999999998</v>
      </c>
      <c r="D93" s="198">
        <v>0</v>
      </c>
      <c r="E93" s="198">
        <v>0</v>
      </c>
      <c r="F93" s="198">
        <v>20.99</v>
      </c>
      <c r="G93" s="198">
        <v>0</v>
      </c>
      <c r="H93" s="198">
        <v>0</v>
      </c>
      <c r="I93" s="198">
        <v>6.26</v>
      </c>
      <c r="J93" s="198">
        <v>2.89</v>
      </c>
      <c r="K93" s="198">
        <v>14.93</v>
      </c>
      <c r="L93" s="198">
        <v>1.32</v>
      </c>
      <c r="M93" s="198">
        <v>1.66</v>
      </c>
      <c r="N93" s="198">
        <v>1.48</v>
      </c>
      <c r="O93" s="198">
        <v>2.09</v>
      </c>
      <c r="P93" s="198">
        <v>0.71</v>
      </c>
      <c r="Q93" s="198">
        <v>0.27</v>
      </c>
      <c r="R93" s="198">
        <v>0.53</v>
      </c>
      <c r="S93" s="198">
        <v>0.33</v>
      </c>
      <c r="T93" s="198">
        <v>0</v>
      </c>
      <c r="U93" s="198">
        <v>1.26</v>
      </c>
      <c r="V93" s="198">
        <v>0.18</v>
      </c>
      <c r="W93" s="198">
        <v>0.57999999999999996</v>
      </c>
      <c r="X93" s="198">
        <v>1.23</v>
      </c>
      <c r="Y93" s="198">
        <v>0</v>
      </c>
      <c r="Z93" s="198">
        <v>3.48</v>
      </c>
      <c r="AA93" s="198">
        <v>0.95</v>
      </c>
      <c r="AB93" s="198">
        <v>0</v>
      </c>
      <c r="AC93" s="198">
        <v>25.29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44.67</v>
      </c>
      <c r="AJ93" s="198">
        <v>0</v>
      </c>
      <c r="AK93" s="198">
        <v>1.54</v>
      </c>
      <c r="AL93" s="198">
        <v>0</v>
      </c>
      <c r="AM93" s="198">
        <v>0</v>
      </c>
      <c r="AN93" s="198">
        <v>0</v>
      </c>
      <c r="AO93" s="198">
        <v>305.07</v>
      </c>
      <c r="AP93" s="198">
        <v>0</v>
      </c>
    </row>
    <row r="94" spans="1:42">
      <c r="A94" t="s">
        <v>136</v>
      </c>
      <c r="B94" s="198">
        <v>0</v>
      </c>
      <c r="C94" s="198">
        <v>17.989999999999998</v>
      </c>
      <c r="D94" s="198">
        <v>0</v>
      </c>
      <c r="E94" s="198">
        <v>0</v>
      </c>
      <c r="F94" s="198">
        <v>20.99</v>
      </c>
      <c r="G94" s="198">
        <v>0</v>
      </c>
      <c r="H94" s="198">
        <v>0</v>
      </c>
      <c r="I94" s="198">
        <v>6.26</v>
      </c>
      <c r="J94" s="198">
        <v>2.89</v>
      </c>
      <c r="K94" s="198">
        <v>14.93</v>
      </c>
      <c r="L94" s="198">
        <v>1.32</v>
      </c>
      <c r="M94" s="198">
        <v>1.66</v>
      </c>
      <c r="N94" s="198">
        <v>1.48</v>
      </c>
      <c r="O94" s="198">
        <v>2.09</v>
      </c>
      <c r="P94" s="198">
        <v>0.71</v>
      </c>
      <c r="Q94" s="198">
        <v>0.27</v>
      </c>
      <c r="R94" s="198">
        <v>0.53</v>
      </c>
      <c r="S94" s="198">
        <v>0.33</v>
      </c>
      <c r="T94" s="198">
        <v>0</v>
      </c>
      <c r="U94" s="198">
        <v>1.26</v>
      </c>
      <c r="V94" s="198">
        <v>0.18</v>
      </c>
      <c r="W94" s="198">
        <v>0.57999999999999996</v>
      </c>
      <c r="X94" s="198">
        <v>1.23</v>
      </c>
      <c r="Y94" s="198">
        <v>0</v>
      </c>
      <c r="Z94" s="198">
        <v>3.48</v>
      </c>
      <c r="AA94" s="198">
        <v>0.95</v>
      </c>
      <c r="AB94" s="198">
        <v>0</v>
      </c>
      <c r="AC94" s="198">
        <v>26.09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44.91</v>
      </c>
      <c r="AJ94" s="198">
        <v>0</v>
      </c>
      <c r="AK94" s="198">
        <v>1.54</v>
      </c>
      <c r="AL94" s="198">
        <v>0</v>
      </c>
      <c r="AM94" s="198">
        <v>0</v>
      </c>
      <c r="AN94" s="198">
        <v>0</v>
      </c>
      <c r="AO94" s="198">
        <v>305.07</v>
      </c>
      <c r="AP94" s="198">
        <v>0</v>
      </c>
    </row>
    <row r="95" spans="1:42">
      <c r="A95" t="s">
        <v>137</v>
      </c>
      <c r="B95" s="198">
        <v>0</v>
      </c>
      <c r="C95" s="198">
        <v>18.22</v>
      </c>
      <c r="D95" s="198">
        <v>0</v>
      </c>
      <c r="E95" s="198">
        <v>0</v>
      </c>
      <c r="F95" s="198">
        <v>20.99</v>
      </c>
      <c r="G95" s="198">
        <v>0</v>
      </c>
      <c r="H95" s="198">
        <v>0</v>
      </c>
      <c r="I95" s="198">
        <v>6.26</v>
      </c>
      <c r="J95" s="198">
        <v>2.89</v>
      </c>
      <c r="K95" s="198">
        <v>14.93</v>
      </c>
      <c r="L95" s="198">
        <v>1.32</v>
      </c>
      <c r="M95" s="198">
        <v>1.6</v>
      </c>
      <c r="N95" s="198">
        <v>1.48</v>
      </c>
      <c r="O95" s="198">
        <v>2.09</v>
      </c>
      <c r="P95" s="198">
        <v>0.71</v>
      </c>
      <c r="Q95" s="198">
        <v>0.27</v>
      </c>
      <c r="R95" s="198">
        <v>0.53</v>
      </c>
      <c r="S95" s="198">
        <v>0.33</v>
      </c>
      <c r="T95" s="198">
        <v>0</v>
      </c>
      <c r="U95" s="198">
        <v>1.26</v>
      </c>
      <c r="V95" s="198">
        <v>0.18</v>
      </c>
      <c r="W95" s="198">
        <v>0.57999999999999996</v>
      </c>
      <c r="X95" s="198">
        <v>1.23</v>
      </c>
      <c r="Y95" s="198">
        <v>0</v>
      </c>
      <c r="Z95" s="198">
        <v>3.48</v>
      </c>
      <c r="AA95" s="198">
        <v>0.95</v>
      </c>
      <c r="AB95" s="198">
        <v>0</v>
      </c>
      <c r="AC95" s="198">
        <v>26.09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44.91</v>
      </c>
      <c r="AJ95" s="198">
        <v>0</v>
      </c>
      <c r="AK95" s="198">
        <v>1.54</v>
      </c>
      <c r="AL95" s="198">
        <v>0</v>
      </c>
      <c r="AM95" s="198">
        <v>0</v>
      </c>
      <c r="AN95" s="198">
        <v>0</v>
      </c>
      <c r="AO95" s="198">
        <v>305.07</v>
      </c>
      <c r="AP95" s="198">
        <v>0</v>
      </c>
    </row>
    <row r="96" spans="1:42">
      <c r="A96" t="s">
        <v>138</v>
      </c>
      <c r="B96" s="198">
        <v>0</v>
      </c>
      <c r="C96" s="198">
        <v>18.22</v>
      </c>
      <c r="D96" s="198">
        <v>0</v>
      </c>
      <c r="E96" s="198">
        <v>0</v>
      </c>
      <c r="F96" s="198">
        <v>20.99</v>
      </c>
      <c r="G96" s="198">
        <v>0</v>
      </c>
      <c r="H96" s="198">
        <v>0</v>
      </c>
      <c r="I96" s="198">
        <v>6.26</v>
      </c>
      <c r="J96" s="198">
        <v>2.89</v>
      </c>
      <c r="K96" s="198">
        <v>14.93</v>
      </c>
      <c r="L96" s="198">
        <v>1.32</v>
      </c>
      <c r="M96" s="198">
        <v>1.6</v>
      </c>
      <c r="N96" s="198">
        <v>1.48</v>
      </c>
      <c r="O96" s="198">
        <v>2.09</v>
      </c>
      <c r="P96" s="198">
        <v>0.71</v>
      </c>
      <c r="Q96" s="198">
        <v>0.27</v>
      </c>
      <c r="R96" s="198">
        <v>0.53</v>
      </c>
      <c r="S96" s="198">
        <v>0.33</v>
      </c>
      <c r="T96" s="198">
        <v>0</v>
      </c>
      <c r="U96" s="198">
        <v>1.26</v>
      </c>
      <c r="V96" s="198">
        <v>0.18</v>
      </c>
      <c r="W96" s="198">
        <v>0.57999999999999996</v>
      </c>
      <c r="X96" s="198">
        <v>1.23</v>
      </c>
      <c r="Y96" s="198">
        <v>0</v>
      </c>
      <c r="Z96" s="198">
        <v>3.48</v>
      </c>
      <c r="AA96" s="198">
        <v>0.95</v>
      </c>
      <c r="AB96" s="198">
        <v>0</v>
      </c>
      <c r="AC96" s="198">
        <v>26.09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44.91</v>
      </c>
      <c r="AJ96" s="198">
        <v>0</v>
      </c>
      <c r="AK96" s="198">
        <v>1.54</v>
      </c>
      <c r="AL96" s="198">
        <v>0</v>
      </c>
      <c r="AM96" s="198">
        <v>0</v>
      </c>
      <c r="AN96" s="198">
        <v>0</v>
      </c>
      <c r="AO96" s="198">
        <v>305.07</v>
      </c>
      <c r="AP96" s="198">
        <v>0</v>
      </c>
    </row>
    <row r="97" spans="1:42">
      <c r="A97" t="s">
        <v>139</v>
      </c>
      <c r="B97" s="198">
        <v>0</v>
      </c>
      <c r="C97" s="198">
        <v>18.22</v>
      </c>
      <c r="D97" s="198">
        <v>0</v>
      </c>
      <c r="E97" s="198">
        <v>0</v>
      </c>
      <c r="F97" s="198">
        <v>20.99</v>
      </c>
      <c r="G97" s="198">
        <v>0</v>
      </c>
      <c r="H97" s="198">
        <v>0</v>
      </c>
      <c r="I97" s="198">
        <v>6.26</v>
      </c>
      <c r="J97" s="198">
        <v>2.89</v>
      </c>
      <c r="K97" s="198">
        <v>14.93</v>
      </c>
      <c r="L97" s="198">
        <v>1.32</v>
      </c>
      <c r="M97" s="198">
        <v>1.6</v>
      </c>
      <c r="N97" s="198">
        <v>1.48</v>
      </c>
      <c r="O97" s="198">
        <v>2.09</v>
      </c>
      <c r="P97" s="198">
        <v>0.71</v>
      </c>
      <c r="Q97" s="198">
        <v>0.27</v>
      </c>
      <c r="R97" s="198">
        <v>0.53</v>
      </c>
      <c r="S97" s="198">
        <v>0.33</v>
      </c>
      <c r="T97" s="198">
        <v>0</v>
      </c>
      <c r="U97" s="198">
        <v>1.26</v>
      </c>
      <c r="V97" s="198">
        <v>0.18</v>
      </c>
      <c r="W97" s="198">
        <v>0.57999999999999996</v>
      </c>
      <c r="X97" s="198">
        <v>1.23</v>
      </c>
      <c r="Y97" s="198">
        <v>0</v>
      </c>
      <c r="Z97" s="198">
        <v>3.48</v>
      </c>
      <c r="AA97" s="198">
        <v>0.95</v>
      </c>
      <c r="AB97" s="198">
        <v>0</v>
      </c>
      <c r="AC97" s="198">
        <v>26.09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44.91</v>
      </c>
      <c r="AJ97" s="198">
        <v>0</v>
      </c>
      <c r="AK97" s="198">
        <v>1.54</v>
      </c>
      <c r="AL97" s="198">
        <v>0</v>
      </c>
      <c r="AM97" s="198">
        <v>0</v>
      </c>
      <c r="AN97" s="198">
        <v>0</v>
      </c>
      <c r="AO97" s="198">
        <v>305.07</v>
      </c>
      <c r="AP97" s="198">
        <v>0</v>
      </c>
    </row>
    <row r="98" spans="1:42">
      <c r="A98" t="s">
        <v>140</v>
      </c>
      <c r="B98" s="198">
        <v>0</v>
      </c>
      <c r="C98" s="198">
        <v>18.45</v>
      </c>
      <c r="D98" s="198">
        <v>0</v>
      </c>
      <c r="E98" s="198">
        <v>0</v>
      </c>
      <c r="F98" s="198">
        <v>20.99</v>
      </c>
      <c r="G98" s="198">
        <v>0</v>
      </c>
      <c r="H98" s="198">
        <v>0</v>
      </c>
      <c r="I98" s="198">
        <v>6.26</v>
      </c>
      <c r="J98" s="198">
        <v>2.89</v>
      </c>
      <c r="K98" s="198">
        <v>14.93</v>
      </c>
      <c r="L98" s="198">
        <v>1.32</v>
      </c>
      <c r="M98" s="198">
        <v>1.6</v>
      </c>
      <c r="N98" s="198">
        <v>1.48</v>
      </c>
      <c r="O98" s="198">
        <v>2.09</v>
      </c>
      <c r="P98" s="198">
        <v>0.71</v>
      </c>
      <c r="Q98" s="198">
        <v>0.27</v>
      </c>
      <c r="R98" s="198">
        <v>0.53</v>
      </c>
      <c r="S98" s="198">
        <v>0.33</v>
      </c>
      <c r="T98" s="198">
        <v>0</v>
      </c>
      <c r="U98" s="198">
        <v>1.26</v>
      </c>
      <c r="V98" s="198">
        <v>0.18</v>
      </c>
      <c r="W98" s="198">
        <v>0.57999999999999996</v>
      </c>
      <c r="X98" s="198">
        <v>1.23</v>
      </c>
      <c r="Y98" s="198">
        <v>0</v>
      </c>
      <c r="Z98" s="198">
        <v>3.48</v>
      </c>
      <c r="AA98" s="198">
        <v>0.95</v>
      </c>
      <c r="AB98" s="198">
        <v>0</v>
      </c>
      <c r="AC98" s="198">
        <v>26.09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44.91</v>
      </c>
      <c r="AJ98" s="198">
        <v>0</v>
      </c>
      <c r="AK98" s="198">
        <v>1.24</v>
      </c>
      <c r="AL98" s="198">
        <v>0</v>
      </c>
      <c r="AM98" s="198">
        <v>0</v>
      </c>
      <c r="AN98" s="198">
        <v>0</v>
      </c>
      <c r="AO98" s="198">
        <v>305.07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0.42494249999999956</v>
      </c>
      <c r="D99">
        <f t="shared" si="0"/>
        <v>4.7150000000000056E-3</v>
      </c>
      <c r="E99">
        <f t="shared" si="0"/>
        <v>0</v>
      </c>
      <c r="F99">
        <f t="shared" si="0"/>
        <v>0.50376000000000021</v>
      </c>
      <c r="G99">
        <f t="shared" si="0"/>
        <v>0</v>
      </c>
      <c r="H99">
        <f t="shared" si="0"/>
        <v>0</v>
      </c>
      <c r="I99">
        <f t="shared" si="0"/>
        <v>0.19352999999999998</v>
      </c>
      <c r="J99">
        <f t="shared" si="0"/>
        <v>9.8780000000000034E-2</v>
      </c>
      <c r="K99">
        <f t="shared" si="0"/>
        <v>2.4051400000000003</v>
      </c>
      <c r="L99">
        <f t="shared" si="0"/>
        <v>0.13334750000000026</v>
      </c>
      <c r="M99">
        <f t="shared" si="0"/>
        <v>4.4780000000000014E-2</v>
      </c>
      <c r="N99">
        <f t="shared" si="0"/>
        <v>3.3597499999999995E-2</v>
      </c>
      <c r="O99">
        <f t="shared" si="0"/>
        <v>5.1895000000000066E-2</v>
      </c>
      <c r="P99">
        <f t="shared" si="0"/>
        <v>1.7040000000000007E-2</v>
      </c>
      <c r="Q99">
        <f t="shared" si="0"/>
        <v>2.4279999999999958E-2</v>
      </c>
      <c r="R99">
        <f t="shared" si="0"/>
        <v>7.3039999999999744E-2</v>
      </c>
      <c r="S99">
        <f t="shared" si="0"/>
        <v>3.3260000000000053E-2</v>
      </c>
      <c r="T99">
        <f t="shared" si="0"/>
        <v>0</v>
      </c>
      <c r="U99">
        <f t="shared" si="0"/>
        <v>3.2272500000000058E-2</v>
      </c>
      <c r="V99">
        <f t="shared" si="0"/>
        <v>4.3199999999999957E-3</v>
      </c>
      <c r="W99">
        <f t="shared" si="0"/>
        <v>1.3902499999999972E-2</v>
      </c>
      <c r="X99">
        <f t="shared" si="0"/>
        <v>2.9520000000000025E-2</v>
      </c>
      <c r="Y99">
        <f t="shared" si="0"/>
        <v>0</v>
      </c>
      <c r="Z99">
        <f t="shared" si="0"/>
        <v>8.3520000000000025E-2</v>
      </c>
      <c r="AA99">
        <f t="shared" si="0"/>
        <v>2.150000000000004E-2</v>
      </c>
      <c r="AB99">
        <f t="shared" si="0"/>
        <v>0</v>
      </c>
      <c r="AC99">
        <f t="shared" si="0"/>
        <v>0.57436750000000003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1.0297000000000009</v>
      </c>
      <c r="AJ99">
        <f t="shared" si="0"/>
        <v>0</v>
      </c>
      <c r="AK99">
        <f t="shared" si="0"/>
        <v>0.35417499999999985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7.2469799999999926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10.67</v>
      </c>
      <c r="D3" s="198">
        <v>0.13</v>
      </c>
      <c r="E3" s="198">
        <v>0</v>
      </c>
      <c r="F3" s="198">
        <v>12.14</v>
      </c>
      <c r="G3" s="198">
        <v>0</v>
      </c>
      <c r="H3" s="198">
        <v>0</v>
      </c>
      <c r="I3" s="198">
        <v>4.59</v>
      </c>
      <c r="J3" s="198">
        <v>2.5</v>
      </c>
      <c r="K3" s="198">
        <v>2.35</v>
      </c>
      <c r="L3" s="198">
        <v>1.81</v>
      </c>
      <c r="M3" s="198">
        <v>0</v>
      </c>
      <c r="N3" s="198">
        <v>0.87</v>
      </c>
      <c r="O3" s="198">
        <v>1.44</v>
      </c>
      <c r="P3" s="198">
        <v>1.77</v>
      </c>
      <c r="Q3" s="198">
        <v>0.16</v>
      </c>
      <c r="R3" s="198">
        <v>0.31</v>
      </c>
      <c r="S3" s="198">
        <v>0.19</v>
      </c>
      <c r="T3" s="198">
        <v>0</v>
      </c>
      <c r="U3" s="198">
        <v>5.42</v>
      </c>
      <c r="V3" s="198">
        <v>0.1</v>
      </c>
      <c r="W3" s="198">
        <v>0.34</v>
      </c>
      <c r="X3" s="198">
        <v>0.71</v>
      </c>
      <c r="Y3" s="198">
        <v>0</v>
      </c>
      <c r="Z3" s="198">
        <v>2.0099999999999998</v>
      </c>
      <c r="AA3" s="198">
        <v>0.49</v>
      </c>
      <c r="AB3" s="198">
        <v>0</v>
      </c>
      <c r="AC3" s="198">
        <v>5.0999999999999996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13.16</v>
      </c>
      <c r="AJ3" s="198">
        <v>0</v>
      </c>
      <c r="AK3" s="198">
        <v>0.77</v>
      </c>
      <c r="AL3" s="198">
        <v>0</v>
      </c>
      <c r="AM3" s="198">
        <v>0</v>
      </c>
      <c r="AN3" s="198">
        <v>0</v>
      </c>
      <c r="AO3" s="198">
        <v>152.88</v>
      </c>
      <c r="AP3" s="198">
        <v>0</v>
      </c>
    </row>
    <row r="4" spans="1:42">
      <c r="A4" t="s">
        <v>46</v>
      </c>
      <c r="B4" s="198">
        <v>0</v>
      </c>
      <c r="C4" s="198">
        <v>10.67</v>
      </c>
      <c r="D4" s="198">
        <v>0.13</v>
      </c>
      <c r="E4" s="198">
        <v>0</v>
      </c>
      <c r="F4" s="198">
        <v>12.14</v>
      </c>
      <c r="G4" s="198">
        <v>0</v>
      </c>
      <c r="H4" s="198">
        <v>0</v>
      </c>
      <c r="I4" s="198">
        <v>4.59</v>
      </c>
      <c r="J4" s="198">
        <v>2.5</v>
      </c>
      <c r="K4" s="198">
        <v>2.35</v>
      </c>
      <c r="L4" s="198">
        <v>1.81</v>
      </c>
      <c r="M4" s="198">
        <v>0</v>
      </c>
      <c r="N4" s="198">
        <v>0.87</v>
      </c>
      <c r="O4" s="198">
        <v>1.44</v>
      </c>
      <c r="P4" s="198">
        <v>1.77</v>
      </c>
      <c r="Q4" s="198">
        <v>0.16</v>
      </c>
      <c r="R4" s="198">
        <v>0.31</v>
      </c>
      <c r="S4" s="198">
        <v>0.19</v>
      </c>
      <c r="T4" s="198">
        <v>0</v>
      </c>
      <c r="U4" s="198">
        <v>5.42</v>
      </c>
      <c r="V4" s="198">
        <v>0.1</v>
      </c>
      <c r="W4" s="198">
        <v>0.34</v>
      </c>
      <c r="X4" s="198">
        <v>0.71</v>
      </c>
      <c r="Y4" s="198">
        <v>0</v>
      </c>
      <c r="Z4" s="198">
        <v>2.0099999999999998</v>
      </c>
      <c r="AA4" s="198">
        <v>0.49</v>
      </c>
      <c r="AB4" s="198">
        <v>0</v>
      </c>
      <c r="AC4" s="198">
        <v>5.0999999999999996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13.16</v>
      </c>
      <c r="AJ4" s="198">
        <v>0</v>
      </c>
      <c r="AK4" s="198">
        <v>0.77</v>
      </c>
      <c r="AL4" s="198">
        <v>0</v>
      </c>
      <c r="AM4" s="198">
        <v>0</v>
      </c>
      <c r="AN4" s="198">
        <v>0</v>
      </c>
      <c r="AO4" s="198">
        <v>152.88</v>
      </c>
      <c r="AP4" s="198">
        <v>0</v>
      </c>
    </row>
    <row r="5" spans="1:42">
      <c r="A5" t="s">
        <v>47</v>
      </c>
      <c r="B5" s="198">
        <v>0</v>
      </c>
      <c r="C5" s="198">
        <v>10.67</v>
      </c>
      <c r="D5" s="198">
        <v>0.13</v>
      </c>
      <c r="E5" s="198">
        <v>0</v>
      </c>
      <c r="F5" s="198">
        <v>12.14</v>
      </c>
      <c r="G5" s="198">
        <v>0</v>
      </c>
      <c r="H5" s="198">
        <v>0</v>
      </c>
      <c r="I5" s="198">
        <v>4.59</v>
      </c>
      <c r="J5" s="198">
        <v>2.14</v>
      </c>
      <c r="K5" s="198">
        <v>2.35</v>
      </c>
      <c r="L5" s="198">
        <v>1.81</v>
      </c>
      <c r="M5" s="198">
        <v>0</v>
      </c>
      <c r="N5" s="198">
        <v>0.87</v>
      </c>
      <c r="O5" s="198">
        <v>1.44</v>
      </c>
      <c r="P5" s="198">
        <v>1.77</v>
      </c>
      <c r="Q5" s="198">
        <v>0.16</v>
      </c>
      <c r="R5" s="198">
        <v>0.31</v>
      </c>
      <c r="S5" s="198">
        <v>0.19</v>
      </c>
      <c r="T5" s="198">
        <v>0</v>
      </c>
      <c r="U5" s="198">
        <v>5.42</v>
      </c>
      <c r="V5" s="198">
        <v>0.1</v>
      </c>
      <c r="W5" s="198">
        <v>0.34</v>
      </c>
      <c r="X5" s="198">
        <v>0.71</v>
      </c>
      <c r="Y5" s="198">
        <v>0</v>
      </c>
      <c r="Z5" s="198">
        <v>2.0099999999999998</v>
      </c>
      <c r="AA5" s="198">
        <v>0.49</v>
      </c>
      <c r="AB5" s="198">
        <v>0</v>
      </c>
      <c r="AC5" s="198">
        <v>5.0999999999999996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13.16</v>
      </c>
      <c r="AJ5" s="198">
        <v>0</v>
      </c>
      <c r="AK5" s="198">
        <v>0.77</v>
      </c>
      <c r="AL5" s="198">
        <v>0</v>
      </c>
      <c r="AM5" s="198">
        <v>0</v>
      </c>
      <c r="AN5" s="198">
        <v>0</v>
      </c>
      <c r="AO5" s="198">
        <v>152.88</v>
      </c>
      <c r="AP5" s="198">
        <v>0</v>
      </c>
    </row>
    <row r="6" spans="1:42">
      <c r="A6" t="s">
        <v>48</v>
      </c>
      <c r="B6" s="198">
        <v>0</v>
      </c>
      <c r="C6" s="198">
        <v>10.67</v>
      </c>
      <c r="D6" s="198">
        <v>0.13</v>
      </c>
      <c r="E6" s="198">
        <v>0</v>
      </c>
      <c r="F6" s="198">
        <v>12.14</v>
      </c>
      <c r="G6" s="198">
        <v>0</v>
      </c>
      <c r="H6" s="198">
        <v>0</v>
      </c>
      <c r="I6" s="198">
        <v>4.59</v>
      </c>
      <c r="J6" s="198">
        <v>2.14</v>
      </c>
      <c r="K6" s="198">
        <v>2.35</v>
      </c>
      <c r="L6" s="198">
        <v>1.81</v>
      </c>
      <c r="M6" s="198">
        <v>0</v>
      </c>
      <c r="N6" s="198">
        <v>0.87</v>
      </c>
      <c r="O6" s="198">
        <v>1.44</v>
      </c>
      <c r="P6" s="198">
        <v>1.77</v>
      </c>
      <c r="Q6" s="198">
        <v>0.16</v>
      </c>
      <c r="R6" s="198">
        <v>0.31</v>
      </c>
      <c r="S6" s="198">
        <v>0.19</v>
      </c>
      <c r="T6" s="198">
        <v>0</v>
      </c>
      <c r="U6" s="198">
        <v>5.42</v>
      </c>
      <c r="V6" s="198">
        <v>0.1</v>
      </c>
      <c r="W6" s="198">
        <v>0.34</v>
      </c>
      <c r="X6" s="198">
        <v>0.71</v>
      </c>
      <c r="Y6" s="198">
        <v>0</v>
      </c>
      <c r="Z6" s="198">
        <v>2.0099999999999998</v>
      </c>
      <c r="AA6" s="198">
        <v>0.49</v>
      </c>
      <c r="AB6" s="198">
        <v>0</v>
      </c>
      <c r="AC6" s="198">
        <v>5.0999999999999996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13.16</v>
      </c>
      <c r="AJ6" s="198">
        <v>0</v>
      </c>
      <c r="AK6" s="198">
        <v>0.77</v>
      </c>
      <c r="AL6" s="198">
        <v>0</v>
      </c>
      <c r="AM6" s="198">
        <v>0</v>
      </c>
      <c r="AN6" s="198">
        <v>0</v>
      </c>
      <c r="AO6" s="198">
        <v>152.88</v>
      </c>
      <c r="AP6" s="198">
        <v>0</v>
      </c>
    </row>
    <row r="7" spans="1:42">
      <c r="A7" t="s">
        <v>49</v>
      </c>
      <c r="B7" s="198">
        <v>0</v>
      </c>
      <c r="C7" s="198">
        <v>10.8</v>
      </c>
      <c r="D7" s="198">
        <v>0.13</v>
      </c>
      <c r="E7" s="198">
        <v>0</v>
      </c>
      <c r="F7" s="198">
        <v>12.14</v>
      </c>
      <c r="G7" s="198">
        <v>0</v>
      </c>
      <c r="H7" s="198">
        <v>0</v>
      </c>
      <c r="I7" s="198">
        <v>4.59</v>
      </c>
      <c r="J7" s="198">
        <v>2.14</v>
      </c>
      <c r="K7" s="198">
        <v>2.35</v>
      </c>
      <c r="L7" s="198">
        <v>1.81</v>
      </c>
      <c r="M7" s="198">
        <v>0</v>
      </c>
      <c r="N7" s="198">
        <v>0.87</v>
      </c>
      <c r="O7" s="198">
        <v>1.44</v>
      </c>
      <c r="P7" s="198">
        <v>1.77</v>
      </c>
      <c r="Q7" s="198">
        <v>0.16</v>
      </c>
      <c r="R7" s="198">
        <v>0.31</v>
      </c>
      <c r="S7" s="198">
        <v>0.19</v>
      </c>
      <c r="T7" s="198">
        <v>0</v>
      </c>
      <c r="U7" s="198">
        <v>5.42</v>
      </c>
      <c r="V7" s="198">
        <v>0.1</v>
      </c>
      <c r="W7" s="198">
        <v>0.34</v>
      </c>
      <c r="X7" s="198">
        <v>0.71</v>
      </c>
      <c r="Y7" s="198">
        <v>0</v>
      </c>
      <c r="Z7" s="198">
        <v>2.0099999999999998</v>
      </c>
      <c r="AA7" s="198">
        <v>0.49</v>
      </c>
      <c r="AB7" s="198">
        <v>0</v>
      </c>
      <c r="AC7" s="198">
        <v>4.71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13.16</v>
      </c>
      <c r="AJ7" s="198">
        <v>0</v>
      </c>
      <c r="AK7" s="198">
        <v>0.77</v>
      </c>
      <c r="AL7" s="198">
        <v>0</v>
      </c>
      <c r="AM7" s="198">
        <v>0</v>
      </c>
      <c r="AN7" s="198">
        <v>0</v>
      </c>
      <c r="AO7" s="198">
        <v>152.88</v>
      </c>
      <c r="AP7" s="198">
        <v>0</v>
      </c>
    </row>
    <row r="8" spans="1:42">
      <c r="A8" t="s">
        <v>50</v>
      </c>
      <c r="B8" s="198">
        <v>0</v>
      </c>
      <c r="C8" s="198">
        <v>10.8</v>
      </c>
      <c r="D8" s="198">
        <v>0.13</v>
      </c>
      <c r="E8" s="198">
        <v>0</v>
      </c>
      <c r="F8" s="198">
        <v>12.14</v>
      </c>
      <c r="G8" s="198">
        <v>0</v>
      </c>
      <c r="H8" s="198">
        <v>0</v>
      </c>
      <c r="I8" s="198">
        <v>4.59</v>
      </c>
      <c r="J8" s="198">
        <v>2.14</v>
      </c>
      <c r="K8" s="198">
        <v>2.35</v>
      </c>
      <c r="L8" s="198">
        <v>1.81</v>
      </c>
      <c r="M8" s="198">
        <v>0</v>
      </c>
      <c r="N8" s="198">
        <v>0.87</v>
      </c>
      <c r="O8" s="198">
        <v>1.44</v>
      </c>
      <c r="P8" s="198">
        <v>1.77</v>
      </c>
      <c r="Q8" s="198">
        <v>0.16</v>
      </c>
      <c r="R8" s="198">
        <v>0.31</v>
      </c>
      <c r="S8" s="198">
        <v>0.19</v>
      </c>
      <c r="T8" s="198">
        <v>0</v>
      </c>
      <c r="U8" s="198">
        <v>5.42</v>
      </c>
      <c r="V8" s="198">
        <v>0.1</v>
      </c>
      <c r="W8" s="198">
        <v>0.34</v>
      </c>
      <c r="X8" s="198">
        <v>0.71</v>
      </c>
      <c r="Y8" s="198">
        <v>0</v>
      </c>
      <c r="Z8" s="198">
        <v>2.0099999999999998</v>
      </c>
      <c r="AA8" s="198">
        <v>0.49</v>
      </c>
      <c r="AB8" s="198">
        <v>0</v>
      </c>
      <c r="AC8" s="198">
        <v>4.71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13.16</v>
      </c>
      <c r="AJ8" s="198">
        <v>0</v>
      </c>
      <c r="AK8" s="198">
        <v>0.31</v>
      </c>
      <c r="AL8" s="198">
        <v>0</v>
      </c>
      <c r="AM8" s="198">
        <v>0</v>
      </c>
      <c r="AN8" s="198">
        <v>0</v>
      </c>
      <c r="AO8" s="198">
        <v>152.88</v>
      </c>
      <c r="AP8" s="198">
        <v>0</v>
      </c>
    </row>
    <row r="9" spans="1:42">
      <c r="A9" t="s">
        <v>51</v>
      </c>
      <c r="B9" s="198">
        <v>0</v>
      </c>
      <c r="C9" s="198">
        <v>10.8</v>
      </c>
      <c r="D9" s="198">
        <v>0.13</v>
      </c>
      <c r="E9" s="198">
        <v>0</v>
      </c>
      <c r="F9" s="198">
        <v>12.14</v>
      </c>
      <c r="G9" s="198">
        <v>0</v>
      </c>
      <c r="H9" s="198">
        <v>0</v>
      </c>
      <c r="I9" s="198">
        <v>4.59</v>
      </c>
      <c r="J9" s="198">
        <v>2.14</v>
      </c>
      <c r="K9" s="198">
        <v>2.35</v>
      </c>
      <c r="L9" s="198">
        <v>1.81</v>
      </c>
      <c r="M9" s="198">
        <v>0</v>
      </c>
      <c r="N9" s="198">
        <v>0.87</v>
      </c>
      <c r="O9" s="198">
        <v>1.44</v>
      </c>
      <c r="P9" s="198">
        <v>1.77</v>
      </c>
      <c r="Q9" s="198">
        <v>0.16</v>
      </c>
      <c r="R9" s="198">
        <v>0.31</v>
      </c>
      <c r="S9" s="198">
        <v>0.19</v>
      </c>
      <c r="T9" s="198">
        <v>0</v>
      </c>
      <c r="U9" s="198">
        <v>5.42</v>
      </c>
      <c r="V9" s="198">
        <v>0.1</v>
      </c>
      <c r="W9" s="198">
        <v>0.34</v>
      </c>
      <c r="X9" s="198">
        <v>0.71</v>
      </c>
      <c r="Y9" s="198">
        <v>0</v>
      </c>
      <c r="Z9" s="198">
        <v>2.0099999999999998</v>
      </c>
      <c r="AA9" s="198">
        <v>0.49</v>
      </c>
      <c r="AB9" s="198">
        <v>0</v>
      </c>
      <c r="AC9" s="198">
        <v>4.71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14.87</v>
      </c>
      <c r="AJ9" s="198">
        <v>0</v>
      </c>
      <c r="AK9" s="198">
        <v>0.62</v>
      </c>
      <c r="AL9" s="198">
        <v>0</v>
      </c>
      <c r="AM9" s="198">
        <v>0</v>
      </c>
      <c r="AN9" s="198">
        <v>0</v>
      </c>
      <c r="AO9" s="198">
        <v>152.88</v>
      </c>
      <c r="AP9" s="198">
        <v>0</v>
      </c>
    </row>
    <row r="10" spans="1:42">
      <c r="A10" t="s">
        <v>52</v>
      </c>
      <c r="B10" s="198">
        <v>0</v>
      </c>
      <c r="C10" s="198">
        <v>10.8</v>
      </c>
      <c r="D10" s="198">
        <v>0.13</v>
      </c>
      <c r="E10" s="198">
        <v>0</v>
      </c>
      <c r="F10" s="198">
        <v>12.14</v>
      </c>
      <c r="G10" s="198">
        <v>0</v>
      </c>
      <c r="H10" s="198">
        <v>0</v>
      </c>
      <c r="I10" s="198">
        <v>4.59</v>
      </c>
      <c r="J10" s="198">
        <v>2.14</v>
      </c>
      <c r="K10" s="198">
        <v>2.35</v>
      </c>
      <c r="L10" s="198">
        <v>1.81</v>
      </c>
      <c r="M10" s="198">
        <v>0</v>
      </c>
      <c r="N10" s="198">
        <v>0.87</v>
      </c>
      <c r="O10" s="198">
        <v>1.44</v>
      </c>
      <c r="P10" s="198">
        <v>1.77</v>
      </c>
      <c r="Q10" s="198">
        <v>0.16</v>
      </c>
      <c r="R10" s="198">
        <v>0.31</v>
      </c>
      <c r="S10" s="198">
        <v>0.19</v>
      </c>
      <c r="T10" s="198">
        <v>0</v>
      </c>
      <c r="U10" s="198">
        <v>5.42</v>
      </c>
      <c r="V10" s="198">
        <v>0.1</v>
      </c>
      <c r="W10" s="198">
        <v>0.34</v>
      </c>
      <c r="X10" s="198">
        <v>0.71</v>
      </c>
      <c r="Y10" s="198">
        <v>0</v>
      </c>
      <c r="Z10" s="198">
        <v>2.0099999999999998</v>
      </c>
      <c r="AA10" s="198">
        <v>0.49</v>
      </c>
      <c r="AB10" s="198">
        <v>0</v>
      </c>
      <c r="AC10" s="198">
        <v>4.71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13.16</v>
      </c>
      <c r="AJ10" s="198">
        <v>0</v>
      </c>
      <c r="AK10" s="198">
        <v>0.77</v>
      </c>
      <c r="AL10" s="198">
        <v>0</v>
      </c>
      <c r="AM10" s="198">
        <v>0</v>
      </c>
      <c r="AN10" s="198">
        <v>0</v>
      </c>
      <c r="AO10" s="198">
        <v>152.88</v>
      </c>
      <c r="AP10" s="198">
        <v>0</v>
      </c>
    </row>
    <row r="11" spans="1:42">
      <c r="A11" t="s">
        <v>53</v>
      </c>
      <c r="B11" s="198">
        <v>0</v>
      </c>
      <c r="C11" s="198">
        <v>10.93</v>
      </c>
      <c r="D11" s="198">
        <v>0.13</v>
      </c>
      <c r="E11" s="198">
        <v>0</v>
      </c>
      <c r="F11" s="198">
        <v>12.14</v>
      </c>
      <c r="G11" s="198">
        <v>0</v>
      </c>
      <c r="H11" s="198">
        <v>0</v>
      </c>
      <c r="I11" s="198">
        <v>4.59</v>
      </c>
      <c r="J11" s="198">
        <v>2.14</v>
      </c>
      <c r="K11" s="198">
        <v>0</v>
      </c>
      <c r="L11" s="198">
        <v>1.81</v>
      </c>
      <c r="M11" s="198">
        <v>0</v>
      </c>
      <c r="N11" s="198">
        <v>0.87</v>
      </c>
      <c r="O11" s="198">
        <v>1.44</v>
      </c>
      <c r="P11" s="198">
        <v>1.77</v>
      </c>
      <c r="Q11" s="198">
        <v>0.16</v>
      </c>
      <c r="R11" s="198">
        <v>0.31</v>
      </c>
      <c r="S11" s="198">
        <v>0.19</v>
      </c>
      <c r="T11" s="198">
        <v>0</v>
      </c>
      <c r="U11" s="198">
        <v>5.42</v>
      </c>
      <c r="V11" s="198">
        <v>0.1</v>
      </c>
      <c r="W11" s="198">
        <v>0.34</v>
      </c>
      <c r="X11" s="198">
        <v>0.71</v>
      </c>
      <c r="Y11" s="198">
        <v>0</v>
      </c>
      <c r="Z11" s="198">
        <v>2.0099999999999998</v>
      </c>
      <c r="AA11" s="198">
        <v>0.49</v>
      </c>
      <c r="AB11" s="198">
        <v>0</v>
      </c>
      <c r="AC11" s="198">
        <v>9.86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19.73</v>
      </c>
      <c r="AJ11" s="198">
        <v>0</v>
      </c>
      <c r="AK11" s="198">
        <v>0.62</v>
      </c>
      <c r="AL11" s="198">
        <v>0</v>
      </c>
      <c r="AM11" s="198">
        <v>0</v>
      </c>
      <c r="AN11" s="198">
        <v>0</v>
      </c>
      <c r="AO11" s="198">
        <v>152.88</v>
      </c>
      <c r="AP11" s="198">
        <v>0</v>
      </c>
    </row>
    <row r="12" spans="1:42">
      <c r="A12" t="s">
        <v>54</v>
      </c>
      <c r="B12" s="198">
        <v>0</v>
      </c>
      <c r="C12" s="198">
        <v>10.93</v>
      </c>
      <c r="D12" s="198">
        <v>0.13</v>
      </c>
      <c r="E12" s="198">
        <v>0</v>
      </c>
      <c r="F12" s="198">
        <v>12.14</v>
      </c>
      <c r="G12" s="198">
        <v>0</v>
      </c>
      <c r="H12" s="198">
        <v>0</v>
      </c>
      <c r="I12" s="198">
        <v>4.59</v>
      </c>
      <c r="J12" s="198">
        <v>2.14</v>
      </c>
      <c r="K12" s="198">
        <v>0</v>
      </c>
      <c r="L12" s="198">
        <v>1.81</v>
      </c>
      <c r="M12" s="198">
        <v>0</v>
      </c>
      <c r="N12" s="198">
        <v>0.87</v>
      </c>
      <c r="O12" s="198">
        <v>1.44</v>
      </c>
      <c r="P12" s="198">
        <v>1.77</v>
      </c>
      <c r="Q12" s="198">
        <v>0.16</v>
      </c>
      <c r="R12" s="198">
        <v>0.31</v>
      </c>
      <c r="S12" s="198">
        <v>0.19</v>
      </c>
      <c r="T12" s="198">
        <v>0</v>
      </c>
      <c r="U12" s="198">
        <v>5.42</v>
      </c>
      <c r="V12" s="198">
        <v>0.1</v>
      </c>
      <c r="W12" s="198">
        <v>0.34</v>
      </c>
      <c r="X12" s="198">
        <v>0.71</v>
      </c>
      <c r="Y12" s="198">
        <v>0</v>
      </c>
      <c r="Z12" s="198">
        <v>2.0099999999999998</v>
      </c>
      <c r="AA12" s="198">
        <v>0.49</v>
      </c>
      <c r="AB12" s="198">
        <v>0</v>
      </c>
      <c r="AC12" s="198">
        <v>9.86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19.73</v>
      </c>
      <c r="AJ12" s="198">
        <v>0</v>
      </c>
      <c r="AK12" s="198">
        <v>0.62</v>
      </c>
      <c r="AL12" s="198">
        <v>0</v>
      </c>
      <c r="AM12" s="198">
        <v>0</v>
      </c>
      <c r="AN12" s="198">
        <v>0</v>
      </c>
      <c r="AO12" s="198">
        <v>152.88</v>
      </c>
      <c r="AP12" s="198">
        <v>0</v>
      </c>
    </row>
    <row r="13" spans="1:42">
      <c r="A13" t="s">
        <v>55</v>
      </c>
      <c r="B13" s="198">
        <v>0</v>
      </c>
      <c r="C13" s="198">
        <v>10.93</v>
      </c>
      <c r="D13" s="198">
        <v>0.13</v>
      </c>
      <c r="E13" s="198">
        <v>0</v>
      </c>
      <c r="F13" s="198">
        <v>12.14</v>
      </c>
      <c r="G13" s="198">
        <v>0</v>
      </c>
      <c r="H13" s="198">
        <v>0</v>
      </c>
      <c r="I13" s="198">
        <v>4.59</v>
      </c>
      <c r="J13" s="198">
        <v>2.23</v>
      </c>
      <c r="K13" s="198">
        <v>2.81</v>
      </c>
      <c r="L13" s="198">
        <v>1.81</v>
      </c>
      <c r="M13" s="198">
        <v>0</v>
      </c>
      <c r="N13" s="198">
        <v>0.87</v>
      </c>
      <c r="O13" s="198">
        <v>1.44</v>
      </c>
      <c r="P13" s="198">
        <v>1.77</v>
      </c>
      <c r="Q13" s="198">
        <v>0.16</v>
      </c>
      <c r="R13" s="198">
        <v>0.31</v>
      </c>
      <c r="S13" s="198">
        <v>0.19</v>
      </c>
      <c r="T13" s="198">
        <v>0</v>
      </c>
      <c r="U13" s="198">
        <v>5.42</v>
      </c>
      <c r="V13" s="198">
        <v>0.1</v>
      </c>
      <c r="W13" s="198">
        <v>0.34</v>
      </c>
      <c r="X13" s="198">
        <v>0.71</v>
      </c>
      <c r="Y13" s="198">
        <v>0</v>
      </c>
      <c r="Z13" s="198">
        <v>2.0099999999999998</v>
      </c>
      <c r="AA13" s="198">
        <v>0.49</v>
      </c>
      <c r="AB13" s="198">
        <v>0</v>
      </c>
      <c r="AC13" s="198">
        <v>9.86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19.73</v>
      </c>
      <c r="AJ13" s="198">
        <v>0</v>
      </c>
      <c r="AK13" s="198">
        <v>0</v>
      </c>
      <c r="AL13" s="198">
        <v>0</v>
      </c>
      <c r="AM13" s="198">
        <v>0</v>
      </c>
      <c r="AN13" s="198">
        <v>0</v>
      </c>
      <c r="AO13" s="198">
        <v>152.88</v>
      </c>
      <c r="AP13" s="198">
        <v>0</v>
      </c>
    </row>
    <row r="14" spans="1:42">
      <c r="A14" t="s">
        <v>56</v>
      </c>
      <c r="B14" s="198">
        <v>0</v>
      </c>
      <c r="C14" s="198">
        <v>10.93</v>
      </c>
      <c r="D14" s="198">
        <v>0.13</v>
      </c>
      <c r="E14" s="198">
        <v>0</v>
      </c>
      <c r="F14" s="198">
        <v>12.14</v>
      </c>
      <c r="G14" s="198">
        <v>0</v>
      </c>
      <c r="H14" s="198">
        <v>0</v>
      </c>
      <c r="I14" s="198">
        <v>4.59</v>
      </c>
      <c r="J14" s="198">
        <v>2.23</v>
      </c>
      <c r="K14" s="198">
        <v>3.01</v>
      </c>
      <c r="L14" s="198">
        <v>1.81</v>
      </c>
      <c r="M14" s="198">
        <v>0</v>
      </c>
      <c r="N14" s="198">
        <v>0.87</v>
      </c>
      <c r="O14" s="198">
        <v>1.44</v>
      </c>
      <c r="P14" s="198">
        <v>1.77</v>
      </c>
      <c r="Q14" s="198">
        <v>0.16</v>
      </c>
      <c r="R14" s="198">
        <v>0.31</v>
      </c>
      <c r="S14" s="198">
        <v>0.19</v>
      </c>
      <c r="T14" s="198">
        <v>0</v>
      </c>
      <c r="U14" s="198">
        <v>5.42</v>
      </c>
      <c r="V14" s="198">
        <v>0.1</v>
      </c>
      <c r="W14" s="198">
        <v>0.34</v>
      </c>
      <c r="X14" s="198">
        <v>0.71</v>
      </c>
      <c r="Y14" s="198">
        <v>0</v>
      </c>
      <c r="Z14" s="198">
        <v>2.0099999999999998</v>
      </c>
      <c r="AA14" s="198">
        <v>0.49</v>
      </c>
      <c r="AB14" s="198">
        <v>0</v>
      </c>
      <c r="AC14" s="198">
        <v>9.86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19.73</v>
      </c>
      <c r="AJ14" s="198">
        <v>0</v>
      </c>
      <c r="AK14" s="198">
        <v>0</v>
      </c>
      <c r="AL14" s="198">
        <v>0</v>
      </c>
      <c r="AM14" s="198">
        <v>0</v>
      </c>
      <c r="AN14" s="198">
        <v>0</v>
      </c>
      <c r="AO14" s="198">
        <v>152.88</v>
      </c>
      <c r="AP14" s="198">
        <v>0</v>
      </c>
    </row>
    <row r="15" spans="1:42">
      <c r="A15" t="s">
        <v>57</v>
      </c>
      <c r="B15" s="198">
        <v>0</v>
      </c>
      <c r="C15" s="198">
        <v>10.93</v>
      </c>
      <c r="D15" s="198">
        <v>0.13</v>
      </c>
      <c r="E15" s="198">
        <v>0</v>
      </c>
      <c r="F15" s="198">
        <v>12.14</v>
      </c>
      <c r="G15" s="198">
        <v>0</v>
      </c>
      <c r="H15" s="198">
        <v>0</v>
      </c>
      <c r="I15" s="198">
        <v>4.59</v>
      </c>
      <c r="J15" s="198">
        <v>2.23</v>
      </c>
      <c r="K15" s="198">
        <v>3.01</v>
      </c>
      <c r="L15" s="198">
        <v>1.81</v>
      </c>
      <c r="M15" s="198">
        <v>0</v>
      </c>
      <c r="N15" s="198">
        <v>0.87</v>
      </c>
      <c r="O15" s="198">
        <v>1.44</v>
      </c>
      <c r="P15" s="198">
        <v>1.77</v>
      </c>
      <c r="Q15" s="198">
        <v>0.16</v>
      </c>
      <c r="R15" s="198">
        <v>0.31</v>
      </c>
      <c r="S15" s="198">
        <v>0.19</v>
      </c>
      <c r="T15" s="198">
        <v>0</v>
      </c>
      <c r="U15" s="198">
        <v>5.42</v>
      </c>
      <c r="V15" s="198">
        <v>0.1</v>
      </c>
      <c r="W15" s="198">
        <v>0.34</v>
      </c>
      <c r="X15" s="198">
        <v>0.71</v>
      </c>
      <c r="Y15" s="198">
        <v>0</v>
      </c>
      <c r="Z15" s="198">
        <v>2.0099999999999998</v>
      </c>
      <c r="AA15" s="198">
        <v>0.49</v>
      </c>
      <c r="AB15" s="198">
        <v>0</v>
      </c>
      <c r="AC15" s="198">
        <v>9.86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19.73</v>
      </c>
      <c r="AJ15" s="198">
        <v>0</v>
      </c>
      <c r="AK15" s="198">
        <v>0.62</v>
      </c>
      <c r="AL15" s="198">
        <v>0</v>
      </c>
      <c r="AM15" s="198">
        <v>0</v>
      </c>
      <c r="AN15" s="198">
        <v>0</v>
      </c>
      <c r="AO15" s="198">
        <v>152.88</v>
      </c>
      <c r="AP15" s="198">
        <v>0</v>
      </c>
    </row>
    <row r="16" spans="1:42">
      <c r="A16" t="s">
        <v>58</v>
      </c>
      <c r="B16" s="198">
        <v>0</v>
      </c>
      <c r="C16" s="198">
        <v>10.93</v>
      </c>
      <c r="D16" s="198">
        <v>0.13</v>
      </c>
      <c r="E16" s="198">
        <v>0</v>
      </c>
      <c r="F16" s="198">
        <v>12.14</v>
      </c>
      <c r="G16" s="198">
        <v>0</v>
      </c>
      <c r="H16" s="198">
        <v>0</v>
      </c>
      <c r="I16" s="198">
        <v>4.59</v>
      </c>
      <c r="J16" s="198">
        <v>2.23</v>
      </c>
      <c r="K16" s="198">
        <v>3.22</v>
      </c>
      <c r="L16" s="198">
        <v>1.81</v>
      </c>
      <c r="M16" s="198">
        <v>0</v>
      </c>
      <c r="N16" s="198">
        <v>0.87</v>
      </c>
      <c r="O16" s="198">
        <v>1.44</v>
      </c>
      <c r="P16" s="198">
        <v>1.77</v>
      </c>
      <c r="Q16" s="198">
        <v>0.16</v>
      </c>
      <c r="R16" s="198">
        <v>0.31</v>
      </c>
      <c r="S16" s="198">
        <v>0.19</v>
      </c>
      <c r="T16" s="198">
        <v>0</v>
      </c>
      <c r="U16" s="198">
        <v>5.42</v>
      </c>
      <c r="V16" s="198">
        <v>0.1</v>
      </c>
      <c r="W16" s="198">
        <v>0.34</v>
      </c>
      <c r="X16" s="198">
        <v>0.71</v>
      </c>
      <c r="Y16" s="198">
        <v>0</v>
      </c>
      <c r="Z16" s="198">
        <v>2.0099999999999998</v>
      </c>
      <c r="AA16" s="198">
        <v>0.49</v>
      </c>
      <c r="AB16" s="198">
        <v>0</v>
      </c>
      <c r="AC16" s="198">
        <v>9.86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19.73</v>
      </c>
      <c r="AJ16" s="198">
        <v>0</v>
      </c>
      <c r="AK16" s="198">
        <v>0.62</v>
      </c>
      <c r="AL16" s="198">
        <v>0</v>
      </c>
      <c r="AM16" s="198">
        <v>0</v>
      </c>
      <c r="AN16" s="198">
        <v>0</v>
      </c>
      <c r="AO16" s="198">
        <v>152.88</v>
      </c>
      <c r="AP16" s="198">
        <v>0</v>
      </c>
    </row>
    <row r="17" spans="1:42">
      <c r="A17" t="s">
        <v>59</v>
      </c>
      <c r="B17" s="198">
        <v>0</v>
      </c>
      <c r="C17" s="198">
        <v>10.93</v>
      </c>
      <c r="D17" s="198">
        <v>0.13</v>
      </c>
      <c r="E17" s="198">
        <v>0</v>
      </c>
      <c r="F17" s="198">
        <v>12.14</v>
      </c>
      <c r="G17" s="198">
        <v>0</v>
      </c>
      <c r="H17" s="198">
        <v>0</v>
      </c>
      <c r="I17" s="198">
        <v>4.59</v>
      </c>
      <c r="J17" s="198">
        <v>2.23</v>
      </c>
      <c r="K17" s="198">
        <v>3.22</v>
      </c>
      <c r="L17" s="198">
        <v>1.81</v>
      </c>
      <c r="M17" s="198">
        <v>0</v>
      </c>
      <c r="N17" s="198">
        <v>0.87</v>
      </c>
      <c r="O17" s="198">
        <v>1.44</v>
      </c>
      <c r="P17" s="198">
        <v>1.77</v>
      </c>
      <c r="Q17" s="198">
        <v>0.16</v>
      </c>
      <c r="R17" s="198">
        <v>0.31</v>
      </c>
      <c r="S17" s="198">
        <v>0.19</v>
      </c>
      <c r="T17" s="198">
        <v>0</v>
      </c>
      <c r="U17" s="198">
        <v>5.42</v>
      </c>
      <c r="V17" s="198">
        <v>0.1</v>
      </c>
      <c r="W17" s="198">
        <v>0.34</v>
      </c>
      <c r="X17" s="198">
        <v>0.71</v>
      </c>
      <c r="Y17" s="198">
        <v>0</v>
      </c>
      <c r="Z17" s="198">
        <v>2.0099999999999998</v>
      </c>
      <c r="AA17" s="198">
        <v>0.49</v>
      </c>
      <c r="AB17" s="198">
        <v>0</v>
      </c>
      <c r="AC17" s="198">
        <v>9.86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19.73</v>
      </c>
      <c r="AJ17" s="198">
        <v>0</v>
      </c>
      <c r="AK17" s="198">
        <v>0.62</v>
      </c>
      <c r="AL17" s="198">
        <v>0</v>
      </c>
      <c r="AM17" s="198">
        <v>0</v>
      </c>
      <c r="AN17" s="198">
        <v>0</v>
      </c>
      <c r="AO17" s="198">
        <v>152.88</v>
      </c>
      <c r="AP17" s="198">
        <v>0</v>
      </c>
    </row>
    <row r="18" spans="1:42">
      <c r="A18" t="s">
        <v>60</v>
      </c>
      <c r="B18" s="198">
        <v>0</v>
      </c>
      <c r="C18" s="198">
        <v>10.93</v>
      </c>
      <c r="D18" s="198">
        <v>0.13</v>
      </c>
      <c r="E18" s="198">
        <v>0</v>
      </c>
      <c r="F18" s="198">
        <v>12.14</v>
      </c>
      <c r="G18" s="198">
        <v>0</v>
      </c>
      <c r="H18" s="198">
        <v>0</v>
      </c>
      <c r="I18" s="198">
        <v>4.59</v>
      </c>
      <c r="J18" s="198">
        <v>2.23</v>
      </c>
      <c r="K18" s="198">
        <v>3.42</v>
      </c>
      <c r="L18" s="198">
        <v>1.81</v>
      </c>
      <c r="M18" s="198">
        <v>0</v>
      </c>
      <c r="N18" s="198">
        <v>0.87</v>
      </c>
      <c r="O18" s="198">
        <v>1.44</v>
      </c>
      <c r="P18" s="198">
        <v>1.77</v>
      </c>
      <c r="Q18" s="198">
        <v>0.16</v>
      </c>
      <c r="R18" s="198">
        <v>0.31</v>
      </c>
      <c r="S18" s="198">
        <v>0.19</v>
      </c>
      <c r="T18" s="198">
        <v>0</v>
      </c>
      <c r="U18" s="198">
        <v>5.42</v>
      </c>
      <c r="V18" s="198">
        <v>0.1</v>
      </c>
      <c r="W18" s="198">
        <v>0.34</v>
      </c>
      <c r="X18" s="198">
        <v>0.71</v>
      </c>
      <c r="Y18" s="198">
        <v>0</v>
      </c>
      <c r="Z18" s="198">
        <v>2.0099999999999998</v>
      </c>
      <c r="AA18" s="198">
        <v>0.49</v>
      </c>
      <c r="AB18" s="198">
        <v>0</v>
      </c>
      <c r="AC18" s="198">
        <v>9.86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19.73</v>
      </c>
      <c r="AJ18" s="198">
        <v>0</v>
      </c>
      <c r="AK18" s="198">
        <v>0.62</v>
      </c>
      <c r="AL18" s="198">
        <v>0</v>
      </c>
      <c r="AM18" s="198">
        <v>0</v>
      </c>
      <c r="AN18" s="198">
        <v>0</v>
      </c>
      <c r="AO18" s="198">
        <v>152.88</v>
      </c>
      <c r="AP18" s="198">
        <v>0</v>
      </c>
    </row>
    <row r="19" spans="1:42">
      <c r="A19" t="s">
        <v>61</v>
      </c>
      <c r="B19" s="198">
        <v>0</v>
      </c>
      <c r="C19" s="198">
        <v>10.93</v>
      </c>
      <c r="D19" s="198">
        <v>0.13</v>
      </c>
      <c r="E19" s="198">
        <v>0</v>
      </c>
      <c r="F19" s="198">
        <v>12.14</v>
      </c>
      <c r="G19" s="198">
        <v>0</v>
      </c>
      <c r="H19" s="198">
        <v>0</v>
      </c>
      <c r="I19" s="198">
        <v>4.59</v>
      </c>
      <c r="J19" s="198">
        <v>2.23</v>
      </c>
      <c r="K19" s="198">
        <v>3.62</v>
      </c>
      <c r="L19" s="198">
        <v>1.81</v>
      </c>
      <c r="M19" s="198">
        <v>0</v>
      </c>
      <c r="N19" s="198">
        <v>0.87</v>
      </c>
      <c r="O19" s="198">
        <v>1.44</v>
      </c>
      <c r="P19" s="198">
        <v>1.77</v>
      </c>
      <c r="Q19" s="198">
        <v>0.16</v>
      </c>
      <c r="R19" s="198">
        <v>0.31</v>
      </c>
      <c r="S19" s="198">
        <v>0.19</v>
      </c>
      <c r="T19" s="198">
        <v>0</v>
      </c>
      <c r="U19" s="198">
        <v>5.42</v>
      </c>
      <c r="V19" s="198">
        <v>0.1</v>
      </c>
      <c r="W19" s="198">
        <v>0.34</v>
      </c>
      <c r="X19" s="198">
        <v>0.71</v>
      </c>
      <c r="Y19" s="198">
        <v>0</v>
      </c>
      <c r="Z19" s="198">
        <v>2.0099999999999998</v>
      </c>
      <c r="AA19" s="198">
        <v>0.49</v>
      </c>
      <c r="AB19" s="198">
        <v>0</v>
      </c>
      <c r="AC19" s="198">
        <v>9.86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19.73</v>
      </c>
      <c r="AJ19" s="198">
        <v>0</v>
      </c>
      <c r="AK19" s="198">
        <v>0</v>
      </c>
      <c r="AL19" s="198">
        <v>0</v>
      </c>
      <c r="AM19" s="198">
        <v>0</v>
      </c>
      <c r="AN19" s="198">
        <v>0</v>
      </c>
      <c r="AO19" s="198">
        <v>152.88</v>
      </c>
      <c r="AP19" s="198">
        <v>0</v>
      </c>
    </row>
    <row r="20" spans="1:42">
      <c r="A20" t="s">
        <v>62</v>
      </c>
      <c r="B20" s="198">
        <v>0</v>
      </c>
      <c r="C20" s="198">
        <v>10.93</v>
      </c>
      <c r="D20" s="198">
        <v>0.13</v>
      </c>
      <c r="E20" s="198">
        <v>0</v>
      </c>
      <c r="F20" s="198">
        <v>12.14</v>
      </c>
      <c r="G20" s="198">
        <v>0</v>
      </c>
      <c r="H20" s="198">
        <v>0</v>
      </c>
      <c r="I20" s="198">
        <v>4.59</v>
      </c>
      <c r="J20" s="198">
        <v>2.23</v>
      </c>
      <c r="K20" s="198">
        <v>3.83</v>
      </c>
      <c r="L20" s="198">
        <v>1.81</v>
      </c>
      <c r="M20" s="198">
        <v>0</v>
      </c>
      <c r="N20" s="198">
        <v>0.87</v>
      </c>
      <c r="O20" s="198">
        <v>1.44</v>
      </c>
      <c r="P20" s="198">
        <v>1.77</v>
      </c>
      <c r="Q20" s="198">
        <v>0.16</v>
      </c>
      <c r="R20" s="198">
        <v>0.31</v>
      </c>
      <c r="S20" s="198">
        <v>0.19</v>
      </c>
      <c r="T20" s="198">
        <v>0</v>
      </c>
      <c r="U20" s="198">
        <v>5.42</v>
      </c>
      <c r="V20" s="198">
        <v>0.1</v>
      </c>
      <c r="W20" s="198">
        <v>0.34</v>
      </c>
      <c r="X20" s="198">
        <v>0.71</v>
      </c>
      <c r="Y20" s="198">
        <v>0</v>
      </c>
      <c r="Z20" s="198">
        <v>2.0099999999999998</v>
      </c>
      <c r="AA20" s="198">
        <v>0.49</v>
      </c>
      <c r="AB20" s="198">
        <v>0</v>
      </c>
      <c r="AC20" s="198">
        <v>9.86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19.73</v>
      </c>
      <c r="AJ20" s="198">
        <v>0</v>
      </c>
      <c r="AK20" s="198">
        <v>0</v>
      </c>
      <c r="AL20" s="198">
        <v>0</v>
      </c>
      <c r="AM20" s="198">
        <v>0</v>
      </c>
      <c r="AN20" s="198">
        <v>0</v>
      </c>
      <c r="AO20" s="198">
        <v>152.88</v>
      </c>
      <c r="AP20" s="198">
        <v>0</v>
      </c>
    </row>
    <row r="21" spans="1:42">
      <c r="A21" t="s">
        <v>63</v>
      </c>
      <c r="B21" s="198">
        <v>0</v>
      </c>
      <c r="C21" s="198">
        <v>10.93</v>
      </c>
      <c r="D21" s="198">
        <v>0.13</v>
      </c>
      <c r="E21" s="198">
        <v>0</v>
      </c>
      <c r="F21" s="198">
        <v>12.14</v>
      </c>
      <c r="G21" s="198">
        <v>0</v>
      </c>
      <c r="H21" s="198">
        <v>0</v>
      </c>
      <c r="I21" s="198">
        <v>4.59</v>
      </c>
      <c r="J21" s="198">
        <v>1.86</v>
      </c>
      <c r="K21" s="198">
        <v>4.03</v>
      </c>
      <c r="L21" s="198">
        <v>1.81</v>
      </c>
      <c r="M21" s="198">
        <v>0</v>
      </c>
      <c r="N21" s="198">
        <v>0.87</v>
      </c>
      <c r="O21" s="198">
        <v>1.44</v>
      </c>
      <c r="P21" s="198">
        <v>1.77</v>
      </c>
      <c r="Q21" s="198">
        <v>0.16</v>
      </c>
      <c r="R21" s="198">
        <v>0.31</v>
      </c>
      <c r="S21" s="198">
        <v>0.19</v>
      </c>
      <c r="T21" s="198">
        <v>0</v>
      </c>
      <c r="U21" s="198">
        <v>5.42</v>
      </c>
      <c r="V21" s="198">
        <v>0.1</v>
      </c>
      <c r="W21" s="198">
        <v>0.34</v>
      </c>
      <c r="X21" s="198">
        <v>0.71</v>
      </c>
      <c r="Y21" s="198">
        <v>0</v>
      </c>
      <c r="Z21" s="198">
        <v>2.0099999999999998</v>
      </c>
      <c r="AA21" s="198">
        <v>0.49</v>
      </c>
      <c r="AB21" s="198">
        <v>0</v>
      </c>
      <c r="AC21" s="198">
        <v>9.86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19.73</v>
      </c>
      <c r="AJ21" s="198">
        <v>0</v>
      </c>
      <c r="AK21" s="198">
        <v>0</v>
      </c>
      <c r="AL21" s="198">
        <v>0</v>
      </c>
      <c r="AM21" s="198">
        <v>0</v>
      </c>
      <c r="AN21" s="198">
        <v>0</v>
      </c>
      <c r="AO21" s="198">
        <v>152.88</v>
      </c>
      <c r="AP21" s="198">
        <v>0</v>
      </c>
    </row>
    <row r="22" spans="1:42">
      <c r="A22" t="s">
        <v>64</v>
      </c>
      <c r="B22" s="198">
        <v>0</v>
      </c>
      <c r="C22" s="198">
        <v>10.93</v>
      </c>
      <c r="D22" s="198">
        <v>0.13</v>
      </c>
      <c r="E22" s="198">
        <v>0</v>
      </c>
      <c r="F22" s="198">
        <v>12.14</v>
      </c>
      <c r="G22" s="198">
        <v>0</v>
      </c>
      <c r="H22" s="198">
        <v>0</v>
      </c>
      <c r="I22" s="198">
        <v>4.59</v>
      </c>
      <c r="J22" s="198">
        <v>1.86</v>
      </c>
      <c r="K22" s="198">
        <v>4.24</v>
      </c>
      <c r="L22" s="198">
        <v>1.81</v>
      </c>
      <c r="M22" s="198">
        <v>0</v>
      </c>
      <c r="N22" s="198">
        <v>0.87</v>
      </c>
      <c r="O22" s="198">
        <v>1.44</v>
      </c>
      <c r="P22" s="198">
        <v>1.77</v>
      </c>
      <c r="Q22" s="198">
        <v>0.16</v>
      </c>
      <c r="R22" s="198">
        <v>0.31</v>
      </c>
      <c r="S22" s="198">
        <v>0.19</v>
      </c>
      <c r="T22" s="198">
        <v>0</v>
      </c>
      <c r="U22" s="198">
        <v>5.42</v>
      </c>
      <c r="V22" s="198">
        <v>0.1</v>
      </c>
      <c r="W22" s="198">
        <v>0.34</v>
      </c>
      <c r="X22" s="198">
        <v>0.71</v>
      </c>
      <c r="Y22" s="198">
        <v>0</v>
      </c>
      <c r="Z22" s="198">
        <v>2.0099999999999998</v>
      </c>
      <c r="AA22" s="198">
        <v>0.49</v>
      </c>
      <c r="AB22" s="198">
        <v>0</v>
      </c>
      <c r="AC22" s="198">
        <v>9.86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19.73</v>
      </c>
      <c r="AJ22" s="198">
        <v>0</v>
      </c>
      <c r="AK22" s="198">
        <v>0</v>
      </c>
      <c r="AL22" s="198">
        <v>0</v>
      </c>
      <c r="AM22" s="198">
        <v>0</v>
      </c>
      <c r="AN22" s="198">
        <v>0</v>
      </c>
      <c r="AO22" s="198">
        <v>152.88</v>
      </c>
      <c r="AP22" s="198">
        <v>0</v>
      </c>
    </row>
    <row r="23" spans="1:42">
      <c r="A23" t="s">
        <v>65</v>
      </c>
      <c r="B23" s="198">
        <v>0</v>
      </c>
      <c r="C23" s="198">
        <v>10.93</v>
      </c>
      <c r="D23" s="198">
        <v>0.13</v>
      </c>
      <c r="E23" s="198">
        <v>0</v>
      </c>
      <c r="F23" s="198">
        <v>12.14</v>
      </c>
      <c r="G23" s="198">
        <v>0</v>
      </c>
      <c r="H23" s="198">
        <v>0</v>
      </c>
      <c r="I23" s="198">
        <v>4.59</v>
      </c>
      <c r="J23" s="198">
        <v>1.86</v>
      </c>
      <c r="K23" s="198">
        <v>4.4400000000000004</v>
      </c>
      <c r="L23" s="198">
        <v>1.81</v>
      </c>
      <c r="M23" s="198">
        <v>0</v>
      </c>
      <c r="N23" s="198">
        <v>0.87</v>
      </c>
      <c r="O23" s="198">
        <v>1.44</v>
      </c>
      <c r="P23" s="198">
        <v>1.77</v>
      </c>
      <c r="Q23" s="198">
        <v>0.16</v>
      </c>
      <c r="R23" s="198">
        <v>0.31</v>
      </c>
      <c r="S23" s="198">
        <v>0.19</v>
      </c>
      <c r="T23" s="198">
        <v>0</v>
      </c>
      <c r="U23" s="198">
        <v>5.5</v>
      </c>
      <c r="V23" s="198">
        <v>0.1</v>
      </c>
      <c r="W23" s="198">
        <v>0.34</v>
      </c>
      <c r="X23" s="198">
        <v>0.71</v>
      </c>
      <c r="Y23" s="198">
        <v>0</v>
      </c>
      <c r="Z23" s="198">
        <v>2.0099999999999998</v>
      </c>
      <c r="AA23" s="198">
        <v>0.49</v>
      </c>
      <c r="AB23" s="198">
        <v>0</v>
      </c>
      <c r="AC23" s="198">
        <v>9.86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19.73</v>
      </c>
      <c r="AJ23" s="198">
        <v>0</v>
      </c>
      <c r="AK23" s="198">
        <v>0</v>
      </c>
      <c r="AL23" s="198">
        <v>0</v>
      </c>
      <c r="AM23" s="198">
        <v>0</v>
      </c>
      <c r="AN23" s="198">
        <v>0</v>
      </c>
      <c r="AO23" s="198">
        <v>152.88</v>
      </c>
      <c r="AP23" s="198">
        <v>0</v>
      </c>
    </row>
    <row r="24" spans="1:42">
      <c r="A24" t="s">
        <v>66</v>
      </c>
      <c r="B24" s="198">
        <v>0</v>
      </c>
      <c r="C24" s="198">
        <v>10.93</v>
      </c>
      <c r="D24" s="198">
        <v>0.13</v>
      </c>
      <c r="E24" s="198">
        <v>0</v>
      </c>
      <c r="F24" s="198">
        <v>12.14</v>
      </c>
      <c r="G24" s="198">
        <v>0</v>
      </c>
      <c r="H24" s="198">
        <v>0</v>
      </c>
      <c r="I24" s="198">
        <v>4.59</v>
      </c>
      <c r="J24" s="198">
        <v>1.86</v>
      </c>
      <c r="K24" s="198">
        <v>4.7</v>
      </c>
      <c r="L24" s="198">
        <v>1.81</v>
      </c>
      <c r="M24" s="198">
        <v>0</v>
      </c>
      <c r="N24" s="198">
        <v>0.87</v>
      </c>
      <c r="O24" s="198">
        <v>1.44</v>
      </c>
      <c r="P24" s="198">
        <v>1.77</v>
      </c>
      <c r="Q24" s="198">
        <v>0.16</v>
      </c>
      <c r="R24" s="198">
        <v>0.31</v>
      </c>
      <c r="S24" s="198">
        <v>0.19</v>
      </c>
      <c r="T24" s="198">
        <v>0</v>
      </c>
      <c r="U24" s="198">
        <v>5.5</v>
      </c>
      <c r="V24" s="198">
        <v>0.1</v>
      </c>
      <c r="W24" s="198">
        <v>0.34</v>
      </c>
      <c r="X24" s="198">
        <v>0.71</v>
      </c>
      <c r="Y24" s="198">
        <v>0</v>
      </c>
      <c r="Z24" s="198">
        <v>2.0099999999999998</v>
      </c>
      <c r="AA24" s="198">
        <v>0.49</v>
      </c>
      <c r="AB24" s="198">
        <v>0</v>
      </c>
      <c r="AC24" s="198">
        <v>9.86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19.73</v>
      </c>
      <c r="AJ24" s="198">
        <v>0</v>
      </c>
      <c r="AK24" s="198">
        <v>0</v>
      </c>
      <c r="AL24" s="198">
        <v>0</v>
      </c>
      <c r="AM24" s="198">
        <v>0</v>
      </c>
      <c r="AN24" s="198">
        <v>0</v>
      </c>
      <c r="AO24" s="198">
        <v>152.88</v>
      </c>
      <c r="AP24" s="198">
        <v>0</v>
      </c>
    </row>
    <row r="25" spans="1:42">
      <c r="A25" t="s">
        <v>67</v>
      </c>
      <c r="B25" s="198">
        <v>0</v>
      </c>
      <c r="C25" s="198">
        <v>10.93</v>
      </c>
      <c r="D25" s="198">
        <v>0.13</v>
      </c>
      <c r="E25" s="198">
        <v>0</v>
      </c>
      <c r="F25" s="198">
        <v>12.14</v>
      </c>
      <c r="G25" s="198">
        <v>0</v>
      </c>
      <c r="H25" s="198">
        <v>0</v>
      </c>
      <c r="I25" s="198">
        <v>4.59</v>
      </c>
      <c r="J25" s="198">
        <v>1.86</v>
      </c>
      <c r="K25" s="198">
        <v>4.7</v>
      </c>
      <c r="L25" s="198">
        <v>1.81</v>
      </c>
      <c r="M25" s="198">
        <v>0</v>
      </c>
      <c r="N25" s="198">
        <v>0.87</v>
      </c>
      <c r="O25" s="198">
        <v>1.44</v>
      </c>
      <c r="P25" s="198">
        <v>1.77</v>
      </c>
      <c r="Q25" s="198">
        <v>0.16</v>
      </c>
      <c r="R25" s="198">
        <v>0.31</v>
      </c>
      <c r="S25" s="198">
        <v>0.19</v>
      </c>
      <c r="T25" s="198">
        <v>0</v>
      </c>
      <c r="U25" s="198">
        <v>5.5</v>
      </c>
      <c r="V25" s="198">
        <v>0.1</v>
      </c>
      <c r="W25" s="198">
        <v>0.34</v>
      </c>
      <c r="X25" s="198">
        <v>0.71</v>
      </c>
      <c r="Y25" s="198">
        <v>0</v>
      </c>
      <c r="Z25" s="198">
        <v>2.0099999999999998</v>
      </c>
      <c r="AA25" s="198">
        <v>0.49</v>
      </c>
      <c r="AB25" s="198">
        <v>0</v>
      </c>
      <c r="AC25" s="198">
        <v>9.86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19.73</v>
      </c>
      <c r="AJ25" s="198">
        <v>0</v>
      </c>
      <c r="AK25" s="198">
        <v>0</v>
      </c>
      <c r="AL25" s="198">
        <v>0</v>
      </c>
      <c r="AM25" s="198">
        <v>0</v>
      </c>
      <c r="AN25" s="198">
        <v>0</v>
      </c>
      <c r="AO25" s="198">
        <v>152.88</v>
      </c>
      <c r="AP25" s="198">
        <v>0</v>
      </c>
    </row>
    <row r="26" spans="1:42">
      <c r="A26" t="s">
        <v>68</v>
      </c>
      <c r="B26" s="198">
        <v>0</v>
      </c>
      <c r="C26" s="198">
        <v>10.93</v>
      </c>
      <c r="D26" s="198">
        <v>0.13</v>
      </c>
      <c r="E26" s="198">
        <v>0</v>
      </c>
      <c r="F26" s="198">
        <v>12.14</v>
      </c>
      <c r="G26" s="198">
        <v>0</v>
      </c>
      <c r="H26" s="198">
        <v>0</v>
      </c>
      <c r="I26" s="198">
        <v>4.59</v>
      </c>
      <c r="J26" s="198">
        <v>1.86</v>
      </c>
      <c r="K26" s="198">
        <v>4.7</v>
      </c>
      <c r="L26" s="198">
        <v>1.81</v>
      </c>
      <c r="M26" s="198">
        <v>0</v>
      </c>
      <c r="N26" s="198">
        <v>0.87</v>
      </c>
      <c r="O26" s="198">
        <v>1.44</v>
      </c>
      <c r="P26" s="198">
        <v>1.77</v>
      </c>
      <c r="Q26" s="198">
        <v>0.16</v>
      </c>
      <c r="R26" s="198">
        <v>0.31</v>
      </c>
      <c r="S26" s="198">
        <v>0.19</v>
      </c>
      <c r="T26" s="198">
        <v>0</v>
      </c>
      <c r="U26" s="198">
        <v>5.5</v>
      </c>
      <c r="V26" s="198">
        <v>0.1</v>
      </c>
      <c r="W26" s="198">
        <v>0.34</v>
      </c>
      <c r="X26" s="198">
        <v>0.71</v>
      </c>
      <c r="Y26" s="198">
        <v>0</v>
      </c>
      <c r="Z26" s="198">
        <v>2.0099999999999998</v>
      </c>
      <c r="AA26" s="198">
        <v>0.49</v>
      </c>
      <c r="AB26" s="198">
        <v>0</v>
      </c>
      <c r="AC26" s="198">
        <v>9.86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19.73</v>
      </c>
      <c r="AJ26" s="198">
        <v>0</v>
      </c>
      <c r="AK26" s="198">
        <v>0</v>
      </c>
      <c r="AL26" s="198">
        <v>0</v>
      </c>
      <c r="AM26" s="198">
        <v>0</v>
      </c>
      <c r="AN26" s="198">
        <v>0</v>
      </c>
      <c r="AO26" s="198">
        <v>152.88</v>
      </c>
      <c r="AP26" s="198">
        <v>0</v>
      </c>
    </row>
    <row r="27" spans="1:42">
      <c r="A27" t="s">
        <v>69</v>
      </c>
      <c r="B27" s="198">
        <v>0</v>
      </c>
      <c r="C27" s="198">
        <v>10.67</v>
      </c>
      <c r="D27" s="198">
        <v>0.13</v>
      </c>
      <c r="E27" s="198">
        <v>0</v>
      </c>
      <c r="F27" s="198">
        <v>12.14</v>
      </c>
      <c r="G27" s="198">
        <v>0</v>
      </c>
      <c r="H27" s="198">
        <v>0</v>
      </c>
      <c r="I27" s="198">
        <v>5.57</v>
      </c>
      <c r="J27" s="198">
        <v>3.04</v>
      </c>
      <c r="K27" s="198">
        <v>4.7</v>
      </c>
      <c r="L27" s="198">
        <v>1.81</v>
      </c>
      <c r="M27" s="198">
        <v>0</v>
      </c>
      <c r="N27" s="198">
        <v>0.87</v>
      </c>
      <c r="O27" s="198">
        <v>1.44</v>
      </c>
      <c r="P27" s="198">
        <v>1.77</v>
      </c>
      <c r="Q27" s="198">
        <v>0.16</v>
      </c>
      <c r="R27" s="198">
        <v>0.31</v>
      </c>
      <c r="S27" s="198">
        <v>0.19</v>
      </c>
      <c r="T27" s="198">
        <v>0</v>
      </c>
      <c r="U27" s="198">
        <v>5.5</v>
      </c>
      <c r="V27" s="198">
        <v>0.1</v>
      </c>
      <c r="W27" s="198">
        <v>0.34</v>
      </c>
      <c r="X27" s="198">
        <v>0.71</v>
      </c>
      <c r="Y27" s="198">
        <v>0</v>
      </c>
      <c r="Z27" s="198">
        <v>2.0099999999999998</v>
      </c>
      <c r="AA27" s="198">
        <v>0.49</v>
      </c>
      <c r="AB27" s="198">
        <v>0</v>
      </c>
      <c r="AC27" s="198">
        <v>9.86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19.73</v>
      </c>
      <c r="AJ27" s="198">
        <v>0</v>
      </c>
      <c r="AK27" s="198">
        <v>0</v>
      </c>
      <c r="AL27" s="198">
        <v>0</v>
      </c>
      <c r="AM27" s="198">
        <v>0</v>
      </c>
      <c r="AN27" s="198">
        <v>0</v>
      </c>
      <c r="AO27" s="198">
        <v>152.88</v>
      </c>
      <c r="AP27" s="198">
        <v>0</v>
      </c>
    </row>
    <row r="28" spans="1:42">
      <c r="A28" t="s">
        <v>70</v>
      </c>
      <c r="B28" s="198">
        <v>0</v>
      </c>
      <c r="C28" s="198">
        <v>10.67</v>
      </c>
      <c r="D28" s="198">
        <v>0.13</v>
      </c>
      <c r="E28" s="198">
        <v>0</v>
      </c>
      <c r="F28" s="198">
        <v>12.14</v>
      </c>
      <c r="G28" s="198">
        <v>0</v>
      </c>
      <c r="H28" s="198">
        <v>0</v>
      </c>
      <c r="I28" s="198">
        <v>5.57</v>
      </c>
      <c r="J28" s="198">
        <v>3.04</v>
      </c>
      <c r="K28" s="198">
        <v>4.7</v>
      </c>
      <c r="L28" s="198">
        <v>1.81</v>
      </c>
      <c r="M28" s="198">
        <v>0</v>
      </c>
      <c r="N28" s="198">
        <v>0.87</v>
      </c>
      <c r="O28" s="198">
        <v>1.44</v>
      </c>
      <c r="P28" s="198">
        <v>1.77</v>
      </c>
      <c r="Q28" s="198">
        <v>0.16</v>
      </c>
      <c r="R28" s="198">
        <v>0.31</v>
      </c>
      <c r="S28" s="198">
        <v>0.19</v>
      </c>
      <c r="T28" s="198">
        <v>0</v>
      </c>
      <c r="U28" s="198">
        <v>5.5</v>
      </c>
      <c r="V28" s="198">
        <v>0.1</v>
      </c>
      <c r="W28" s="198">
        <v>0.34</v>
      </c>
      <c r="X28" s="198">
        <v>0.71</v>
      </c>
      <c r="Y28" s="198">
        <v>0</v>
      </c>
      <c r="Z28" s="198">
        <v>2.0099999999999998</v>
      </c>
      <c r="AA28" s="198">
        <v>0.49</v>
      </c>
      <c r="AB28" s="198">
        <v>0</v>
      </c>
      <c r="AC28" s="198">
        <v>9.86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19.73</v>
      </c>
      <c r="AJ28" s="198">
        <v>0</v>
      </c>
      <c r="AK28" s="198">
        <v>0</v>
      </c>
      <c r="AL28" s="198">
        <v>0</v>
      </c>
      <c r="AM28" s="198">
        <v>0</v>
      </c>
      <c r="AN28" s="198">
        <v>0</v>
      </c>
      <c r="AO28" s="198">
        <v>152.88</v>
      </c>
      <c r="AP28" s="198">
        <v>0</v>
      </c>
    </row>
    <row r="29" spans="1:42">
      <c r="A29" t="s">
        <v>71</v>
      </c>
      <c r="B29" s="198">
        <v>0</v>
      </c>
      <c r="C29" s="198">
        <v>10.67</v>
      </c>
      <c r="D29" s="198">
        <v>0.13</v>
      </c>
      <c r="E29" s="198">
        <v>0</v>
      </c>
      <c r="F29" s="198">
        <v>12.14</v>
      </c>
      <c r="G29" s="198">
        <v>0</v>
      </c>
      <c r="H29" s="198">
        <v>0</v>
      </c>
      <c r="I29" s="198">
        <v>5.57</v>
      </c>
      <c r="J29" s="198">
        <v>3.04</v>
      </c>
      <c r="K29" s="198">
        <v>4.7</v>
      </c>
      <c r="L29" s="198">
        <v>1.81</v>
      </c>
      <c r="M29" s="198">
        <v>0</v>
      </c>
      <c r="N29" s="198">
        <v>0.87</v>
      </c>
      <c r="O29" s="198">
        <v>1.44</v>
      </c>
      <c r="P29" s="198">
        <v>1.77</v>
      </c>
      <c r="Q29" s="198">
        <v>0.16</v>
      </c>
      <c r="R29" s="198">
        <v>0.31</v>
      </c>
      <c r="S29" s="198">
        <v>0.19</v>
      </c>
      <c r="T29" s="198">
        <v>0</v>
      </c>
      <c r="U29" s="198">
        <v>5.86</v>
      </c>
      <c r="V29" s="198">
        <v>0.1</v>
      </c>
      <c r="W29" s="198">
        <v>0.34</v>
      </c>
      <c r="X29" s="198">
        <v>0.71</v>
      </c>
      <c r="Y29" s="198">
        <v>0</v>
      </c>
      <c r="Z29" s="198">
        <v>2.0099999999999998</v>
      </c>
      <c r="AA29" s="198">
        <v>0.49</v>
      </c>
      <c r="AB29" s="198">
        <v>0</v>
      </c>
      <c r="AC29" s="198">
        <v>9.86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19.73</v>
      </c>
      <c r="AJ29" s="198">
        <v>0</v>
      </c>
      <c r="AK29" s="198">
        <v>0</v>
      </c>
      <c r="AL29" s="198">
        <v>0</v>
      </c>
      <c r="AM29" s="198">
        <v>0</v>
      </c>
      <c r="AN29" s="198">
        <v>0</v>
      </c>
      <c r="AO29" s="198">
        <v>152.88</v>
      </c>
      <c r="AP29" s="198">
        <v>0</v>
      </c>
    </row>
    <row r="30" spans="1:42">
      <c r="A30" t="s">
        <v>72</v>
      </c>
      <c r="B30" s="198">
        <v>0</v>
      </c>
      <c r="C30" s="198">
        <v>10.54</v>
      </c>
      <c r="D30" s="198">
        <v>0.13</v>
      </c>
      <c r="E30" s="198">
        <v>0</v>
      </c>
      <c r="F30" s="198">
        <v>12.14</v>
      </c>
      <c r="G30" s="198">
        <v>0</v>
      </c>
      <c r="H30" s="198">
        <v>0</v>
      </c>
      <c r="I30" s="198">
        <v>5.57</v>
      </c>
      <c r="J30" s="198">
        <v>3.04</v>
      </c>
      <c r="K30" s="198">
        <v>4.7</v>
      </c>
      <c r="L30" s="198">
        <v>1.81</v>
      </c>
      <c r="M30" s="198">
        <v>0</v>
      </c>
      <c r="N30" s="198">
        <v>0.87</v>
      </c>
      <c r="O30" s="198">
        <v>1.44</v>
      </c>
      <c r="P30" s="198">
        <v>1.77</v>
      </c>
      <c r="Q30" s="198">
        <v>0.16</v>
      </c>
      <c r="R30" s="198">
        <v>0.31</v>
      </c>
      <c r="S30" s="198">
        <v>0.19</v>
      </c>
      <c r="T30" s="198">
        <v>0</v>
      </c>
      <c r="U30" s="198">
        <v>5.96</v>
      </c>
      <c r="V30" s="198">
        <v>0.1</v>
      </c>
      <c r="W30" s="198">
        <v>0.34</v>
      </c>
      <c r="X30" s="198">
        <v>0.71</v>
      </c>
      <c r="Y30" s="198">
        <v>0</v>
      </c>
      <c r="Z30" s="198">
        <v>2.0099999999999998</v>
      </c>
      <c r="AA30" s="198">
        <v>0.49</v>
      </c>
      <c r="AB30" s="198">
        <v>0</v>
      </c>
      <c r="AC30" s="198">
        <v>9.86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19.73</v>
      </c>
      <c r="AJ30" s="198">
        <v>0</v>
      </c>
      <c r="AK30" s="198">
        <v>0</v>
      </c>
      <c r="AL30" s="198">
        <v>0</v>
      </c>
      <c r="AM30" s="198">
        <v>0</v>
      </c>
      <c r="AN30" s="198">
        <v>0</v>
      </c>
      <c r="AO30" s="198">
        <v>152.88</v>
      </c>
      <c r="AP30" s="198">
        <v>0</v>
      </c>
    </row>
    <row r="31" spans="1:42">
      <c r="A31" t="s">
        <v>73</v>
      </c>
      <c r="B31" s="198">
        <v>0</v>
      </c>
      <c r="C31" s="198">
        <v>10.54</v>
      </c>
      <c r="D31" s="198">
        <v>0.13</v>
      </c>
      <c r="E31" s="198">
        <v>0</v>
      </c>
      <c r="F31" s="198">
        <v>12.14</v>
      </c>
      <c r="G31" s="198">
        <v>0</v>
      </c>
      <c r="H31" s="198">
        <v>0</v>
      </c>
      <c r="I31" s="198">
        <v>5.57</v>
      </c>
      <c r="J31" s="198">
        <v>3.04</v>
      </c>
      <c r="K31" s="198">
        <v>4.7</v>
      </c>
      <c r="L31" s="198">
        <v>1.81</v>
      </c>
      <c r="M31" s="198">
        <v>0</v>
      </c>
      <c r="N31" s="198">
        <v>0.87</v>
      </c>
      <c r="O31" s="198">
        <v>1.44</v>
      </c>
      <c r="P31" s="198">
        <v>1.77</v>
      </c>
      <c r="Q31" s="198">
        <v>0.16</v>
      </c>
      <c r="R31" s="198">
        <v>0.31</v>
      </c>
      <c r="S31" s="198">
        <v>0.19</v>
      </c>
      <c r="T31" s="198">
        <v>0</v>
      </c>
      <c r="U31" s="198">
        <v>6.06</v>
      </c>
      <c r="V31" s="198">
        <v>0.1</v>
      </c>
      <c r="W31" s="198">
        <v>0.34</v>
      </c>
      <c r="X31" s="198">
        <v>0.71</v>
      </c>
      <c r="Y31" s="198">
        <v>0</v>
      </c>
      <c r="Z31" s="198">
        <v>2.0099999999999998</v>
      </c>
      <c r="AA31" s="198">
        <v>0.49</v>
      </c>
      <c r="AB31" s="198">
        <v>0</v>
      </c>
      <c r="AC31" s="198">
        <v>9.86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19.73</v>
      </c>
      <c r="AJ31" s="198">
        <v>0</v>
      </c>
      <c r="AK31" s="198">
        <v>0</v>
      </c>
      <c r="AL31" s="198">
        <v>0</v>
      </c>
      <c r="AM31" s="198">
        <v>0</v>
      </c>
      <c r="AN31" s="198">
        <v>0</v>
      </c>
      <c r="AO31" s="198">
        <v>152.88</v>
      </c>
      <c r="AP31" s="198">
        <v>0</v>
      </c>
    </row>
    <row r="32" spans="1:42">
      <c r="A32" t="s">
        <v>74</v>
      </c>
      <c r="B32" s="198">
        <v>0</v>
      </c>
      <c r="C32" s="198">
        <v>10.4</v>
      </c>
      <c r="D32" s="198">
        <v>0.13</v>
      </c>
      <c r="E32" s="198">
        <v>0</v>
      </c>
      <c r="F32" s="198">
        <v>12.14</v>
      </c>
      <c r="G32" s="198">
        <v>0</v>
      </c>
      <c r="H32" s="198">
        <v>0</v>
      </c>
      <c r="I32" s="198">
        <v>5.57</v>
      </c>
      <c r="J32" s="198">
        <v>3.04</v>
      </c>
      <c r="K32" s="198">
        <v>4.7</v>
      </c>
      <c r="L32" s="198">
        <v>1.81</v>
      </c>
      <c r="M32" s="198">
        <v>0</v>
      </c>
      <c r="N32" s="198">
        <v>0.87</v>
      </c>
      <c r="O32" s="198">
        <v>1.44</v>
      </c>
      <c r="P32" s="198">
        <v>1.77</v>
      </c>
      <c r="Q32" s="198">
        <v>0.16</v>
      </c>
      <c r="R32" s="198">
        <v>0.31</v>
      </c>
      <c r="S32" s="198">
        <v>0.19</v>
      </c>
      <c r="T32" s="198">
        <v>0</v>
      </c>
      <c r="U32" s="198">
        <v>6.17</v>
      </c>
      <c r="V32" s="198">
        <v>0.1</v>
      </c>
      <c r="W32" s="198">
        <v>0.34</v>
      </c>
      <c r="X32" s="198">
        <v>0.71</v>
      </c>
      <c r="Y32" s="198">
        <v>0</v>
      </c>
      <c r="Z32" s="198">
        <v>2.0099999999999998</v>
      </c>
      <c r="AA32" s="198">
        <v>0.49</v>
      </c>
      <c r="AB32" s="198">
        <v>0</v>
      </c>
      <c r="AC32" s="198">
        <v>9.86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19.73</v>
      </c>
      <c r="AJ32" s="198">
        <v>0</v>
      </c>
      <c r="AK32" s="198">
        <v>0</v>
      </c>
      <c r="AL32" s="198">
        <v>0</v>
      </c>
      <c r="AM32" s="198">
        <v>0</v>
      </c>
      <c r="AN32" s="198">
        <v>0</v>
      </c>
      <c r="AO32" s="198">
        <v>152.88</v>
      </c>
      <c r="AP32" s="198">
        <v>0</v>
      </c>
    </row>
    <row r="33" spans="1:42">
      <c r="A33" t="s">
        <v>75</v>
      </c>
      <c r="B33" s="198">
        <v>0</v>
      </c>
      <c r="C33" s="198">
        <v>10.4</v>
      </c>
      <c r="D33" s="198">
        <v>0.13</v>
      </c>
      <c r="E33" s="198">
        <v>0</v>
      </c>
      <c r="F33" s="198">
        <v>12.14</v>
      </c>
      <c r="G33" s="198">
        <v>0</v>
      </c>
      <c r="H33" s="198">
        <v>0</v>
      </c>
      <c r="I33" s="198">
        <v>5.57</v>
      </c>
      <c r="J33" s="198">
        <v>3.06</v>
      </c>
      <c r="K33" s="198">
        <v>4.7</v>
      </c>
      <c r="L33" s="198">
        <v>1.81</v>
      </c>
      <c r="M33" s="198">
        <v>0</v>
      </c>
      <c r="N33" s="198">
        <v>0.87</v>
      </c>
      <c r="O33" s="198">
        <v>1.44</v>
      </c>
      <c r="P33" s="198">
        <v>1.77</v>
      </c>
      <c r="Q33" s="198">
        <v>0.16</v>
      </c>
      <c r="R33" s="198">
        <v>0.31</v>
      </c>
      <c r="S33" s="198">
        <v>0.19</v>
      </c>
      <c r="T33" s="198">
        <v>0</v>
      </c>
      <c r="U33" s="198">
        <v>6.28</v>
      </c>
      <c r="V33" s="198">
        <v>0.1</v>
      </c>
      <c r="W33" s="198">
        <v>0.34</v>
      </c>
      <c r="X33" s="198">
        <v>0.71</v>
      </c>
      <c r="Y33" s="198">
        <v>0</v>
      </c>
      <c r="Z33" s="198">
        <v>2.0099999999999998</v>
      </c>
      <c r="AA33" s="198">
        <v>0.49</v>
      </c>
      <c r="AB33" s="198">
        <v>0</v>
      </c>
      <c r="AC33" s="198">
        <v>9.86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19.73</v>
      </c>
      <c r="AJ33" s="198">
        <v>0</v>
      </c>
      <c r="AK33" s="198">
        <v>0</v>
      </c>
      <c r="AL33" s="198">
        <v>0</v>
      </c>
      <c r="AM33" s="198">
        <v>0</v>
      </c>
      <c r="AN33" s="198">
        <v>0</v>
      </c>
      <c r="AO33" s="198">
        <v>152.88</v>
      </c>
      <c r="AP33" s="198">
        <v>0</v>
      </c>
    </row>
    <row r="34" spans="1:42">
      <c r="A34" t="s">
        <v>76</v>
      </c>
      <c r="B34" s="198">
        <v>0</v>
      </c>
      <c r="C34" s="198">
        <v>10.27</v>
      </c>
      <c r="D34" s="198">
        <v>0.13</v>
      </c>
      <c r="E34" s="198">
        <v>0</v>
      </c>
      <c r="F34" s="198">
        <v>12.14</v>
      </c>
      <c r="G34" s="198">
        <v>0</v>
      </c>
      <c r="H34" s="198">
        <v>0</v>
      </c>
      <c r="I34" s="198">
        <v>5.57</v>
      </c>
      <c r="J34" s="198">
        <v>3.06</v>
      </c>
      <c r="K34" s="198">
        <v>4.7</v>
      </c>
      <c r="L34" s="198">
        <v>1.81</v>
      </c>
      <c r="M34" s="198">
        <v>0</v>
      </c>
      <c r="N34" s="198">
        <v>0.87</v>
      </c>
      <c r="O34" s="198">
        <v>1.44</v>
      </c>
      <c r="P34" s="198">
        <v>1.77</v>
      </c>
      <c r="Q34" s="198">
        <v>0.16</v>
      </c>
      <c r="R34" s="198">
        <v>0.31</v>
      </c>
      <c r="S34" s="198">
        <v>0.19</v>
      </c>
      <c r="T34" s="198">
        <v>0</v>
      </c>
      <c r="U34" s="198">
        <v>5.86</v>
      </c>
      <c r="V34" s="198">
        <v>0.1</v>
      </c>
      <c r="W34" s="198">
        <v>0.34</v>
      </c>
      <c r="X34" s="198">
        <v>0.71</v>
      </c>
      <c r="Y34" s="198">
        <v>0</v>
      </c>
      <c r="Z34" s="198">
        <v>2.0099999999999998</v>
      </c>
      <c r="AA34" s="198">
        <v>0.49</v>
      </c>
      <c r="AB34" s="198">
        <v>0</v>
      </c>
      <c r="AC34" s="198">
        <v>9.86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19.73</v>
      </c>
      <c r="AJ34" s="198">
        <v>0</v>
      </c>
      <c r="AK34" s="198">
        <v>0</v>
      </c>
      <c r="AL34" s="198">
        <v>0</v>
      </c>
      <c r="AM34" s="198">
        <v>0</v>
      </c>
      <c r="AN34" s="198">
        <v>0</v>
      </c>
      <c r="AO34" s="198">
        <v>152.88</v>
      </c>
      <c r="AP34" s="198">
        <v>0</v>
      </c>
    </row>
    <row r="35" spans="1:42">
      <c r="A35" t="s">
        <v>77</v>
      </c>
      <c r="B35" s="198">
        <v>0</v>
      </c>
      <c r="C35" s="198">
        <v>10.27</v>
      </c>
      <c r="D35" s="198">
        <v>0.13</v>
      </c>
      <c r="E35" s="198">
        <v>0</v>
      </c>
      <c r="F35" s="198">
        <v>12.14</v>
      </c>
      <c r="G35" s="198">
        <v>0</v>
      </c>
      <c r="H35" s="198">
        <v>0</v>
      </c>
      <c r="I35" s="198">
        <v>5.57</v>
      </c>
      <c r="J35" s="198">
        <v>3.06</v>
      </c>
      <c r="K35" s="198">
        <v>4.7</v>
      </c>
      <c r="L35" s="198">
        <v>1.81</v>
      </c>
      <c r="M35" s="198">
        <v>0</v>
      </c>
      <c r="N35" s="198">
        <v>0.87</v>
      </c>
      <c r="O35" s="198">
        <v>1.44</v>
      </c>
      <c r="P35" s="198">
        <v>1.77</v>
      </c>
      <c r="Q35" s="198">
        <v>0.16</v>
      </c>
      <c r="R35" s="198">
        <v>0.31</v>
      </c>
      <c r="S35" s="198">
        <v>0.19</v>
      </c>
      <c r="T35" s="198">
        <v>0</v>
      </c>
      <c r="U35" s="198">
        <v>4.6399999999999997</v>
      </c>
      <c r="V35" s="198">
        <v>0.1</v>
      </c>
      <c r="W35" s="198">
        <v>0.34</v>
      </c>
      <c r="X35" s="198">
        <v>0.71</v>
      </c>
      <c r="Y35" s="198">
        <v>0</v>
      </c>
      <c r="Z35" s="198">
        <v>2.0099999999999998</v>
      </c>
      <c r="AA35" s="198">
        <v>0.49</v>
      </c>
      <c r="AB35" s="198">
        <v>0</v>
      </c>
      <c r="AC35" s="198">
        <v>9.86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19.73</v>
      </c>
      <c r="AJ35" s="198">
        <v>0</v>
      </c>
      <c r="AK35" s="198">
        <v>0</v>
      </c>
      <c r="AL35" s="198">
        <v>0</v>
      </c>
      <c r="AM35" s="198">
        <v>0</v>
      </c>
      <c r="AN35" s="198">
        <v>0</v>
      </c>
      <c r="AO35" s="198">
        <v>152.88</v>
      </c>
      <c r="AP35" s="198">
        <v>0</v>
      </c>
    </row>
    <row r="36" spans="1:42">
      <c r="A36" t="s">
        <v>78</v>
      </c>
      <c r="B36" s="198">
        <v>0</v>
      </c>
      <c r="C36" s="198">
        <v>10.27</v>
      </c>
      <c r="D36" s="198">
        <v>0.13</v>
      </c>
      <c r="E36" s="198">
        <v>0</v>
      </c>
      <c r="F36" s="198">
        <v>12.14</v>
      </c>
      <c r="G36" s="198">
        <v>0</v>
      </c>
      <c r="H36" s="198">
        <v>0</v>
      </c>
      <c r="I36" s="198">
        <v>5.57</v>
      </c>
      <c r="J36" s="198">
        <v>3.06</v>
      </c>
      <c r="K36" s="198">
        <v>4.7</v>
      </c>
      <c r="L36" s="198">
        <v>1.81</v>
      </c>
      <c r="M36" s="198">
        <v>0</v>
      </c>
      <c r="N36" s="198">
        <v>0.87</v>
      </c>
      <c r="O36" s="198">
        <v>1.44</v>
      </c>
      <c r="P36" s="198">
        <v>1.77</v>
      </c>
      <c r="Q36" s="198">
        <v>0.16</v>
      </c>
      <c r="R36" s="198">
        <v>0.31</v>
      </c>
      <c r="S36" s="198">
        <v>0.19</v>
      </c>
      <c r="T36" s="198">
        <v>0</v>
      </c>
      <c r="U36" s="198">
        <v>4.6399999999999997</v>
      </c>
      <c r="V36" s="198">
        <v>0.1</v>
      </c>
      <c r="W36" s="198">
        <v>0.34</v>
      </c>
      <c r="X36" s="198">
        <v>0.71</v>
      </c>
      <c r="Y36" s="198">
        <v>0</v>
      </c>
      <c r="Z36" s="198">
        <v>2.0099999999999998</v>
      </c>
      <c r="AA36" s="198">
        <v>0.49</v>
      </c>
      <c r="AB36" s="198">
        <v>0</v>
      </c>
      <c r="AC36" s="198">
        <v>9.86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19.73</v>
      </c>
      <c r="AJ36" s="198">
        <v>0</v>
      </c>
      <c r="AK36" s="198">
        <v>0</v>
      </c>
      <c r="AL36" s="198">
        <v>0</v>
      </c>
      <c r="AM36" s="198">
        <v>0</v>
      </c>
      <c r="AN36" s="198">
        <v>0</v>
      </c>
      <c r="AO36" s="198">
        <v>152.88</v>
      </c>
      <c r="AP36" s="198">
        <v>0</v>
      </c>
    </row>
    <row r="37" spans="1:42">
      <c r="A37" t="s">
        <v>79</v>
      </c>
      <c r="B37" s="198">
        <v>0</v>
      </c>
      <c r="C37" s="198">
        <v>10.27</v>
      </c>
      <c r="D37" s="198">
        <v>0.13</v>
      </c>
      <c r="E37" s="198">
        <v>0</v>
      </c>
      <c r="F37" s="198">
        <v>12.14</v>
      </c>
      <c r="G37" s="198">
        <v>0</v>
      </c>
      <c r="H37" s="198">
        <v>0</v>
      </c>
      <c r="I37" s="198">
        <v>5.57</v>
      </c>
      <c r="J37" s="198">
        <v>3.06</v>
      </c>
      <c r="K37" s="198">
        <v>4.7</v>
      </c>
      <c r="L37" s="198">
        <v>1.81</v>
      </c>
      <c r="M37" s="198">
        <v>0</v>
      </c>
      <c r="N37" s="198">
        <v>0.87</v>
      </c>
      <c r="O37" s="198">
        <v>1.44</v>
      </c>
      <c r="P37" s="198">
        <v>1.77</v>
      </c>
      <c r="Q37" s="198">
        <v>0.16</v>
      </c>
      <c r="R37" s="198">
        <v>0.31</v>
      </c>
      <c r="S37" s="198">
        <v>0.19</v>
      </c>
      <c r="T37" s="198">
        <v>0</v>
      </c>
      <c r="U37" s="198">
        <v>4.6399999999999997</v>
      </c>
      <c r="V37" s="198">
        <v>0.1</v>
      </c>
      <c r="W37" s="198">
        <v>0.34</v>
      </c>
      <c r="X37" s="198">
        <v>0.71</v>
      </c>
      <c r="Y37" s="198">
        <v>0</v>
      </c>
      <c r="Z37" s="198">
        <v>2.0099999999999998</v>
      </c>
      <c r="AA37" s="198">
        <v>0.49</v>
      </c>
      <c r="AB37" s="198">
        <v>0</v>
      </c>
      <c r="AC37" s="198">
        <v>9.86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19.73</v>
      </c>
      <c r="AJ37" s="198">
        <v>0</v>
      </c>
      <c r="AK37" s="198">
        <v>0</v>
      </c>
      <c r="AL37" s="198">
        <v>0</v>
      </c>
      <c r="AM37" s="198">
        <v>0</v>
      </c>
      <c r="AN37" s="198">
        <v>0</v>
      </c>
      <c r="AO37" s="198">
        <v>152.88</v>
      </c>
      <c r="AP37" s="198">
        <v>0</v>
      </c>
    </row>
    <row r="38" spans="1:42">
      <c r="A38" t="s">
        <v>80</v>
      </c>
      <c r="B38" s="198">
        <v>0</v>
      </c>
      <c r="C38" s="198">
        <v>10.27</v>
      </c>
      <c r="D38" s="198">
        <v>0.13</v>
      </c>
      <c r="E38" s="198">
        <v>0</v>
      </c>
      <c r="F38" s="198">
        <v>12.14</v>
      </c>
      <c r="G38" s="198">
        <v>0</v>
      </c>
      <c r="H38" s="198">
        <v>0</v>
      </c>
      <c r="I38" s="198">
        <v>5.57</v>
      </c>
      <c r="J38" s="198">
        <v>3.06</v>
      </c>
      <c r="K38" s="198">
        <v>4.7</v>
      </c>
      <c r="L38" s="198">
        <v>1.81</v>
      </c>
      <c r="M38" s="198">
        <v>0</v>
      </c>
      <c r="N38" s="198">
        <v>0.87</v>
      </c>
      <c r="O38" s="198">
        <v>1.44</v>
      </c>
      <c r="P38" s="198">
        <v>1.77</v>
      </c>
      <c r="Q38" s="198">
        <v>0.16</v>
      </c>
      <c r="R38" s="198">
        <v>0.31</v>
      </c>
      <c r="S38" s="198">
        <v>0.19</v>
      </c>
      <c r="T38" s="198">
        <v>0</v>
      </c>
      <c r="U38" s="198">
        <v>4.6399999999999997</v>
      </c>
      <c r="V38" s="198">
        <v>0.1</v>
      </c>
      <c r="W38" s="198">
        <v>0.34</v>
      </c>
      <c r="X38" s="198">
        <v>0.71</v>
      </c>
      <c r="Y38" s="198">
        <v>0</v>
      </c>
      <c r="Z38" s="198">
        <v>2.0099999999999998</v>
      </c>
      <c r="AA38" s="198">
        <v>0.49</v>
      </c>
      <c r="AB38" s="198">
        <v>0</v>
      </c>
      <c r="AC38" s="198">
        <v>9.86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19.73</v>
      </c>
      <c r="AJ38" s="198">
        <v>0</v>
      </c>
      <c r="AK38" s="198">
        <v>0</v>
      </c>
      <c r="AL38" s="198">
        <v>0</v>
      </c>
      <c r="AM38" s="198">
        <v>0</v>
      </c>
      <c r="AN38" s="198">
        <v>0</v>
      </c>
      <c r="AO38" s="198">
        <v>152.88</v>
      </c>
      <c r="AP38" s="198">
        <v>0</v>
      </c>
    </row>
    <row r="39" spans="1:42">
      <c r="A39" t="s">
        <v>81</v>
      </c>
      <c r="B39" s="198">
        <v>0</v>
      </c>
      <c r="C39" s="198">
        <v>10.130000000000001</v>
      </c>
      <c r="D39" s="198">
        <v>0.13</v>
      </c>
      <c r="E39" s="198">
        <v>0</v>
      </c>
      <c r="F39" s="198">
        <v>12.14</v>
      </c>
      <c r="G39" s="198">
        <v>0</v>
      </c>
      <c r="H39" s="198">
        <v>0</v>
      </c>
      <c r="I39" s="198">
        <v>5.57</v>
      </c>
      <c r="J39" s="198">
        <v>3.06</v>
      </c>
      <c r="K39" s="198">
        <v>4.7</v>
      </c>
      <c r="L39" s="198">
        <v>1.81</v>
      </c>
      <c r="M39" s="198">
        <v>0</v>
      </c>
      <c r="N39" s="198">
        <v>0.87</v>
      </c>
      <c r="O39" s="198">
        <v>1.44</v>
      </c>
      <c r="P39" s="198">
        <v>1.77</v>
      </c>
      <c r="Q39" s="198">
        <v>0.16</v>
      </c>
      <c r="R39" s="198">
        <v>0.31</v>
      </c>
      <c r="S39" s="198">
        <v>0.19</v>
      </c>
      <c r="T39" s="198">
        <v>0</v>
      </c>
      <c r="U39" s="198">
        <v>4.6399999999999997</v>
      </c>
      <c r="V39" s="198">
        <v>0.1</v>
      </c>
      <c r="W39" s="198">
        <v>0.34</v>
      </c>
      <c r="X39" s="198">
        <v>0.71</v>
      </c>
      <c r="Y39" s="198">
        <v>0</v>
      </c>
      <c r="Z39" s="198">
        <v>2.0099999999999998</v>
      </c>
      <c r="AA39" s="198">
        <v>0.49</v>
      </c>
      <c r="AB39" s="198">
        <v>0</v>
      </c>
      <c r="AC39" s="198">
        <v>10.11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19.73</v>
      </c>
      <c r="AJ39" s="198">
        <v>0</v>
      </c>
      <c r="AK39" s="198">
        <v>0</v>
      </c>
      <c r="AL39" s="198">
        <v>0</v>
      </c>
      <c r="AM39" s="198">
        <v>0</v>
      </c>
      <c r="AN39" s="198">
        <v>0</v>
      </c>
      <c r="AO39" s="198">
        <v>152.88</v>
      </c>
      <c r="AP39" s="198">
        <v>0</v>
      </c>
    </row>
    <row r="40" spans="1:42">
      <c r="A40" t="s">
        <v>82</v>
      </c>
      <c r="B40" s="198">
        <v>0</v>
      </c>
      <c r="C40" s="198">
        <v>10.130000000000001</v>
      </c>
      <c r="D40" s="198">
        <v>0.13</v>
      </c>
      <c r="E40" s="198">
        <v>0</v>
      </c>
      <c r="F40" s="198">
        <v>12.14</v>
      </c>
      <c r="G40" s="198">
        <v>0</v>
      </c>
      <c r="H40" s="198">
        <v>0</v>
      </c>
      <c r="I40" s="198">
        <v>5.57</v>
      </c>
      <c r="J40" s="198">
        <v>3.06</v>
      </c>
      <c r="K40" s="198">
        <v>4.7</v>
      </c>
      <c r="L40" s="198">
        <v>1.81</v>
      </c>
      <c r="M40" s="198">
        <v>0</v>
      </c>
      <c r="N40" s="198">
        <v>0.87</v>
      </c>
      <c r="O40" s="198">
        <v>1.44</v>
      </c>
      <c r="P40" s="198">
        <v>1.77</v>
      </c>
      <c r="Q40" s="198">
        <v>0.16</v>
      </c>
      <c r="R40" s="198">
        <v>0.31</v>
      </c>
      <c r="S40" s="198">
        <v>0.19</v>
      </c>
      <c r="T40" s="198">
        <v>0</v>
      </c>
      <c r="U40" s="198">
        <v>4.6399999999999997</v>
      </c>
      <c r="V40" s="198">
        <v>0.1</v>
      </c>
      <c r="W40" s="198">
        <v>0.34</v>
      </c>
      <c r="X40" s="198">
        <v>0.71</v>
      </c>
      <c r="Y40" s="198">
        <v>0</v>
      </c>
      <c r="Z40" s="198">
        <v>2.0099999999999998</v>
      </c>
      <c r="AA40" s="198">
        <v>0.49</v>
      </c>
      <c r="AB40" s="198">
        <v>0</v>
      </c>
      <c r="AC40" s="198">
        <v>10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19.73</v>
      </c>
      <c r="AJ40" s="198">
        <v>0</v>
      </c>
      <c r="AK40" s="198">
        <v>0</v>
      </c>
      <c r="AL40" s="198">
        <v>0</v>
      </c>
      <c r="AM40" s="198">
        <v>0</v>
      </c>
      <c r="AN40" s="198">
        <v>0</v>
      </c>
      <c r="AO40" s="198">
        <v>152.88</v>
      </c>
      <c r="AP40" s="198">
        <v>0</v>
      </c>
    </row>
    <row r="41" spans="1:42">
      <c r="A41" t="s">
        <v>83</v>
      </c>
      <c r="B41" s="198">
        <v>0</v>
      </c>
      <c r="C41" s="198">
        <v>10.130000000000001</v>
      </c>
      <c r="D41" s="198">
        <v>0.13</v>
      </c>
      <c r="E41" s="198">
        <v>0</v>
      </c>
      <c r="F41" s="198">
        <v>12.14</v>
      </c>
      <c r="G41" s="198">
        <v>0</v>
      </c>
      <c r="H41" s="198">
        <v>0</v>
      </c>
      <c r="I41" s="198">
        <v>5.57</v>
      </c>
      <c r="J41" s="198">
        <v>3.06</v>
      </c>
      <c r="K41" s="198">
        <v>4.7</v>
      </c>
      <c r="L41" s="198">
        <v>1.81</v>
      </c>
      <c r="M41" s="198">
        <v>0</v>
      </c>
      <c r="N41" s="198">
        <v>0.87</v>
      </c>
      <c r="O41" s="198">
        <v>1.44</v>
      </c>
      <c r="P41" s="198">
        <v>1.77</v>
      </c>
      <c r="Q41" s="198">
        <v>0.16</v>
      </c>
      <c r="R41" s="198">
        <v>0.31</v>
      </c>
      <c r="S41" s="198">
        <v>0.19</v>
      </c>
      <c r="T41" s="198">
        <v>0</v>
      </c>
      <c r="U41" s="198">
        <v>4.6399999999999997</v>
      </c>
      <c r="V41" s="198">
        <v>0.1</v>
      </c>
      <c r="W41" s="198">
        <v>0.34</v>
      </c>
      <c r="X41" s="198">
        <v>0.71</v>
      </c>
      <c r="Y41" s="198">
        <v>0</v>
      </c>
      <c r="Z41" s="198">
        <v>2.0099999999999998</v>
      </c>
      <c r="AA41" s="198">
        <v>0.49</v>
      </c>
      <c r="AB41" s="198">
        <v>0</v>
      </c>
      <c r="AC41" s="198">
        <v>12.65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24.73</v>
      </c>
      <c r="AJ41" s="198">
        <v>0</v>
      </c>
      <c r="AK41" s="198">
        <v>0</v>
      </c>
      <c r="AL41" s="198">
        <v>0</v>
      </c>
      <c r="AM41" s="198">
        <v>0</v>
      </c>
      <c r="AN41" s="198">
        <v>0</v>
      </c>
      <c r="AO41" s="198">
        <v>152.88</v>
      </c>
      <c r="AP41" s="198">
        <v>0</v>
      </c>
    </row>
    <row r="42" spans="1:42">
      <c r="A42" t="s">
        <v>84</v>
      </c>
      <c r="B42" s="198">
        <v>0</v>
      </c>
      <c r="C42" s="198">
        <v>10.130000000000001</v>
      </c>
      <c r="D42" s="198">
        <v>0.13</v>
      </c>
      <c r="E42" s="198">
        <v>0</v>
      </c>
      <c r="F42" s="198">
        <v>12.14</v>
      </c>
      <c r="G42" s="198">
        <v>0</v>
      </c>
      <c r="H42" s="198">
        <v>0</v>
      </c>
      <c r="I42" s="198">
        <v>5.57</v>
      </c>
      <c r="J42" s="198">
        <v>3.06</v>
      </c>
      <c r="K42" s="198">
        <v>4.7</v>
      </c>
      <c r="L42" s="198">
        <v>1.81</v>
      </c>
      <c r="M42" s="198">
        <v>0</v>
      </c>
      <c r="N42" s="198">
        <v>0.87</v>
      </c>
      <c r="O42" s="198">
        <v>1.44</v>
      </c>
      <c r="P42" s="198">
        <v>1.77</v>
      </c>
      <c r="Q42" s="198">
        <v>0.16</v>
      </c>
      <c r="R42" s="198">
        <v>0.31</v>
      </c>
      <c r="S42" s="198">
        <v>0.19</v>
      </c>
      <c r="T42" s="198">
        <v>0</v>
      </c>
      <c r="U42" s="198">
        <v>4.6399999999999997</v>
      </c>
      <c r="V42" s="198">
        <v>0.1</v>
      </c>
      <c r="W42" s="198">
        <v>0.34</v>
      </c>
      <c r="X42" s="198">
        <v>0.71</v>
      </c>
      <c r="Y42" s="198">
        <v>0</v>
      </c>
      <c r="Z42" s="198">
        <v>2.0099999999999998</v>
      </c>
      <c r="AA42" s="198">
        <v>0.49</v>
      </c>
      <c r="AB42" s="198">
        <v>0</v>
      </c>
      <c r="AC42" s="198">
        <v>12.65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24.73</v>
      </c>
      <c r="AJ42" s="198">
        <v>0</v>
      </c>
      <c r="AK42" s="198">
        <v>0</v>
      </c>
      <c r="AL42" s="198">
        <v>0</v>
      </c>
      <c r="AM42" s="198">
        <v>0</v>
      </c>
      <c r="AN42" s="198">
        <v>0</v>
      </c>
      <c r="AO42" s="198">
        <v>152.88</v>
      </c>
      <c r="AP42" s="198">
        <v>0</v>
      </c>
    </row>
    <row r="43" spans="1:42">
      <c r="A43" t="s">
        <v>85</v>
      </c>
      <c r="B43" s="198">
        <v>0</v>
      </c>
      <c r="C43" s="198">
        <v>10.130000000000001</v>
      </c>
      <c r="D43" s="198">
        <v>0.13</v>
      </c>
      <c r="E43" s="198">
        <v>0</v>
      </c>
      <c r="F43" s="198">
        <v>12.14</v>
      </c>
      <c r="G43" s="198">
        <v>0</v>
      </c>
      <c r="H43" s="198">
        <v>0</v>
      </c>
      <c r="I43" s="198">
        <v>5.57</v>
      </c>
      <c r="J43" s="198">
        <v>3.06</v>
      </c>
      <c r="K43" s="198">
        <v>4.7</v>
      </c>
      <c r="L43" s="198">
        <v>1.81</v>
      </c>
      <c r="M43" s="198">
        <v>0</v>
      </c>
      <c r="N43" s="198">
        <v>0.87</v>
      </c>
      <c r="O43" s="198">
        <v>1.44</v>
      </c>
      <c r="P43" s="198">
        <v>1.77</v>
      </c>
      <c r="Q43" s="198">
        <v>0.16</v>
      </c>
      <c r="R43" s="198">
        <v>0.31</v>
      </c>
      <c r="S43" s="198">
        <v>0.19</v>
      </c>
      <c r="T43" s="198">
        <v>0</v>
      </c>
      <c r="U43" s="198">
        <v>4.6399999999999997</v>
      </c>
      <c r="V43" s="198">
        <v>0.1</v>
      </c>
      <c r="W43" s="198">
        <v>0.34</v>
      </c>
      <c r="X43" s="198">
        <v>0.71</v>
      </c>
      <c r="Y43" s="198">
        <v>0</v>
      </c>
      <c r="Z43" s="198">
        <v>2.0099999999999998</v>
      </c>
      <c r="AA43" s="198">
        <v>0.49</v>
      </c>
      <c r="AB43" s="198">
        <v>0</v>
      </c>
      <c r="AC43" s="198">
        <v>12.65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26.93</v>
      </c>
      <c r="AJ43" s="198">
        <v>0</v>
      </c>
      <c r="AK43" s="198">
        <v>0</v>
      </c>
      <c r="AL43" s="198">
        <v>0</v>
      </c>
      <c r="AM43" s="198">
        <v>0</v>
      </c>
      <c r="AN43" s="198">
        <v>0</v>
      </c>
      <c r="AO43" s="198">
        <v>152.88</v>
      </c>
      <c r="AP43" s="198">
        <v>0</v>
      </c>
    </row>
    <row r="44" spans="1:42">
      <c r="A44" t="s">
        <v>86</v>
      </c>
      <c r="B44" s="198">
        <v>0</v>
      </c>
      <c r="C44" s="198">
        <v>10.130000000000001</v>
      </c>
      <c r="D44" s="198">
        <v>0.13</v>
      </c>
      <c r="E44" s="198">
        <v>0</v>
      </c>
      <c r="F44" s="198">
        <v>12.14</v>
      </c>
      <c r="G44" s="198">
        <v>0</v>
      </c>
      <c r="H44" s="198">
        <v>0</v>
      </c>
      <c r="I44" s="198">
        <v>5.57</v>
      </c>
      <c r="J44" s="198">
        <v>3.06</v>
      </c>
      <c r="K44" s="198">
        <v>4.7</v>
      </c>
      <c r="L44" s="198">
        <v>1.81</v>
      </c>
      <c r="M44" s="198">
        <v>0</v>
      </c>
      <c r="N44" s="198">
        <v>0.87</v>
      </c>
      <c r="O44" s="198">
        <v>1.44</v>
      </c>
      <c r="P44" s="198">
        <v>1.77</v>
      </c>
      <c r="Q44" s="198">
        <v>0.16</v>
      </c>
      <c r="R44" s="198">
        <v>0.31</v>
      </c>
      <c r="S44" s="198">
        <v>0.19</v>
      </c>
      <c r="T44" s="198">
        <v>0</v>
      </c>
      <c r="U44" s="198">
        <v>4.6399999999999997</v>
      </c>
      <c r="V44" s="198">
        <v>0.1</v>
      </c>
      <c r="W44" s="198">
        <v>0.34</v>
      </c>
      <c r="X44" s="198">
        <v>0.71</v>
      </c>
      <c r="Y44" s="198">
        <v>0</v>
      </c>
      <c r="Z44" s="198">
        <v>2.0099999999999998</v>
      </c>
      <c r="AA44" s="198">
        <v>0.49</v>
      </c>
      <c r="AB44" s="198">
        <v>0</v>
      </c>
      <c r="AC44" s="198">
        <v>12.65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26.93</v>
      </c>
      <c r="AJ44" s="198">
        <v>0</v>
      </c>
      <c r="AK44" s="198">
        <v>0</v>
      </c>
      <c r="AL44" s="198">
        <v>0</v>
      </c>
      <c r="AM44" s="198">
        <v>0</v>
      </c>
      <c r="AN44" s="198">
        <v>0</v>
      </c>
      <c r="AO44" s="198">
        <v>152.88</v>
      </c>
      <c r="AP44" s="198">
        <v>0</v>
      </c>
    </row>
    <row r="45" spans="1:42">
      <c r="A45" t="s">
        <v>87</v>
      </c>
      <c r="B45" s="198">
        <v>0</v>
      </c>
      <c r="C45" s="198">
        <v>10.130000000000001</v>
      </c>
      <c r="D45" s="198">
        <v>0.13</v>
      </c>
      <c r="E45" s="198">
        <v>0</v>
      </c>
      <c r="F45" s="198">
        <v>12.14</v>
      </c>
      <c r="G45" s="198">
        <v>0</v>
      </c>
      <c r="H45" s="198">
        <v>0</v>
      </c>
      <c r="I45" s="198">
        <v>5.57</v>
      </c>
      <c r="J45" s="198">
        <v>3.06</v>
      </c>
      <c r="K45" s="198">
        <v>4.7</v>
      </c>
      <c r="L45" s="198">
        <v>1.81</v>
      </c>
      <c r="M45" s="198">
        <v>0</v>
      </c>
      <c r="N45" s="198">
        <v>0.87</v>
      </c>
      <c r="O45" s="198">
        <v>1.44</v>
      </c>
      <c r="P45" s="198">
        <v>1.77</v>
      </c>
      <c r="Q45" s="198">
        <v>0.16</v>
      </c>
      <c r="R45" s="198">
        <v>0.31</v>
      </c>
      <c r="S45" s="198">
        <v>0.19</v>
      </c>
      <c r="T45" s="198">
        <v>0</v>
      </c>
      <c r="U45" s="198">
        <v>4.6399999999999997</v>
      </c>
      <c r="V45" s="198">
        <v>0.1</v>
      </c>
      <c r="W45" s="198">
        <v>0.34</v>
      </c>
      <c r="X45" s="198">
        <v>0.71</v>
      </c>
      <c r="Y45" s="198">
        <v>0</v>
      </c>
      <c r="Z45" s="198">
        <v>2.0099999999999998</v>
      </c>
      <c r="AA45" s="198">
        <v>0.49</v>
      </c>
      <c r="AB45" s="198">
        <v>0</v>
      </c>
      <c r="AC45" s="198">
        <v>12.65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24.73</v>
      </c>
      <c r="AJ45" s="198">
        <v>0</v>
      </c>
      <c r="AK45" s="198">
        <v>0</v>
      </c>
      <c r="AL45" s="198">
        <v>0</v>
      </c>
      <c r="AM45" s="198">
        <v>0</v>
      </c>
      <c r="AN45" s="198">
        <v>0</v>
      </c>
      <c r="AO45" s="198">
        <v>152.88</v>
      </c>
      <c r="AP45" s="198">
        <v>0</v>
      </c>
    </row>
    <row r="46" spans="1:42">
      <c r="A46" t="s">
        <v>88</v>
      </c>
      <c r="B46" s="198">
        <v>0</v>
      </c>
      <c r="C46" s="198">
        <v>10.130000000000001</v>
      </c>
      <c r="D46" s="198">
        <v>0.13</v>
      </c>
      <c r="E46" s="198">
        <v>0</v>
      </c>
      <c r="F46" s="198">
        <v>12.14</v>
      </c>
      <c r="G46" s="198">
        <v>0</v>
      </c>
      <c r="H46" s="198">
        <v>0</v>
      </c>
      <c r="I46" s="198">
        <v>5.57</v>
      </c>
      <c r="J46" s="198">
        <v>3.06</v>
      </c>
      <c r="K46" s="198">
        <v>4.7</v>
      </c>
      <c r="L46" s="198">
        <v>1.81</v>
      </c>
      <c r="M46" s="198">
        <v>0</v>
      </c>
      <c r="N46" s="198">
        <v>0.87</v>
      </c>
      <c r="O46" s="198">
        <v>1.44</v>
      </c>
      <c r="P46" s="198">
        <v>1.77</v>
      </c>
      <c r="Q46" s="198">
        <v>0.16</v>
      </c>
      <c r="R46" s="198">
        <v>0.31</v>
      </c>
      <c r="S46" s="198">
        <v>0.19</v>
      </c>
      <c r="T46" s="198">
        <v>0</v>
      </c>
      <c r="U46" s="198">
        <v>4.6399999999999997</v>
      </c>
      <c r="V46" s="198">
        <v>0.1</v>
      </c>
      <c r="W46" s="198">
        <v>0.34</v>
      </c>
      <c r="X46" s="198">
        <v>0.71</v>
      </c>
      <c r="Y46" s="198">
        <v>0</v>
      </c>
      <c r="Z46" s="198">
        <v>2.0099999999999998</v>
      </c>
      <c r="AA46" s="198">
        <v>0.49</v>
      </c>
      <c r="AB46" s="198">
        <v>0</v>
      </c>
      <c r="AC46" s="198">
        <v>13.65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24.73</v>
      </c>
      <c r="AJ46" s="198">
        <v>0</v>
      </c>
      <c r="AK46" s="198">
        <v>0</v>
      </c>
      <c r="AL46" s="198">
        <v>0</v>
      </c>
      <c r="AM46" s="198">
        <v>0</v>
      </c>
      <c r="AN46" s="198">
        <v>0</v>
      </c>
      <c r="AO46" s="198">
        <v>152.88</v>
      </c>
      <c r="AP46" s="198">
        <v>0</v>
      </c>
    </row>
    <row r="47" spans="1:42">
      <c r="A47" t="s">
        <v>89</v>
      </c>
      <c r="B47" s="198">
        <v>0</v>
      </c>
      <c r="C47" s="198">
        <v>10</v>
      </c>
      <c r="D47" s="198">
        <v>0.13</v>
      </c>
      <c r="E47" s="198">
        <v>0</v>
      </c>
      <c r="F47" s="198">
        <v>12.14</v>
      </c>
      <c r="G47" s="198">
        <v>0</v>
      </c>
      <c r="H47" s="198">
        <v>0</v>
      </c>
      <c r="I47" s="198">
        <v>5.57</v>
      </c>
      <c r="J47" s="198">
        <v>3.06</v>
      </c>
      <c r="K47" s="198">
        <v>4.7</v>
      </c>
      <c r="L47" s="198">
        <v>1.81</v>
      </c>
      <c r="M47" s="198">
        <v>0</v>
      </c>
      <c r="N47" s="198">
        <v>0.87</v>
      </c>
      <c r="O47" s="198">
        <v>1.44</v>
      </c>
      <c r="P47" s="198">
        <v>1.77</v>
      </c>
      <c r="Q47" s="198">
        <v>0.16</v>
      </c>
      <c r="R47" s="198">
        <v>0.31</v>
      </c>
      <c r="S47" s="198">
        <v>0</v>
      </c>
      <c r="T47" s="198">
        <v>0</v>
      </c>
      <c r="U47" s="198">
        <v>4.6399999999999997</v>
      </c>
      <c r="V47" s="198">
        <v>0.1</v>
      </c>
      <c r="W47" s="198">
        <v>0.34</v>
      </c>
      <c r="X47" s="198">
        <v>0.71</v>
      </c>
      <c r="Y47" s="198">
        <v>0</v>
      </c>
      <c r="Z47" s="198">
        <v>2.0099999999999998</v>
      </c>
      <c r="AA47" s="198">
        <v>0.49</v>
      </c>
      <c r="AB47" s="198">
        <v>0</v>
      </c>
      <c r="AC47" s="198">
        <v>13.65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24.73</v>
      </c>
      <c r="AJ47" s="198">
        <v>0</v>
      </c>
      <c r="AK47" s="198">
        <v>0</v>
      </c>
      <c r="AL47" s="198">
        <v>0</v>
      </c>
      <c r="AM47" s="198">
        <v>0</v>
      </c>
      <c r="AN47" s="198">
        <v>0</v>
      </c>
      <c r="AO47" s="198">
        <v>152.88</v>
      </c>
      <c r="AP47" s="198">
        <v>0</v>
      </c>
    </row>
    <row r="48" spans="1:42">
      <c r="A48" t="s">
        <v>90</v>
      </c>
      <c r="B48" s="198">
        <v>0</v>
      </c>
      <c r="C48" s="198">
        <v>10</v>
      </c>
      <c r="D48" s="198">
        <v>0.13</v>
      </c>
      <c r="E48" s="198">
        <v>0</v>
      </c>
      <c r="F48" s="198">
        <v>12.14</v>
      </c>
      <c r="G48" s="198">
        <v>0</v>
      </c>
      <c r="H48" s="198">
        <v>0</v>
      </c>
      <c r="I48" s="198">
        <v>5.57</v>
      </c>
      <c r="J48" s="198">
        <v>3.06</v>
      </c>
      <c r="K48" s="198">
        <v>4.7</v>
      </c>
      <c r="L48" s="198">
        <v>1.81</v>
      </c>
      <c r="M48" s="198">
        <v>0</v>
      </c>
      <c r="N48" s="198">
        <v>0.87</v>
      </c>
      <c r="O48" s="198">
        <v>1.44</v>
      </c>
      <c r="P48" s="198">
        <v>1.77</v>
      </c>
      <c r="Q48" s="198">
        <v>0.16</v>
      </c>
      <c r="R48" s="198">
        <v>0.31</v>
      </c>
      <c r="S48" s="198">
        <v>0.19</v>
      </c>
      <c r="T48" s="198">
        <v>0</v>
      </c>
      <c r="U48" s="198">
        <v>4.6399999999999997</v>
      </c>
      <c r="V48" s="198">
        <v>0.1</v>
      </c>
      <c r="W48" s="198">
        <v>0.34</v>
      </c>
      <c r="X48" s="198">
        <v>0.71</v>
      </c>
      <c r="Y48" s="198">
        <v>0</v>
      </c>
      <c r="Z48" s="198">
        <v>2.0099999999999998</v>
      </c>
      <c r="AA48" s="198">
        <v>0.49</v>
      </c>
      <c r="AB48" s="198">
        <v>0</v>
      </c>
      <c r="AC48" s="198">
        <v>13.65</v>
      </c>
      <c r="AD48" s="198">
        <v>0</v>
      </c>
      <c r="AE48" s="198">
        <v>0</v>
      </c>
      <c r="AF48" s="198">
        <v>0</v>
      </c>
      <c r="AG48" s="198">
        <v>0</v>
      </c>
      <c r="AH48" s="198">
        <v>0</v>
      </c>
      <c r="AI48" s="198">
        <v>24.73</v>
      </c>
      <c r="AJ48" s="198">
        <v>0</v>
      </c>
      <c r="AK48" s="198">
        <v>0</v>
      </c>
      <c r="AL48" s="198">
        <v>0</v>
      </c>
      <c r="AM48" s="198">
        <v>0</v>
      </c>
      <c r="AN48" s="198">
        <v>0</v>
      </c>
      <c r="AO48" s="198">
        <v>152.88</v>
      </c>
      <c r="AP48" s="198">
        <v>0</v>
      </c>
    </row>
    <row r="49" spans="1:42">
      <c r="A49" t="s">
        <v>91</v>
      </c>
      <c r="B49" s="198">
        <v>0</v>
      </c>
      <c r="C49" s="198">
        <v>10</v>
      </c>
      <c r="D49" s="198">
        <v>0.13</v>
      </c>
      <c r="E49" s="198">
        <v>0</v>
      </c>
      <c r="F49" s="198">
        <v>12.14</v>
      </c>
      <c r="G49" s="198">
        <v>0</v>
      </c>
      <c r="H49" s="198">
        <v>0</v>
      </c>
      <c r="I49" s="198">
        <v>5.57</v>
      </c>
      <c r="J49" s="198">
        <v>3.06</v>
      </c>
      <c r="K49" s="198">
        <v>4.7</v>
      </c>
      <c r="L49" s="198">
        <v>1.81</v>
      </c>
      <c r="M49" s="198">
        <v>0</v>
      </c>
      <c r="N49" s="198">
        <v>0.87</v>
      </c>
      <c r="O49" s="198">
        <v>1.44</v>
      </c>
      <c r="P49" s="198">
        <v>1.77</v>
      </c>
      <c r="Q49" s="198">
        <v>0.16</v>
      </c>
      <c r="R49" s="198">
        <v>0.31</v>
      </c>
      <c r="S49" s="198">
        <v>0.19</v>
      </c>
      <c r="T49" s="198">
        <v>0</v>
      </c>
      <c r="U49" s="198">
        <v>4.6399999999999997</v>
      </c>
      <c r="V49" s="198">
        <v>0.1</v>
      </c>
      <c r="W49" s="198">
        <v>0.34</v>
      </c>
      <c r="X49" s="198">
        <v>0.71</v>
      </c>
      <c r="Y49" s="198">
        <v>0</v>
      </c>
      <c r="Z49" s="198">
        <v>2.0099999999999998</v>
      </c>
      <c r="AA49" s="198">
        <v>0.49</v>
      </c>
      <c r="AB49" s="198">
        <v>0</v>
      </c>
      <c r="AC49" s="198">
        <v>13.65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24.73</v>
      </c>
      <c r="AJ49" s="198">
        <v>0</v>
      </c>
      <c r="AK49" s="198">
        <v>0</v>
      </c>
      <c r="AL49" s="198">
        <v>0</v>
      </c>
      <c r="AM49" s="198">
        <v>0</v>
      </c>
      <c r="AN49" s="198">
        <v>0</v>
      </c>
      <c r="AO49" s="198">
        <v>152.88</v>
      </c>
      <c r="AP49" s="198">
        <v>0</v>
      </c>
    </row>
    <row r="50" spans="1:42">
      <c r="A50" t="s">
        <v>92</v>
      </c>
      <c r="B50" s="198">
        <v>0</v>
      </c>
      <c r="C50" s="198">
        <v>10</v>
      </c>
      <c r="D50" s="198">
        <v>0.13</v>
      </c>
      <c r="E50" s="198">
        <v>0</v>
      </c>
      <c r="F50" s="198">
        <v>12.14</v>
      </c>
      <c r="G50" s="198">
        <v>0</v>
      </c>
      <c r="H50" s="198">
        <v>0</v>
      </c>
      <c r="I50" s="198">
        <v>5.57</v>
      </c>
      <c r="J50" s="198">
        <v>3.06</v>
      </c>
      <c r="K50" s="198">
        <v>4.7</v>
      </c>
      <c r="L50" s="198">
        <v>1.81</v>
      </c>
      <c r="M50" s="198">
        <v>0</v>
      </c>
      <c r="N50" s="198">
        <v>0.87</v>
      </c>
      <c r="O50" s="198">
        <v>1.44</v>
      </c>
      <c r="P50" s="198">
        <v>1.77</v>
      </c>
      <c r="Q50" s="198">
        <v>0.16</v>
      </c>
      <c r="R50" s="198">
        <v>0.31</v>
      </c>
      <c r="S50" s="198">
        <v>0.19</v>
      </c>
      <c r="T50" s="198">
        <v>0</v>
      </c>
      <c r="U50" s="198">
        <v>4.6399999999999997</v>
      </c>
      <c r="V50" s="198">
        <v>0.1</v>
      </c>
      <c r="W50" s="198">
        <v>0.34</v>
      </c>
      <c r="X50" s="198">
        <v>0.71</v>
      </c>
      <c r="Y50" s="198">
        <v>0</v>
      </c>
      <c r="Z50" s="198">
        <v>2.0099999999999998</v>
      </c>
      <c r="AA50" s="198">
        <v>0.49</v>
      </c>
      <c r="AB50" s="198">
        <v>0</v>
      </c>
      <c r="AC50" s="198">
        <v>13.65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26.97</v>
      </c>
      <c r="AJ50" s="198">
        <v>0</v>
      </c>
      <c r="AK50" s="198">
        <v>0</v>
      </c>
      <c r="AL50" s="198">
        <v>0</v>
      </c>
      <c r="AM50" s="198">
        <v>0</v>
      </c>
      <c r="AN50" s="198">
        <v>0</v>
      </c>
      <c r="AO50" s="198">
        <v>152.88</v>
      </c>
      <c r="AP50" s="198">
        <v>0</v>
      </c>
    </row>
    <row r="51" spans="1:42">
      <c r="A51" t="s">
        <v>93</v>
      </c>
      <c r="B51" s="198">
        <v>0</v>
      </c>
      <c r="C51" s="198">
        <v>9.8699999999999992</v>
      </c>
      <c r="D51" s="198">
        <v>0.13</v>
      </c>
      <c r="E51" s="198">
        <v>0</v>
      </c>
      <c r="F51" s="198">
        <v>12.14</v>
      </c>
      <c r="G51" s="198">
        <v>0</v>
      </c>
      <c r="H51" s="198">
        <v>0</v>
      </c>
      <c r="I51" s="198">
        <v>5.57</v>
      </c>
      <c r="J51" s="198">
        <v>3.06</v>
      </c>
      <c r="K51" s="198">
        <v>4.7</v>
      </c>
      <c r="L51" s="198">
        <v>1.81</v>
      </c>
      <c r="M51" s="198">
        <v>0</v>
      </c>
      <c r="N51" s="198">
        <v>0.77</v>
      </c>
      <c r="O51" s="198">
        <v>1.44</v>
      </c>
      <c r="P51" s="198">
        <v>1.77</v>
      </c>
      <c r="Q51" s="198">
        <v>0.16</v>
      </c>
      <c r="R51" s="198">
        <v>0.31</v>
      </c>
      <c r="S51" s="198">
        <v>0.19</v>
      </c>
      <c r="T51" s="198">
        <v>0</v>
      </c>
      <c r="U51" s="198">
        <v>4.6399999999999997</v>
      </c>
      <c r="V51" s="198">
        <v>0.1</v>
      </c>
      <c r="W51" s="198">
        <v>0.34</v>
      </c>
      <c r="X51" s="198">
        <v>0.71</v>
      </c>
      <c r="Y51" s="198">
        <v>0</v>
      </c>
      <c r="Z51" s="198">
        <v>2.0099999999999998</v>
      </c>
      <c r="AA51" s="198">
        <v>0.49</v>
      </c>
      <c r="AB51" s="198">
        <v>0</v>
      </c>
      <c r="AC51" s="198">
        <v>14.65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28.2</v>
      </c>
      <c r="AJ51" s="198">
        <v>0</v>
      </c>
      <c r="AK51" s="198">
        <v>0</v>
      </c>
      <c r="AL51" s="198">
        <v>0</v>
      </c>
      <c r="AM51" s="198">
        <v>0</v>
      </c>
      <c r="AN51" s="198">
        <v>0</v>
      </c>
      <c r="AO51" s="198">
        <v>146.63999999999999</v>
      </c>
      <c r="AP51" s="198">
        <v>0</v>
      </c>
    </row>
    <row r="52" spans="1:42">
      <c r="A52" t="s">
        <v>94</v>
      </c>
      <c r="B52" s="198">
        <v>0</v>
      </c>
      <c r="C52" s="198">
        <v>9.8699999999999992</v>
      </c>
      <c r="D52" s="198">
        <v>0.13</v>
      </c>
      <c r="E52" s="198">
        <v>0</v>
      </c>
      <c r="F52" s="198">
        <v>12.14</v>
      </c>
      <c r="G52" s="198">
        <v>0</v>
      </c>
      <c r="H52" s="198">
        <v>0</v>
      </c>
      <c r="I52" s="198">
        <v>5.57</v>
      </c>
      <c r="J52" s="198">
        <v>3.06</v>
      </c>
      <c r="K52" s="198">
        <v>4.7</v>
      </c>
      <c r="L52" s="198">
        <v>1.81</v>
      </c>
      <c r="M52" s="198">
        <v>0</v>
      </c>
      <c r="N52" s="198">
        <v>0.69</v>
      </c>
      <c r="O52" s="198">
        <v>1.44</v>
      </c>
      <c r="P52" s="198">
        <v>1.77</v>
      </c>
      <c r="Q52" s="198">
        <v>0.16</v>
      </c>
      <c r="R52" s="198">
        <v>0.31</v>
      </c>
      <c r="S52" s="198">
        <v>0.19</v>
      </c>
      <c r="T52" s="198">
        <v>0</v>
      </c>
      <c r="U52" s="198">
        <v>4.6399999999999997</v>
      </c>
      <c r="V52" s="198">
        <v>0.1</v>
      </c>
      <c r="W52" s="198">
        <v>0.34</v>
      </c>
      <c r="X52" s="198">
        <v>0.71</v>
      </c>
      <c r="Y52" s="198">
        <v>0</v>
      </c>
      <c r="Z52" s="198">
        <v>2.0099999999999998</v>
      </c>
      <c r="AA52" s="198">
        <v>0.49</v>
      </c>
      <c r="AB52" s="198">
        <v>0</v>
      </c>
      <c r="AC52" s="198">
        <v>14.65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27.58</v>
      </c>
      <c r="AJ52" s="198">
        <v>0</v>
      </c>
      <c r="AK52" s="198">
        <v>0</v>
      </c>
      <c r="AL52" s="198">
        <v>0</v>
      </c>
      <c r="AM52" s="198">
        <v>0</v>
      </c>
      <c r="AN52" s="198">
        <v>0</v>
      </c>
      <c r="AO52" s="198">
        <v>146.63999999999999</v>
      </c>
      <c r="AP52" s="198">
        <v>0</v>
      </c>
    </row>
    <row r="53" spans="1:42">
      <c r="A53" t="s">
        <v>95</v>
      </c>
      <c r="B53" s="198">
        <v>0</v>
      </c>
      <c r="C53" s="198">
        <v>9.8699999999999992</v>
      </c>
      <c r="D53" s="198">
        <v>0.13</v>
      </c>
      <c r="E53" s="198">
        <v>0</v>
      </c>
      <c r="F53" s="198">
        <v>12.14</v>
      </c>
      <c r="G53" s="198">
        <v>0</v>
      </c>
      <c r="H53" s="198">
        <v>0</v>
      </c>
      <c r="I53" s="198">
        <v>5.57</v>
      </c>
      <c r="J53" s="198">
        <v>3.06</v>
      </c>
      <c r="K53" s="198">
        <v>4.7</v>
      </c>
      <c r="L53" s="198">
        <v>1.81</v>
      </c>
      <c r="M53" s="198">
        <v>0</v>
      </c>
      <c r="N53" s="198">
        <v>0.68</v>
      </c>
      <c r="O53" s="198">
        <v>1.29</v>
      </c>
      <c r="P53" s="198">
        <v>1.77</v>
      </c>
      <c r="Q53" s="198">
        <v>0.16</v>
      </c>
      <c r="R53" s="198">
        <v>0.31</v>
      </c>
      <c r="S53" s="198">
        <v>0.19</v>
      </c>
      <c r="T53" s="198">
        <v>0</v>
      </c>
      <c r="U53" s="198">
        <v>4.6399999999999997</v>
      </c>
      <c r="V53" s="198">
        <v>0.1</v>
      </c>
      <c r="W53" s="198">
        <v>0.34</v>
      </c>
      <c r="X53" s="198">
        <v>0.71</v>
      </c>
      <c r="Y53" s="198">
        <v>0</v>
      </c>
      <c r="Z53" s="198">
        <v>2.0099999999999998</v>
      </c>
      <c r="AA53" s="198">
        <v>0.49</v>
      </c>
      <c r="AB53" s="198">
        <v>0</v>
      </c>
      <c r="AC53" s="198">
        <v>14.65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27.58</v>
      </c>
      <c r="AJ53" s="198">
        <v>0</v>
      </c>
      <c r="AK53" s="198">
        <v>0</v>
      </c>
      <c r="AL53" s="198">
        <v>0</v>
      </c>
      <c r="AM53" s="198">
        <v>0</v>
      </c>
      <c r="AN53" s="198">
        <v>0</v>
      </c>
      <c r="AO53" s="198">
        <v>146.63999999999999</v>
      </c>
      <c r="AP53" s="198">
        <v>0</v>
      </c>
    </row>
    <row r="54" spans="1:42">
      <c r="A54" t="s">
        <v>96</v>
      </c>
      <c r="B54" s="198">
        <v>0</v>
      </c>
      <c r="C54" s="198">
        <v>9.8699999999999992</v>
      </c>
      <c r="D54" s="198">
        <v>0.13</v>
      </c>
      <c r="E54" s="198">
        <v>0</v>
      </c>
      <c r="F54" s="198">
        <v>12.14</v>
      </c>
      <c r="G54" s="198">
        <v>0</v>
      </c>
      <c r="H54" s="198">
        <v>0</v>
      </c>
      <c r="I54" s="198">
        <v>5.57</v>
      </c>
      <c r="J54" s="198">
        <v>3.06</v>
      </c>
      <c r="K54" s="198">
        <v>4.7</v>
      </c>
      <c r="L54" s="198">
        <v>1.81</v>
      </c>
      <c r="M54" s="198">
        <v>0</v>
      </c>
      <c r="N54" s="198">
        <v>0.68</v>
      </c>
      <c r="O54" s="198">
        <v>1.17</v>
      </c>
      <c r="P54" s="198">
        <v>1.77</v>
      </c>
      <c r="Q54" s="198">
        <v>0.16</v>
      </c>
      <c r="R54" s="198">
        <v>0.31</v>
      </c>
      <c r="S54" s="198">
        <v>0.19</v>
      </c>
      <c r="T54" s="198">
        <v>0</v>
      </c>
      <c r="U54" s="198">
        <v>4.6399999999999997</v>
      </c>
      <c r="V54" s="198">
        <v>0.1</v>
      </c>
      <c r="W54" s="198">
        <v>0.34</v>
      </c>
      <c r="X54" s="198">
        <v>0.71</v>
      </c>
      <c r="Y54" s="198">
        <v>0</v>
      </c>
      <c r="Z54" s="198">
        <v>2.0099999999999998</v>
      </c>
      <c r="AA54" s="198">
        <v>0.49</v>
      </c>
      <c r="AB54" s="198">
        <v>0</v>
      </c>
      <c r="AC54" s="198">
        <v>14.65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27.58</v>
      </c>
      <c r="AJ54" s="198">
        <v>0</v>
      </c>
      <c r="AK54" s="198">
        <v>0</v>
      </c>
      <c r="AL54" s="198">
        <v>0</v>
      </c>
      <c r="AM54" s="198">
        <v>0</v>
      </c>
      <c r="AN54" s="198">
        <v>0</v>
      </c>
      <c r="AO54" s="198">
        <v>146.63999999999999</v>
      </c>
      <c r="AP54" s="198">
        <v>0</v>
      </c>
    </row>
    <row r="55" spans="1:42">
      <c r="A55" t="s">
        <v>97</v>
      </c>
      <c r="B55" s="198">
        <v>0</v>
      </c>
      <c r="C55" s="198">
        <v>9.8699999999999992</v>
      </c>
      <c r="D55" s="198">
        <v>0.13</v>
      </c>
      <c r="E55" s="198">
        <v>0</v>
      </c>
      <c r="F55" s="198">
        <v>12.14</v>
      </c>
      <c r="G55" s="198">
        <v>0</v>
      </c>
      <c r="H55" s="198">
        <v>0</v>
      </c>
      <c r="I55" s="198">
        <v>5.85</v>
      </c>
      <c r="J55" s="198">
        <v>2.7</v>
      </c>
      <c r="K55" s="198">
        <v>4.7</v>
      </c>
      <c r="L55" s="198">
        <v>1.81</v>
      </c>
      <c r="M55" s="198">
        <v>0</v>
      </c>
      <c r="N55" s="198">
        <v>0.68</v>
      </c>
      <c r="O55" s="198">
        <v>1.17</v>
      </c>
      <c r="P55" s="198">
        <v>1.77</v>
      </c>
      <c r="Q55" s="198">
        <v>0.16</v>
      </c>
      <c r="R55" s="198">
        <v>0.31</v>
      </c>
      <c r="S55" s="198">
        <v>0.19</v>
      </c>
      <c r="T55" s="198">
        <v>0</v>
      </c>
      <c r="U55" s="198">
        <v>4.6399999999999997</v>
      </c>
      <c r="V55" s="198">
        <v>0.1</v>
      </c>
      <c r="W55" s="198">
        <v>0.34</v>
      </c>
      <c r="X55" s="198">
        <v>0.71</v>
      </c>
      <c r="Y55" s="198">
        <v>0</v>
      </c>
      <c r="Z55" s="198">
        <v>2.0099999999999998</v>
      </c>
      <c r="AA55" s="198">
        <v>0.55000000000000004</v>
      </c>
      <c r="AB55" s="198">
        <v>0</v>
      </c>
      <c r="AC55" s="198">
        <v>15.65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27.58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 s="198">
        <v>146.63999999999999</v>
      </c>
      <c r="AP55" s="198">
        <v>0</v>
      </c>
    </row>
    <row r="56" spans="1:42">
      <c r="A56" t="s">
        <v>98</v>
      </c>
      <c r="B56" s="198">
        <v>0</v>
      </c>
      <c r="C56" s="198">
        <v>9.8699999999999992</v>
      </c>
      <c r="D56" s="198">
        <v>0.13</v>
      </c>
      <c r="E56" s="198">
        <v>0</v>
      </c>
      <c r="F56" s="198">
        <v>12.14</v>
      </c>
      <c r="G56" s="198">
        <v>0</v>
      </c>
      <c r="H56" s="198">
        <v>0</v>
      </c>
      <c r="I56" s="198">
        <v>5.85</v>
      </c>
      <c r="J56" s="198">
        <v>2.7</v>
      </c>
      <c r="K56" s="198">
        <v>4.7</v>
      </c>
      <c r="L56" s="198">
        <v>1.81</v>
      </c>
      <c r="M56" s="198">
        <v>0</v>
      </c>
      <c r="N56" s="198">
        <v>0.68</v>
      </c>
      <c r="O56" s="198">
        <v>1.1299999999999999</v>
      </c>
      <c r="P56" s="198">
        <v>1.77</v>
      </c>
      <c r="Q56" s="198">
        <v>0.16</v>
      </c>
      <c r="R56" s="198">
        <v>0.31</v>
      </c>
      <c r="S56" s="198">
        <v>0.19</v>
      </c>
      <c r="T56" s="198">
        <v>0</v>
      </c>
      <c r="U56" s="198">
        <v>4.6399999999999997</v>
      </c>
      <c r="V56" s="198">
        <v>0.1</v>
      </c>
      <c r="W56" s="198">
        <v>0.34</v>
      </c>
      <c r="X56" s="198">
        <v>0.71</v>
      </c>
      <c r="Y56" s="198">
        <v>0</v>
      </c>
      <c r="Z56" s="198">
        <v>2.0099999999999998</v>
      </c>
      <c r="AA56" s="198">
        <v>0.55000000000000004</v>
      </c>
      <c r="AB56" s="198">
        <v>0</v>
      </c>
      <c r="AC56" s="198">
        <v>15.65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27.58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 s="198">
        <v>146.63999999999999</v>
      </c>
      <c r="AP56" s="198">
        <v>0</v>
      </c>
    </row>
    <row r="57" spans="1:42">
      <c r="A57" t="s">
        <v>99</v>
      </c>
      <c r="B57" s="198">
        <v>0</v>
      </c>
      <c r="C57" s="198">
        <v>9.74</v>
      </c>
      <c r="D57" s="198">
        <v>0.13</v>
      </c>
      <c r="E57" s="198">
        <v>0</v>
      </c>
      <c r="F57" s="198">
        <v>12.14</v>
      </c>
      <c r="G57" s="198">
        <v>0</v>
      </c>
      <c r="H57" s="198">
        <v>0</v>
      </c>
      <c r="I57" s="198">
        <v>5.85</v>
      </c>
      <c r="J57" s="198">
        <v>2.7</v>
      </c>
      <c r="K57" s="198">
        <v>4.7</v>
      </c>
      <c r="L57" s="198">
        <v>1.81</v>
      </c>
      <c r="M57" s="198">
        <v>0</v>
      </c>
      <c r="N57" s="198">
        <v>0.68</v>
      </c>
      <c r="O57" s="198">
        <v>1.1299999999999999</v>
      </c>
      <c r="P57" s="198">
        <v>1.77</v>
      </c>
      <c r="Q57" s="198">
        <v>0.16</v>
      </c>
      <c r="R57" s="198">
        <v>0.31</v>
      </c>
      <c r="S57" s="198">
        <v>0.19</v>
      </c>
      <c r="T57" s="198">
        <v>0</v>
      </c>
      <c r="U57" s="198">
        <v>4.6399999999999997</v>
      </c>
      <c r="V57" s="198">
        <v>0.1</v>
      </c>
      <c r="W57" s="198">
        <v>0.34</v>
      </c>
      <c r="X57" s="198">
        <v>0.71</v>
      </c>
      <c r="Y57" s="198">
        <v>0</v>
      </c>
      <c r="Z57" s="198">
        <v>2.0099999999999998</v>
      </c>
      <c r="AA57" s="198">
        <v>0.55000000000000004</v>
      </c>
      <c r="AB57" s="198">
        <v>0</v>
      </c>
      <c r="AC57" s="198">
        <v>16.11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28.81</v>
      </c>
      <c r="AJ57" s="198">
        <v>0</v>
      </c>
      <c r="AK57" s="198">
        <v>0</v>
      </c>
      <c r="AL57" s="198">
        <v>0</v>
      </c>
      <c r="AM57" s="198">
        <v>0</v>
      </c>
      <c r="AN57" s="198">
        <v>0</v>
      </c>
      <c r="AO57" s="198">
        <v>146.63999999999999</v>
      </c>
      <c r="AP57" s="198">
        <v>0</v>
      </c>
    </row>
    <row r="58" spans="1:42">
      <c r="A58" t="s">
        <v>100</v>
      </c>
      <c r="B58" s="198">
        <v>0</v>
      </c>
      <c r="C58" s="198">
        <v>9.74</v>
      </c>
      <c r="D58" s="198">
        <v>0.13</v>
      </c>
      <c r="E58" s="198">
        <v>0</v>
      </c>
      <c r="F58" s="198">
        <v>12.14</v>
      </c>
      <c r="G58" s="198">
        <v>0</v>
      </c>
      <c r="H58" s="198">
        <v>0</v>
      </c>
      <c r="I58" s="198">
        <v>5.85</v>
      </c>
      <c r="J58" s="198">
        <v>2.7</v>
      </c>
      <c r="K58" s="198">
        <v>4.7</v>
      </c>
      <c r="L58" s="198">
        <v>1.81</v>
      </c>
      <c r="M58" s="198">
        <v>0</v>
      </c>
      <c r="N58" s="198">
        <v>0.68</v>
      </c>
      <c r="O58" s="198">
        <v>1.1299999999999999</v>
      </c>
      <c r="P58" s="198">
        <v>1.77</v>
      </c>
      <c r="Q58" s="198">
        <v>0.16</v>
      </c>
      <c r="R58" s="198">
        <v>0.31</v>
      </c>
      <c r="S58" s="198">
        <v>0.19</v>
      </c>
      <c r="T58" s="198">
        <v>0</v>
      </c>
      <c r="U58" s="198">
        <v>4.6399999999999997</v>
      </c>
      <c r="V58" s="198">
        <v>0.1</v>
      </c>
      <c r="W58" s="198">
        <v>0.34</v>
      </c>
      <c r="X58" s="198">
        <v>0.71</v>
      </c>
      <c r="Y58" s="198">
        <v>0</v>
      </c>
      <c r="Z58" s="198">
        <v>2.0099999999999998</v>
      </c>
      <c r="AA58" s="198">
        <v>0.55000000000000004</v>
      </c>
      <c r="AB58" s="198">
        <v>0</v>
      </c>
      <c r="AC58" s="198">
        <v>16.11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27.58</v>
      </c>
      <c r="AJ58" s="198">
        <v>0</v>
      </c>
      <c r="AK58" s="198">
        <v>0</v>
      </c>
      <c r="AL58" s="198">
        <v>0</v>
      </c>
      <c r="AM58" s="198">
        <v>0</v>
      </c>
      <c r="AN58" s="198">
        <v>0</v>
      </c>
      <c r="AO58" s="198">
        <v>146.63999999999999</v>
      </c>
      <c r="AP58" s="198">
        <v>0</v>
      </c>
    </row>
    <row r="59" spans="1:42">
      <c r="A59" t="s">
        <v>101</v>
      </c>
      <c r="B59" s="198">
        <v>0</v>
      </c>
      <c r="C59" s="198">
        <v>9.6</v>
      </c>
      <c r="D59" s="198">
        <v>0.13</v>
      </c>
      <c r="E59" s="198">
        <v>0</v>
      </c>
      <c r="F59" s="198">
        <v>12.14</v>
      </c>
      <c r="G59" s="198">
        <v>0</v>
      </c>
      <c r="H59" s="198">
        <v>0</v>
      </c>
      <c r="I59" s="198">
        <v>5.85</v>
      </c>
      <c r="J59" s="198">
        <v>2.7</v>
      </c>
      <c r="K59" s="198">
        <v>4.7</v>
      </c>
      <c r="L59" s="198">
        <v>1.81</v>
      </c>
      <c r="M59" s="198">
        <v>0</v>
      </c>
      <c r="N59" s="198">
        <v>0.68</v>
      </c>
      <c r="O59" s="198">
        <v>1.1299999999999999</v>
      </c>
      <c r="P59" s="198">
        <v>1.77</v>
      </c>
      <c r="Q59" s="198">
        <v>0.16</v>
      </c>
      <c r="R59" s="198">
        <v>0.31</v>
      </c>
      <c r="S59" s="198">
        <v>0.19</v>
      </c>
      <c r="T59" s="198">
        <v>0</v>
      </c>
      <c r="U59" s="198">
        <v>4.6399999999999997</v>
      </c>
      <c r="V59" s="198">
        <v>0.1</v>
      </c>
      <c r="W59" s="198">
        <v>0.34</v>
      </c>
      <c r="X59" s="198">
        <v>0.71</v>
      </c>
      <c r="Y59" s="198">
        <v>0</v>
      </c>
      <c r="Z59" s="198">
        <v>2.0099999999999998</v>
      </c>
      <c r="AA59" s="198">
        <v>0.55000000000000004</v>
      </c>
      <c r="AB59" s="198">
        <v>0</v>
      </c>
      <c r="AC59" s="198">
        <v>16.11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27.58</v>
      </c>
      <c r="AJ59" s="198">
        <v>0</v>
      </c>
      <c r="AK59" s="198">
        <v>0</v>
      </c>
      <c r="AL59" s="198">
        <v>0</v>
      </c>
      <c r="AM59" s="198">
        <v>0</v>
      </c>
      <c r="AN59" s="198">
        <v>0</v>
      </c>
      <c r="AO59" s="198">
        <v>146.63999999999999</v>
      </c>
      <c r="AP59" s="198">
        <v>0</v>
      </c>
    </row>
    <row r="60" spans="1:42">
      <c r="A60" t="s">
        <v>102</v>
      </c>
      <c r="B60" s="198">
        <v>0</v>
      </c>
      <c r="C60" s="198">
        <v>9.6</v>
      </c>
      <c r="D60" s="198">
        <v>0.13</v>
      </c>
      <c r="E60" s="198">
        <v>0</v>
      </c>
      <c r="F60" s="198">
        <v>12.14</v>
      </c>
      <c r="G60" s="198">
        <v>0</v>
      </c>
      <c r="H60" s="198">
        <v>0</v>
      </c>
      <c r="I60" s="198">
        <v>5.85</v>
      </c>
      <c r="J60" s="198">
        <v>2.7</v>
      </c>
      <c r="K60" s="198">
        <v>4.7</v>
      </c>
      <c r="L60" s="198">
        <v>1.81</v>
      </c>
      <c r="M60" s="198">
        <v>0</v>
      </c>
      <c r="N60" s="198">
        <v>0.68</v>
      </c>
      <c r="O60" s="198">
        <v>1.1299999999999999</v>
      </c>
      <c r="P60" s="198">
        <v>1.77</v>
      </c>
      <c r="Q60" s="198">
        <v>0.16</v>
      </c>
      <c r="R60" s="198">
        <v>0.31</v>
      </c>
      <c r="S60" s="198">
        <v>0.19</v>
      </c>
      <c r="T60" s="198">
        <v>0</v>
      </c>
      <c r="U60" s="198">
        <v>4.6399999999999997</v>
      </c>
      <c r="V60" s="198">
        <v>0.1</v>
      </c>
      <c r="W60" s="198">
        <v>0.34</v>
      </c>
      <c r="X60" s="198">
        <v>0.71</v>
      </c>
      <c r="Y60" s="198">
        <v>0</v>
      </c>
      <c r="Z60" s="198">
        <v>2.0099999999999998</v>
      </c>
      <c r="AA60" s="198">
        <v>0.55000000000000004</v>
      </c>
      <c r="AB60" s="198">
        <v>0</v>
      </c>
      <c r="AC60" s="198">
        <v>8.11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18.73</v>
      </c>
      <c r="AJ60" s="198">
        <v>0</v>
      </c>
      <c r="AK60" s="198">
        <v>0</v>
      </c>
      <c r="AL60" s="198">
        <v>0</v>
      </c>
      <c r="AM60" s="198">
        <v>0</v>
      </c>
      <c r="AN60" s="198">
        <v>0</v>
      </c>
      <c r="AO60" s="198">
        <v>146.63999999999999</v>
      </c>
      <c r="AP60" s="198">
        <v>0</v>
      </c>
    </row>
    <row r="61" spans="1:42">
      <c r="A61" t="s">
        <v>103</v>
      </c>
      <c r="B61" s="198">
        <v>0</v>
      </c>
      <c r="C61" s="198">
        <v>9.6</v>
      </c>
      <c r="D61" s="198">
        <v>0.13</v>
      </c>
      <c r="E61" s="198">
        <v>0</v>
      </c>
      <c r="F61" s="198">
        <v>12.14</v>
      </c>
      <c r="G61" s="198">
        <v>0</v>
      </c>
      <c r="H61" s="198">
        <v>0</v>
      </c>
      <c r="I61" s="198">
        <v>5.85</v>
      </c>
      <c r="J61" s="198">
        <v>2.7</v>
      </c>
      <c r="K61" s="198">
        <v>4.7</v>
      </c>
      <c r="L61" s="198">
        <v>1.81</v>
      </c>
      <c r="M61" s="198">
        <v>0</v>
      </c>
      <c r="N61" s="198">
        <v>0.68</v>
      </c>
      <c r="O61" s="198">
        <v>1.1299999999999999</v>
      </c>
      <c r="P61" s="198">
        <v>1.77</v>
      </c>
      <c r="Q61" s="198">
        <v>0.16</v>
      </c>
      <c r="R61" s="198">
        <v>0.31</v>
      </c>
      <c r="S61" s="198">
        <v>0.19</v>
      </c>
      <c r="T61" s="198">
        <v>0</v>
      </c>
      <c r="U61" s="198">
        <v>4.6399999999999997</v>
      </c>
      <c r="V61" s="198">
        <v>0.1</v>
      </c>
      <c r="W61" s="198">
        <v>0.34</v>
      </c>
      <c r="X61" s="198">
        <v>0.71</v>
      </c>
      <c r="Y61" s="198">
        <v>0</v>
      </c>
      <c r="Z61" s="198">
        <v>2.0099999999999998</v>
      </c>
      <c r="AA61" s="198">
        <v>0.55000000000000004</v>
      </c>
      <c r="AB61" s="198">
        <v>0</v>
      </c>
      <c r="AC61" s="198">
        <v>8.11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18.73</v>
      </c>
      <c r="AJ61" s="198">
        <v>0</v>
      </c>
      <c r="AK61" s="198">
        <v>0</v>
      </c>
      <c r="AL61" s="198">
        <v>0</v>
      </c>
      <c r="AM61" s="198">
        <v>0</v>
      </c>
      <c r="AN61" s="198">
        <v>0</v>
      </c>
      <c r="AO61" s="198">
        <v>146.63999999999999</v>
      </c>
      <c r="AP61" s="198">
        <v>0</v>
      </c>
    </row>
    <row r="62" spans="1:42">
      <c r="A62" t="s">
        <v>104</v>
      </c>
      <c r="B62" s="198">
        <v>0</v>
      </c>
      <c r="C62" s="198">
        <v>9.6</v>
      </c>
      <c r="D62" s="198">
        <v>0.13</v>
      </c>
      <c r="E62" s="198">
        <v>0</v>
      </c>
      <c r="F62" s="198">
        <v>12.14</v>
      </c>
      <c r="G62" s="198">
        <v>0</v>
      </c>
      <c r="H62" s="198">
        <v>0</v>
      </c>
      <c r="I62" s="198">
        <v>5.85</v>
      </c>
      <c r="J62" s="198">
        <v>2.7</v>
      </c>
      <c r="K62" s="198">
        <v>4.7</v>
      </c>
      <c r="L62" s="198">
        <v>1.81</v>
      </c>
      <c r="M62" s="198">
        <v>0</v>
      </c>
      <c r="N62" s="198">
        <v>0.68</v>
      </c>
      <c r="O62" s="198">
        <v>1.1299999999999999</v>
      </c>
      <c r="P62" s="198">
        <v>1.77</v>
      </c>
      <c r="Q62" s="198">
        <v>0.16</v>
      </c>
      <c r="R62" s="198">
        <v>0.31</v>
      </c>
      <c r="S62" s="198">
        <v>0.19</v>
      </c>
      <c r="T62" s="198">
        <v>0</v>
      </c>
      <c r="U62" s="198">
        <v>4.6399999999999997</v>
      </c>
      <c r="V62" s="198">
        <v>0.1</v>
      </c>
      <c r="W62" s="198">
        <v>0.34</v>
      </c>
      <c r="X62" s="198">
        <v>0.71</v>
      </c>
      <c r="Y62" s="198">
        <v>0</v>
      </c>
      <c r="Z62" s="198">
        <v>2.0099999999999998</v>
      </c>
      <c r="AA62" s="198">
        <v>0.55000000000000004</v>
      </c>
      <c r="AB62" s="198">
        <v>0</v>
      </c>
      <c r="AC62" s="198">
        <v>8.11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18.73</v>
      </c>
      <c r="AJ62" s="198">
        <v>0</v>
      </c>
      <c r="AK62" s="198">
        <v>0</v>
      </c>
      <c r="AL62" s="198">
        <v>0</v>
      </c>
      <c r="AM62" s="198">
        <v>0</v>
      </c>
      <c r="AN62" s="198">
        <v>0</v>
      </c>
      <c r="AO62" s="198">
        <v>146.63999999999999</v>
      </c>
      <c r="AP62" s="198">
        <v>0</v>
      </c>
    </row>
    <row r="63" spans="1:42">
      <c r="A63" t="s">
        <v>105</v>
      </c>
      <c r="B63" s="198">
        <v>0</v>
      </c>
      <c r="C63" s="198">
        <v>9.6</v>
      </c>
      <c r="D63" s="198">
        <v>0.13</v>
      </c>
      <c r="E63" s="198">
        <v>0</v>
      </c>
      <c r="F63" s="198">
        <v>12.14</v>
      </c>
      <c r="G63" s="198">
        <v>0</v>
      </c>
      <c r="H63" s="198">
        <v>0</v>
      </c>
      <c r="I63" s="198">
        <v>5.85</v>
      </c>
      <c r="J63" s="198">
        <v>2.78</v>
      </c>
      <c r="K63" s="198">
        <v>4.7</v>
      </c>
      <c r="L63" s="198">
        <v>1.81</v>
      </c>
      <c r="M63" s="198">
        <v>0</v>
      </c>
      <c r="N63" s="198">
        <v>0.68</v>
      </c>
      <c r="O63" s="198">
        <v>1.1299999999999999</v>
      </c>
      <c r="P63" s="198">
        <v>1.77</v>
      </c>
      <c r="Q63" s="198">
        <v>0.16</v>
      </c>
      <c r="R63" s="198">
        <v>0.31</v>
      </c>
      <c r="S63" s="198">
        <v>0.19</v>
      </c>
      <c r="T63" s="198">
        <v>0</v>
      </c>
      <c r="U63" s="198">
        <v>4.6399999999999997</v>
      </c>
      <c r="V63" s="198">
        <v>0.1</v>
      </c>
      <c r="W63" s="198">
        <v>0.34</v>
      </c>
      <c r="X63" s="198">
        <v>0.71</v>
      </c>
      <c r="Y63" s="198">
        <v>0</v>
      </c>
      <c r="Z63" s="198">
        <v>2.0099999999999998</v>
      </c>
      <c r="AA63" s="198">
        <v>0.55000000000000004</v>
      </c>
      <c r="AB63" s="198">
        <v>0</v>
      </c>
      <c r="AC63" s="198">
        <v>14.39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25.48</v>
      </c>
      <c r="AJ63" s="198">
        <v>0</v>
      </c>
      <c r="AK63" s="198">
        <v>0</v>
      </c>
      <c r="AL63" s="198">
        <v>0</v>
      </c>
      <c r="AM63" s="198">
        <v>0</v>
      </c>
      <c r="AN63" s="198">
        <v>0</v>
      </c>
      <c r="AO63" s="198">
        <v>146.63999999999999</v>
      </c>
      <c r="AP63" s="198">
        <v>0</v>
      </c>
    </row>
    <row r="64" spans="1:42">
      <c r="A64" t="s">
        <v>106</v>
      </c>
      <c r="B64" s="198">
        <v>0</v>
      </c>
      <c r="C64" s="198">
        <v>9.6</v>
      </c>
      <c r="D64" s="198">
        <v>0.13</v>
      </c>
      <c r="E64" s="198">
        <v>0</v>
      </c>
      <c r="F64" s="198">
        <v>12.14</v>
      </c>
      <c r="G64" s="198">
        <v>0</v>
      </c>
      <c r="H64" s="198">
        <v>0</v>
      </c>
      <c r="I64" s="198">
        <v>5.85</v>
      </c>
      <c r="J64" s="198">
        <v>2.78</v>
      </c>
      <c r="K64" s="198">
        <v>4.7</v>
      </c>
      <c r="L64" s="198">
        <v>1.81</v>
      </c>
      <c r="M64" s="198">
        <v>0</v>
      </c>
      <c r="N64" s="198">
        <v>0.68</v>
      </c>
      <c r="O64" s="198">
        <v>1.1299999999999999</v>
      </c>
      <c r="P64" s="198">
        <v>1.77</v>
      </c>
      <c r="Q64" s="198">
        <v>0.16</v>
      </c>
      <c r="R64" s="198">
        <v>0.31</v>
      </c>
      <c r="S64" s="198">
        <v>0.19</v>
      </c>
      <c r="T64" s="198">
        <v>0</v>
      </c>
      <c r="U64" s="198">
        <v>4.6399999999999997</v>
      </c>
      <c r="V64" s="198">
        <v>0.1</v>
      </c>
      <c r="W64" s="198">
        <v>0.34</v>
      </c>
      <c r="X64" s="198">
        <v>0.71</v>
      </c>
      <c r="Y64" s="198">
        <v>0</v>
      </c>
      <c r="Z64" s="198">
        <v>2.0099999999999998</v>
      </c>
      <c r="AA64" s="198">
        <v>0.55000000000000004</v>
      </c>
      <c r="AB64" s="198">
        <v>0</v>
      </c>
      <c r="AC64" s="198">
        <v>14.39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24.73</v>
      </c>
      <c r="AJ64" s="198">
        <v>0</v>
      </c>
      <c r="AK64" s="198">
        <v>0</v>
      </c>
      <c r="AL64" s="198">
        <v>0</v>
      </c>
      <c r="AM64" s="198">
        <v>0</v>
      </c>
      <c r="AN64" s="198">
        <v>0</v>
      </c>
      <c r="AO64" s="198">
        <v>146.63999999999999</v>
      </c>
      <c r="AP64" s="198">
        <v>0</v>
      </c>
    </row>
    <row r="65" spans="1:42">
      <c r="A65" t="s">
        <v>107</v>
      </c>
      <c r="B65" s="198">
        <v>0</v>
      </c>
      <c r="C65" s="198">
        <v>9.6</v>
      </c>
      <c r="D65" s="198">
        <v>0.13</v>
      </c>
      <c r="E65" s="198">
        <v>0</v>
      </c>
      <c r="F65" s="198">
        <v>12.14</v>
      </c>
      <c r="G65" s="198">
        <v>0</v>
      </c>
      <c r="H65" s="198">
        <v>0</v>
      </c>
      <c r="I65" s="198">
        <v>5.85</v>
      </c>
      <c r="J65" s="198">
        <v>2.78</v>
      </c>
      <c r="K65" s="198">
        <v>4.7</v>
      </c>
      <c r="L65" s="198">
        <v>1.81</v>
      </c>
      <c r="M65" s="198">
        <v>0</v>
      </c>
      <c r="N65" s="198">
        <v>0.68</v>
      </c>
      <c r="O65" s="198">
        <v>1.1299999999999999</v>
      </c>
      <c r="P65" s="198">
        <v>1.77</v>
      </c>
      <c r="Q65" s="198">
        <v>0.16</v>
      </c>
      <c r="R65" s="198">
        <v>0.31</v>
      </c>
      <c r="S65" s="198">
        <v>0.19</v>
      </c>
      <c r="T65" s="198">
        <v>0</v>
      </c>
      <c r="U65" s="198">
        <v>4.6399999999999997</v>
      </c>
      <c r="V65" s="198">
        <v>0.1</v>
      </c>
      <c r="W65" s="198">
        <v>0.34</v>
      </c>
      <c r="X65" s="198">
        <v>0.71</v>
      </c>
      <c r="Y65" s="198">
        <v>0</v>
      </c>
      <c r="Z65" s="198">
        <v>2.0099999999999998</v>
      </c>
      <c r="AA65" s="198">
        <v>0.55000000000000004</v>
      </c>
      <c r="AB65" s="198">
        <v>0</v>
      </c>
      <c r="AC65" s="198">
        <v>14.39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24.73</v>
      </c>
      <c r="AJ65" s="198">
        <v>0</v>
      </c>
      <c r="AK65" s="198">
        <v>0</v>
      </c>
      <c r="AL65" s="198">
        <v>0</v>
      </c>
      <c r="AM65" s="198">
        <v>0</v>
      </c>
      <c r="AN65" s="198">
        <v>0</v>
      </c>
      <c r="AO65" s="198">
        <v>146.63999999999999</v>
      </c>
      <c r="AP65" s="198">
        <v>0</v>
      </c>
    </row>
    <row r="66" spans="1:42">
      <c r="A66" t="s">
        <v>108</v>
      </c>
      <c r="B66" s="198">
        <v>0</v>
      </c>
      <c r="C66" s="198">
        <v>9.6</v>
      </c>
      <c r="D66" s="198">
        <v>0.13</v>
      </c>
      <c r="E66" s="198">
        <v>0</v>
      </c>
      <c r="F66" s="198">
        <v>12.14</v>
      </c>
      <c r="G66" s="198">
        <v>0</v>
      </c>
      <c r="H66" s="198">
        <v>0</v>
      </c>
      <c r="I66" s="198">
        <v>5.85</v>
      </c>
      <c r="J66" s="198">
        <v>2.78</v>
      </c>
      <c r="K66" s="198">
        <v>4.7</v>
      </c>
      <c r="L66" s="198">
        <v>1.81</v>
      </c>
      <c r="M66" s="198">
        <v>0</v>
      </c>
      <c r="N66" s="198">
        <v>0.68</v>
      </c>
      <c r="O66" s="198">
        <v>1.1299999999999999</v>
      </c>
      <c r="P66" s="198">
        <v>1.77</v>
      </c>
      <c r="Q66" s="198">
        <v>0.16</v>
      </c>
      <c r="R66" s="198">
        <v>0.31</v>
      </c>
      <c r="S66" s="198">
        <v>0.19</v>
      </c>
      <c r="T66" s="198">
        <v>0</v>
      </c>
      <c r="U66" s="198">
        <v>4.6399999999999997</v>
      </c>
      <c r="V66" s="198">
        <v>0.1</v>
      </c>
      <c r="W66" s="198">
        <v>0.34</v>
      </c>
      <c r="X66" s="198">
        <v>0.71</v>
      </c>
      <c r="Y66" s="198">
        <v>0</v>
      </c>
      <c r="Z66" s="198">
        <v>2.0099999999999998</v>
      </c>
      <c r="AA66" s="198">
        <v>0.55000000000000004</v>
      </c>
      <c r="AB66" s="198">
        <v>0</v>
      </c>
      <c r="AC66" s="198">
        <v>14.39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24.73</v>
      </c>
      <c r="AJ66" s="198">
        <v>0</v>
      </c>
      <c r="AK66" s="198">
        <v>0</v>
      </c>
      <c r="AL66" s="198">
        <v>0</v>
      </c>
      <c r="AM66" s="198">
        <v>0</v>
      </c>
      <c r="AN66" s="198">
        <v>0</v>
      </c>
      <c r="AO66" s="198">
        <v>146.63999999999999</v>
      </c>
      <c r="AP66" s="198">
        <v>0</v>
      </c>
    </row>
    <row r="67" spans="1:42">
      <c r="A67" t="s">
        <v>109</v>
      </c>
      <c r="B67" s="198">
        <v>0</v>
      </c>
      <c r="C67" s="198">
        <v>9.74</v>
      </c>
      <c r="D67" s="198">
        <v>0.13</v>
      </c>
      <c r="E67" s="198">
        <v>0</v>
      </c>
      <c r="F67" s="198">
        <v>12.14</v>
      </c>
      <c r="G67" s="198">
        <v>0</v>
      </c>
      <c r="H67" s="198">
        <v>0</v>
      </c>
      <c r="I67" s="198">
        <v>5.85</v>
      </c>
      <c r="J67" s="198">
        <v>2.78</v>
      </c>
      <c r="K67" s="198">
        <v>4.7</v>
      </c>
      <c r="L67" s="198">
        <v>1.81</v>
      </c>
      <c r="M67" s="198">
        <v>0</v>
      </c>
      <c r="N67" s="198">
        <v>0.68</v>
      </c>
      <c r="O67" s="198">
        <v>1.1299999999999999</v>
      </c>
      <c r="P67" s="198">
        <v>1.77</v>
      </c>
      <c r="Q67" s="198">
        <v>0.16</v>
      </c>
      <c r="R67" s="198">
        <v>0.31</v>
      </c>
      <c r="S67" s="198">
        <v>0.19</v>
      </c>
      <c r="T67" s="198">
        <v>0</v>
      </c>
      <c r="U67" s="198">
        <v>4.6399999999999997</v>
      </c>
      <c r="V67" s="198">
        <v>0.1</v>
      </c>
      <c r="W67" s="198">
        <v>0.34</v>
      </c>
      <c r="X67" s="198">
        <v>0.71</v>
      </c>
      <c r="Y67" s="198">
        <v>0</v>
      </c>
      <c r="Z67" s="198">
        <v>2.0099999999999998</v>
      </c>
      <c r="AA67" s="198">
        <v>0.55000000000000004</v>
      </c>
      <c r="AB67" s="198">
        <v>0</v>
      </c>
      <c r="AC67" s="198">
        <v>14.39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24.73</v>
      </c>
      <c r="AJ67" s="198">
        <v>0</v>
      </c>
      <c r="AK67" s="198">
        <v>1.08</v>
      </c>
      <c r="AL67" s="198">
        <v>0</v>
      </c>
      <c r="AM67" s="198">
        <v>0</v>
      </c>
      <c r="AN67" s="198">
        <v>0</v>
      </c>
      <c r="AO67" s="198">
        <v>146.63999999999999</v>
      </c>
      <c r="AP67" s="198">
        <v>0</v>
      </c>
    </row>
    <row r="68" spans="1:42">
      <c r="A68" t="s">
        <v>110</v>
      </c>
      <c r="B68" s="198">
        <v>0</v>
      </c>
      <c r="C68" s="198">
        <v>9.74</v>
      </c>
      <c r="D68" s="198">
        <v>0.13</v>
      </c>
      <c r="E68" s="198">
        <v>0</v>
      </c>
      <c r="F68" s="198">
        <v>12.14</v>
      </c>
      <c r="G68" s="198">
        <v>0</v>
      </c>
      <c r="H68" s="198">
        <v>0</v>
      </c>
      <c r="I68" s="198">
        <v>5.85</v>
      </c>
      <c r="J68" s="198">
        <v>2.78</v>
      </c>
      <c r="K68" s="198">
        <v>4.7</v>
      </c>
      <c r="L68" s="198">
        <v>1.81</v>
      </c>
      <c r="M68" s="198">
        <v>0</v>
      </c>
      <c r="N68" s="198">
        <v>0.68</v>
      </c>
      <c r="O68" s="198">
        <v>1.1299999999999999</v>
      </c>
      <c r="P68" s="198">
        <v>1.77</v>
      </c>
      <c r="Q68" s="198">
        <v>0.16</v>
      </c>
      <c r="R68" s="198">
        <v>0.31</v>
      </c>
      <c r="S68" s="198">
        <v>0.19</v>
      </c>
      <c r="T68" s="198">
        <v>0</v>
      </c>
      <c r="U68" s="198">
        <v>4.6399999999999997</v>
      </c>
      <c r="V68" s="198">
        <v>0.1</v>
      </c>
      <c r="W68" s="198">
        <v>0.34</v>
      </c>
      <c r="X68" s="198">
        <v>0.71</v>
      </c>
      <c r="Y68" s="198">
        <v>0</v>
      </c>
      <c r="Z68" s="198">
        <v>2.0099999999999998</v>
      </c>
      <c r="AA68" s="198">
        <v>0.55000000000000004</v>
      </c>
      <c r="AB68" s="198">
        <v>0</v>
      </c>
      <c r="AC68" s="198">
        <v>14.39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24.73</v>
      </c>
      <c r="AJ68" s="198">
        <v>0</v>
      </c>
      <c r="AK68" s="198">
        <v>1.08</v>
      </c>
      <c r="AL68" s="198">
        <v>0</v>
      </c>
      <c r="AM68" s="198">
        <v>0</v>
      </c>
      <c r="AN68" s="198">
        <v>0</v>
      </c>
      <c r="AO68" s="198">
        <v>146.63999999999999</v>
      </c>
      <c r="AP68" s="198">
        <v>0</v>
      </c>
    </row>
    <row r="69" spans="1:42">
      <c r="A69" t="s">
        <v>111</v>
      </c>
      <c r="B69" s="198">
        <v>0</v>
      </c>
      <c r="C69" s="198">
        <v>9.74</v>
      </c>
      <c r="D69" s="198">
        <v>0.13</v>
      </c>
      <c r="E69" s="198">
        <v>0</v>
      </c>
      <c r="F69" s="198">
        <v>12.14</v>
      </c>
      <c r="G69" s="198">
        <v>0</v>
      </c>
      <c r="H69" s="198">
        <v>0</v>
      </c>
      <c r="I69" s="198">
        <v>5.85</v>
      </c>
      <c r="J69" s="198">
        <v>2.78</v>
      </c>
      <c r="K69" s="198">
        <v>4.7</v>
      </c>
      <c r="L69" s="198">
        <v>1.81</v>
      </c>
      <c r="M69" s="198">
        <v>0</v>
      </c>
      <c r="N69" s="198">
        <v>0.65</v>
      </c>
      <c r="O69" s="198">
        <v>1.1299999999999999</v>
      </c>
      <c r="P69" s="198">
        <v>1.77</v>
      </c>
      <c r="Q69" s="198">
        <v>0.16</v>
      </c>
      <c r="R69" s="198">
        <v>0.31</v>
      </c>
      <c r="S69" s="198">
        <v>0.19</v>
      </c>
      <c r="T69" s="198">
        <v>0</v>
      </c>
      <c r="U69" s="198">
        <v>4.6399999999999997</v>
      </c>
      <c r="V69" s="198">
        <v>0.1</v>
      </c>
      <c r="W69" s="198">
        <v>0.34</v>
      </c>
      <c r="X69" s="198">
        <v>0.71</v>
      </c>
      <c r="Y69" s="198">
        <v>0</v>
      </c>
      <c r="Z69" s="198">
        <v>2.0099999999999998</v>
      </c>
      <c r="AA69" s="198">
        <v>0.55000000000000004</v>
      </c>
      <c r="AB69" s="198">
        <v>0</v>
      </c>
      <c r="AC69" s="198">
        <v>14.39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25.48</v>
      </c>
      <c r="AJ69" s="198">
        <v>0</v>
      </c>
      <c r="AK69" s="198">
        <v>1.56</v>
      </c>
      <c r="AL69" s="198">
        <v>0</v>
      </c>
      <c r="AM69" s="198">
        <v>0</v>
      </c>
      <c r="AN69" s="198">
        <v>0</v>
      </c>
      <c r="AO69" s="198">
        <v>146.63999999999999</v>
      </c>
      <c r="AP69" s="198">
        <v>0</v>
      </c>
    </row>
    <row r="70" spans="1:42">
      <c r="A70" t="s">
        <v>112</v>
      </c>
      <c r="B70" s="198">
        <v>0</v>
      </c>
      <c r="C70" s="198">
        <v>9.74</v>
      </c>
      <c r="D70" s="198">
        <v>0.13</v>
      </c>
      <c r="E70" s="198">
        <v>0</v>
      </c>
      <c r="F70" s="198">
        <v>12.14</v>
      </c>
      <c r="G70" s="198">
        <v>0</v>
      </c>
      <c r="H70" s="198">
        <v>0</v>
      </c>
      <c r="I70" s="198">
        <v>5.85</v>
      </c>
      <c r="J70" s="198">
        <v>2.78</v>
      </c>
      <c r="K70" s="198">
        <v>4.7</v>
      </c>
      <c r="L70" s="198">
        <v>1.81</v>
      </c>
      <c r="M70" s="198">
        <v>0</v>
      </c>
      <c r="N70" s="198">
        <v>0.65</v>
      </c>
      <c r="O70" s="198">
        <v>1.1299999999999999</v>
      </c>
      <c r="P70" s="198">
        <v>1.77</v>
      </c>
      <c r="Q70" s="198">
        <v>0.16</v>
      </c>
      <c r="R70" s="198">
        <v>0.31</v>
      </c>
      <c r="S70" s="198">
        <v>0.19</v>
      </c>
      <c r="T70" s="198">
        <v>0</v>
      </c>
      <c r="U70" s="198">
        <v>4.6399999999999997</v>
      </c>
      <c r="V70" s="198">
        <v>0.1</v>
      </c>
      <c r="W70" s="198">
        <v>0.34</v>
      </c>
      <c r="X70" s="198">
        <v>0.71</v>
      </c>
      <c r="Y70" s="198">
        <v>0</v>
      </c>
      <c r="Z70" s="198">
        <v>2.0099999999999998</v>
      </c>
      <c r="AA70" s="198">
        <v>0.55000000000000004</v>
      </c>
      <c r="AB70" s="198">
        <v>0</v>
      </c>
      <c r="AC70" s="198">
        <v>14.39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24.73</v>
      </c>
      <c r="AJ70" s="198">
        <v>0</v>
      </c>
      <c r="AK70" s="198">
        <v>1.56</v>
      </c>
      <c r="AL70" s="198">
        <v>0</v>
      </c>
      <c r="AM70" s="198">
        <v>0</v>
      </c>
      <c r="AN70" s="198">
        <v>0</v>
      </c>
      <c r="AO70" s="198">
        <v>146.63999999999999</v>
      </c>
      <c r="AP70" s="198">
        <v>0</v>
      </c>
    </row>
    <row r="71" spans="1:42">
      <c r="A71" t="s">
        <v>113</v>
      </c>
      <c r="B71" s="198">
        <v>0</v>
      </c>
      <c r="C71" s="198">
        <v>9.74</v>
      </c>
      <c r="D71" s="198">
        <v>0.13</v>
      </c>
      <c r="E71" s="198">
        <v>0</v>
      </c>
      <c r="F71" s="198">
        <v>12.14</v>
      </c>
      <c r="G71" s="198">
        <v>0</v>
      </c>
      <c r="H71" s="198">
        <v>0</v>
      </c>
      <c r="I71" s="198">
        <v>4.18</v>
      </c>
      <c r="J71" s="198">
        <v>2.02</v>
      </c>
      <c r="K71" s="198">
        <v>4.7</v>
      </c>
      <c r="L71" s="198">
        <v>1.81</v>
      </c>
      <c r="M71" s="198">
        <v>0</v>
      </c>
      <c r="N71" s="198">
        <v>0.65</v>
      </c>
      <c r="O71" s="198">
        <v>1.1000000000000001</v>
      </c>
      <c r="P71" s="198">
        <v>1.77</v>
      </c>
      <c r="Q71" s="198">
        <v>0.16</v>
      </c>
      <c r="R71" s="198">
        <v>0.31</v>
      </c>
      <c r="S71" s="198">
        <v>0.19</v>
      </c>
      <c r="T71" s="198">
        <v>0</v>
      </c>
      <c r="U71" s="198">
        <v>4.6399999999999997</v>
      </c>
      <c r="V71" s="198">
        <v>0.1</v>
      </c>
      <c r="W71" s="198">
        <v>0.34</v>
      </c>
      <c r="X71" s="198">
        <v>0.71</v>
      </c>
      <c r="Y71" s="198">
        <v>0</v>
      </c>
      <c r="Z71" s="198">
        <v>2.0099999999999998</v>
      </c>
      <c r="AA71" s="198">
        <v>0.55000000000000004</v>
      </c>
      <c r="AB71" s="198">
        <v>0</v>
      </c>
      <c r="AC71" s="198">
        <v>14.39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24.73</v>
      </c>
      <c r="AJ71" s="198">
        <v>0</v>
      </c>
      <c r="AK71" s="198">
        <v>1.1499999999999999</v>
      </c>
      <c r="AL71" s="198">
        <v>0</v>
      </c>
      <c r="AM71" s="198">
        <v>0</v>
      </c>
      <c r="AN71" s="198">
        <v>0</v>
      </c>
      <c r="AO71" s="198">
        <v>146.63999999999999</v>
      </c>
      <c r="AP71" s="198">
        <v>0</v>
      </c>
    </row>
    <row r="72" spans="1:42">
      <c r="A72" t="s">
        <v>114</v>
      </c>
      <c r="B72" s="198">
        <v>0</v>
      </c>
      <c r="C72" s="198">
        <v>9.74</v>
      </c>
      <c r="D72" s="198">
        <v>0.13</v>
      </c>
      <c r="E72" s="198">
        <v>0</v>
      </c>
      <c r="F72" s="198">
        <v>12.14</v>
      </c>
      <c r="G72" s="198">
        <v>0</v>
      </c>
      <c r="H72" s="198">
        <v>0</v>
      </c>
      <c r="I72" s="198">
        <v>4.18</v>
      </c>
      <c r="J72" s="198">
        <v>2.02</v>
      </c>
      <c r="K72" s="198">
        <v>4.7</v>
      </c>
      <c r="L72" s="198">
        <v>1.81</v>
      </c>
      <c r="M72" s="198">
        <v>0</v>
      </c>
      <c r="N72" s="198">
        <v>0.65</v>
      </c>
      <c r="O72" s="198">
        <v>1.1000000000000001</v>
      </c>
      <c r="P72" s="198">
        <v>1.77</v>
      </c>
      <c r="Q72" s="198">
        <v>0.16</v>
      </c>
      <c r="R72" s="198">
        <v>0.31</v>
      </c>
      <c r="S72" s="198">
        <v>0.19</v>
      </c>
      <c r="T72" s="198">
        <v>0</v>
      </c>
      <c r="U72" s="198">
        <v>4.6399999999999997</v>
      </c>
      <c r="V72" s="198">
        <v>0.1</v>
      </c>
      <c r="W72" s="198">
        <v>0.34</v>
      </c>
      <c r="X72" s="198">
        <v>0.71</v>
      </c>
      <c r="Y72" s="198">
        <v>0</v>
      </c>
      <c r="Z72" s="198">
        <v>2.0099999999999998</v>
      </c>
      <c r="AA72" s="198">
        <v>0.55000000000000004</v>
      </c>
      <c r="AB72" s="198">
        <v>0</v>
      </c>
      <c r="AC72" s="198">
        <v>14.39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24.73</v>
      </c>
      <c r="AJ72" s="198">
        <v>0</v>
      </c>
      <c r="AK72" s="198">
        <v>1.1499999999999999</v>
      </c>
      <c r="AL72" s="198">
        <v>0</v>
      </c>
      <c r="AM72" s="198">
        <v>0</v>
      </c>
      <c r="AN72" s="198">
        <v>0</v>
      </c>
      <c r="AO72" s="198">
        <v>146.63999999999999</v>
      </c>
      <c r="AP72" s="198">
        <v>0</v>
      </c>
    </row>
    <row r="73" spans="1:42">
      <c r="A73" t="s">
        <v>115</v>
      </c>
      <c r="B73" s="198">
        <v>0</v>
      </c>
      <c r="C73" s="198">
        <v>9.33</v>
      </c>
      <c r="D73" s="198">
        <v>0.53</v>
      </c>
      <c r="E73" s="198">
        <v>0</v>
      </c>
      <c r="F73" s="198">
        <v>12.14</v>
      </c>
      <c r="G73" s="198">
        <v>0</v>
      </c>
      <c r="H73" s="198">
        <v>0</v>
      </c>
      <c r="I73" s="198">
        <v>3</v>
      </c>
      <c r="J73" s="198">
        <v>2.02</v>
      </c>
      <c r="K73" s="198">
        <v>4.7</v>
      </c>
      <c r="L73" s="198">
        <v>1.81</v>
      </c>
      <c r="M73" s="198">
        <v>0</v>
      </c>
      <c r="N73" s="198">
        <v>0.65</v>
      </c>
      <c r="O73" s="198">
        <v>1.1000000000000001</v>
      </c>
      <c r="P73" s="198">
        <v>1.77</v>
      </c>
      <c r="Q73" s="198">
        <v>0.16</v>
      </c>
      <c r="R73" s="198">
        <v>0.31</v>
      </c>
      <c r="S73" s="198">
        <v>0.19</v>
      </c>
      <c r="T73" s="198">
        <v>0</v>
      </c>
      <c r="U73" s="198">
        <v>4.6399999999999997</v>
      </c>
      <c r="V73" s="198">
        <v>0.1</v>
      </c>
      <c r="W73" s="198">
        <v>0.34</v>
      </c>
      <c r="X73" s="198">
        <v>0.71</v>
      </c>
      <c r="Y73" s="198">
        <v>0</v>
      </c>
      <c r="Z73" s="198">
        <v>2.0099999999999998</v>
      </c>
      <c r="AA73" s="198">
        <v>0.55000000000000004</v>
      </c>
      <c r="AB73" s="198">
        <v>0</v>
      </c>
      <c r="AC73" s="198">
        <v>14.39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24.73</v>
      </c>
      <c r="AJ73" s="198">
        <v>0</v>
      </c>
      <c r="AK73" s="198">
        <v>1.1499999999999999</v>
      </c>
      <c r="AL73" s="198">
        <v>0</v>
      </c>
      <c r="AM73" s="198">
        <v>0</v>
      </c>
      <c r="AN73" s="198">
        <v>0</v>
      </c>
      <c r="AO73" s="198">
        <v>146.63999999999999</v>
      </c>
      <c r="AP73" s="198">
        <v>0</v>
      </c>
    </row>
    <row r="74" spans="1:42">
      <c r="A74" t="s">
        <v>116</v>
      </c>
      <c r="B74" s="198">
        <v>0</v>
      </c>
      <c r="C74" s="198">
        <v>8.8000000000000007</v>
      </c>
      <c r="D74" s="198">
        <v>1.07</v>
      </c>
      <c r="E74" s="198">
        <v>0</v>
      </c>
      <c r="F74" s="198">
        <v>12.14</v>
      </c>
      <c r="G74" s="198">
        <v>0</v>
      </c>
      <c r="H74" s="198">
        <v>0</v>
      </c>
      <c r="I74" s="198">
        <v>3</v>
      </c>
      <c r="J74" s="198">
        <v>2.02</v>
      </c>
      <c r="K74" s="198">
        <v>4.7</v>
      </c>
      <c r="L74" s="198">
        <v>1.81</v>
      </c>
      <c r="M74" s="198">
        <v>0</v>
      </c>
      <c r="N74" s="198">
        <v>0.7</v>
      </c>
      <c r="O74" s="198">
        <v>1.1000000000000001</v>
      </c>
      <c r="P74" s="198">
        <v>1.77</v>
      </c>
      <c r="Q74" s="198">
        <v>0.16</v>
      </c>
      <c r="R74" s="198">
        <v>0.31</v>
      </c>
      <c r="S74" s="198">
        <v>0.19</v>
      </c>
      <c r="T74" s="198">
        <v>0</v>
      </c>
      <c r="U74" s="198">
        <v>4.6399999999999997</v>
      </c>
      <c r="V74" s="198">
        <v>0.1</v>
      </c>
      <c r="W74" s="198">
        <v>0.34</v>
      </c>
      <c r="X74" s="198">
        <v>0.71</v>
      </c>
      <c r="Y74" s="198">
        <v>0</v>
      </c>
      <c r="Z74" s="198">
        <v>2.0099999999999998</v>
      </c>
      <c r="AA74" s="198">
        <v>0.55000000000000004</v>
      </c>
      <c r="AB74" s="198">
        <v>0</v>
      </c>
      <c r="AC74" s="198">
        <v>14.39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24.73</v>
      </c>
      <c r="AJ74" s="198">
        <v>0</v>
      </c>
      <c r="AK74" s="198">
        <v>1.1499999999999999</v>
      </c>
      <c r="AL74" s="198">
        <v>0</v>
      </c>
      <c r="AM74" s="198">
        <v>0</v>
      </c>
      <c r="AN74" s="198">
        <v>0</v>
      </c>
      <c r="AO74" s="198">
        <v>146.63999999999999</v>
      </c>
      <c r="AP74" s="198">
        <v>0</v>
      </c>
    </row>
    <row r="75" spans="1:42">
      <c r="A75" t="s">
        <v>117</v>
      </c>
      <c r="B75" s="198">
        <v>0</v>
      </c>
      <c r="C75" s="198">
        <v>9.74</v>
      </c>
      <c r="D75" s="198">
        <v>0</v>
      </c>
      <c r="E75" s="198">
        <v>0</v>
      </c>
      <c r="F75" s="198">
        <v>12.14</v>
      </c>
      <c r="G75" s="198">
        <v>0</v>
      </c>
      <c r="H75" s="198">
        <v>0</v>
      </c>
      <c r="I75" s="198">
        <v>3</v>
      </c>
      <c r="J75" s="198">
        <v>2.02</v>
      </c>
      <c r="K75" s="198">
        <v>4.7</v>
      </c>
      <c r="L75" s="198">
        <v>1.81</v>
      </c>
      <c r="M75" s="198">
        <v>0</v>
      </c>
      <c r="N75" s="198">
        <v>0.75</v>
      </c>
      <c r="O75" s="198">
        <v>1.1000000000000001</v>
      </c>
      <c r="P75" s="198">
        <v>1.77</v>
      </c>
      <c r="Q75" s="198">
        <v>0.16</v>
      </c>
      <c r="R75" s="198">
        <v>0.31</v>
      </c>
      <c r="S75" s="198">
        <v>0.19</v>
      </c>
      <c r="T75" s="198">
        <v>0</v>
      </c>
      <c r="U75" s="198">
        <v>4.6399999999999997</v>
      </c>
      <c r="V75" s="198">
        <v>0.1</v>
      </c>
      <c r="W75" s="198">
        <v>0.34</v>
      </c>
      <c r="X75" s="198">
        <v>0.71</v>
      </c>
      <c r="Y75" s="198">
        <v>0</v>
      </c>
      <c r="Z75" s="198">
        <v>2.0099999999999998</v>
      </c>
      <c r="AA75" s="198">
        <v>0.55000000000000004</v>
      </c>
      <c r="AB75" s="198">
        <v>0</v>
      </c>
      <c r="AC75" s="198">
        <v>14.39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25.23</v>
      </c>
      <c r="AJ75" s="198">
        <v>0</v>
      </c>
      <c r="AK75" s="198">
        <v>1.1499999999999999</v>
      </c>
      <c r="AL75" s="198">
        <v>0</v>
      </c>
      <c r="AM75" s="198">
        <v>0</v>
      </c>
      <c r="AN75" s="198">
        <v>0</v>
      </c>
      <c r="AO75" s="198">
        <v>152.88</v>
      </c>
      <c r="AP75" s="198">
        <v>0</v>
      </c>
    </row>
    <row r="76" spans="1:42">
      <c r="A76" t="s">
        <v>118</v>
      </c>
      <c r="B76" s="198">
        <v>0</v>
      </c>
      <c r="C76" s="198">
        <v>9.8699999999999992</v>
      </c>
      <c r="D76" s="198">
        <v>0</v>
      </c>
      <c r="E76" s="198">
        <v>0</v>
      </c>
      <c r="F76" s="198">
        <v>12.14</v>
      </c>
      <c r="G76" s="198">
        <v>0</v>
      </c>
      <c r="H76" s="198">
        <v>0</v>
      </c>
      <c r="I76" s="198">
        <v>3</v>
      </c>
      <c r="J76" s="198">
        <v>2.02</v>
      </c>
      <c r="K76" s="198">
        <v>4.7</v>
      </c>
      <c r="L76" s="198">
        <v>1.81</v>
      </c>
      <c r="M76" s="198">
        <v>0</v>
      </c>
      <c r="N76" s="198">
        <v>0.8</v>
      </c>
      <c r="O76" s="198">
        <v>2.48</v>
      </c>
      <c r="P76" s="198">
        <v>1.77</v>
      </c>
      <c r="Q76" s="198">
        <v>0.16</v>
      </c>
      <c r="R76" s="198">
        <v>0.31</v>
      </c>
      <c r="S76" s="198">
        <v>0.19</v>
      </c>
      <c r="T76" s="198">
        <v>0</v>
      </c>
      <c r="U76" s="198">
        <v>4.6399999999999997</v>
      </c>
      <c r="V76" s="198">
        <v>0.1</v>
      </c>
      <c r="W76" s="198">
        <v>0.34</v>
      </c>
      <c r="X76" s="198">
        <v>0.71</v>
      </c>
      <c r="Y76" s="198">
        <v>0</v>
      </c>
      <c r="Z76" s="198">
        <v>2.0099999999999998</v>
      </c>
      <c r="AA76" s="198">
        <v>0.55000000000000004</v>
      </c>
      <c r="AB76" s="198">
        <v>0</v>
      </c>
      <c r="AC76" s="198">
        <v>14.39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24.73</v>
      </c>
      <c r="AJ76" s="198">
        <v>0</v>
      </c>
      <c r="AK76" s="198">
        <v>1.1499999999999999</v>
      </c>
      <c r="AL76" s="198">
        <v>0</v>
      </c>
      <c r="AM76" s="198">
        <v>0</v>
      </c>
      <c r="AN76" s="198">
        <v>0</v>
      </c>
      <c r="AO76" s="198">
        <v>152.88</v>
      </c>
      <c r="AP76" s="198">
        <v>0</v>
      </c>
    </row>
    <row r="77" spans="1:42">
      <c r="A77" t="s">
        <v>119</v>
      </c>
      <c r="B77" s="198">
        <v>0</v>
      </c>
      <c r="C77" s="198">
        <v>9.8699999999999992</v>
      </c>
      <c r="D77" s="198">
        <v>0</v>
      </c>
      <c r="E77" s="198">
        <v>0</v>
      </c>
      <c r="F77" s="198">
        <v>12.14</v>
      </c>
      <c r="G77" s="198">
        <v>0</v>
      </c>
      <c r="H77" s="198">
        <v>0</v>
      </c>
      <c r="I77" s="198">
        <v>3.62</v>
      </c>
      <c r="J77" s="198">
        <v>1.21</v>
      </c>
      <c r="K77" s="198">
        <v>4.7</v>
      </c>
      <c r="L77" s="198">
        <v>1.81</v>
      </c>
      <c r="M77" s="198">
        <v>0</v>
      </c>
      <c r="N77" s="198">
        <v>0.87</v>
      </c>
      <c r="O77" s="198">
        <v>5.43</v>
      </c>
      <c r="P77" s="198">
        <v>1.77</v>
      </c>
      <c r="Q77" s="198">
        <v>0.16</v>
      </c>
      <c r="R77" s="198">
        <v>0.31</v>
      </c>
      <c r="S77" s="198">
        <v>0.19</v>
      </c>
      <c r="T77" s="198">
        <v>0</v>
      </c>
      <c r="U77" s="198">
        <v>4.6399999999999997</v>
      </c>
      <c r="V77" s="198">
        <v>0.1</v>
      </c>
      <c r="W77" s="198">
        <v>0.34</v>
      </c>
      <c r="X77" s="198">
        <v>0.71</v>
      </c>
      <c r="Y77" s="198">
        <v>0</v>
      </c>
      <c r="Z77" s="198">
        <v>2.0099999999999998</v>
      </c>
      <c r="AA77" s="198">
        <v>0.55000000000000004</v>
      </c>
      <c r="AB77" s="198">
        <v>0</v>
      </c>
      <c r="AC77" s="198">
        <v>14.39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24.73</v>
      </c>
      <c r="AJ77" s="198">
        <v>0</v>
      </c>
      <c r="AK77" s="198">
        <v>1.1499999999999999</v>
      </c>
      <c r="AL77" s="198">
        <v>0</v>
      </c>
      <c r="AM77" s="198">
        <v>0</v>
      </c>
      <c r="AN77" s="198">
        <v>0</v>
      </c>
      <c r="AO77" s="198">
        <v>152.88</v>
      </c>
      <c r="AP77" s="198">
        <v>0</v>
      </c>
    </row>
    <row r="78" spans="1:42">
      <c r="A78" t="s">
        <v>120</v>
      </c>
      <c r="B78" s="198">
        <v>0</v>
      </c>
      <c r="C78" s="198">
        <v>10</v>
      </c>
      <c r="D78" s="198">
        <v>0</v>
      </c>
      <c r="E78" s="198">
        <v>0</v>
      </c>
      <c r="F78" s="198">
        <v>12.14</v>
      </c>
      <c r="G78" s="198">
        <v>0</v>
      </c>
      <c r="H78" s="198">
        <v>0</v>
      </c>
      <c r="I78" s="198">
        <v>3.62</v>
      </c>
      <c r="J78" s="198">
        <v>1.21</v>
      </c>
      <c r="K78" s="198">
        <v>4.7</v>
      </c>
      <c r="L78" s="198">
        <v>1.81</v>
      </c>
      <c r="M78" s="198">
        <v>0</v>
      </c>
      <c r="N78" s="198">
        <v>0.87</v>
      </c>
      <c r="O78" s="198">
        <v>8.1199999999999992</v>
      </c>
      <c r="P78" s="198">
        <v>1.77</v>
      </c>
      <c r="Q78" s="198">
        <v>0.16</v>
      </c>
      <c r="R78" s="198">
        <v>0.31</v>
      </c>
      <c r="S78" s="198">
        <v>0.19</v>
      </c>
      <c r="T78" s="198">
        <v>0</v>
      </c>
      <c r="U78" s="198">
        <v>4.6399999999999997</v>
      </c>
      <c r="V78" s="198">
        <v>0.1</v>
      </c>
      <c r="W78" s="198">
        <v>0.34</v>
      </c>
      <c r="X78" s="198">
        <v>0.71</v>
      </c>
      <c r="Y78" s="198">
        <v>0</v>
      </c>
      <c r="Z78" s="198">
        <v>2.0099999999999998</v>
      </c>
      <c r="AA78" s="198">
        <v>0.55000000000000004</v>
      </c>
      <c r="AB78" s="198">
        <v>0</v>
      </c>
      <c r="AC78" s="198">
        <v>14.39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24.73</v>
      </c>
      <c r="AJ78" s="198">
        <v>0</v>
      </c>
      <c r="AK78" s="198">
        <v>1.1499999999999999</v>
      </c>
      <c r="AL78" s="198">
        <v>0</v>
      </c>
      <c r="AM78" s="198">
        <v>0</v>
      </c>
      <c r="AN78" s="198">
        <v>0</v>
      </c>
      <c r="AO78" s="198">
        <v>152.88</v>
      </c>
      <c r="AP78" s="198">
        <v>0</v>
      </c>
    </row>
    <row r="79" spans="1:42">
      <c r="A79" t="s">
        <v>121</v>
      </c>
      <c r="B79" s="198">
        <v>0</v>
      </c>
      <c r="C79" s="198">
        <v>10</v>
      </c>
      <c r="D79" s="198">
        <v>0</v>
      </c>
      <c r="E79" s="198">
        <v>0</v>
      </c>
      <c r="F79" s="198">
        <v>12.14</v>
      </c>
      <c r="G79" s="198">
        <v>0</v>
      </c>
      <c r="H79" s="198">
        <v>0</v>
      </c>
      <c r="I79" s="198">
        <v>3.62</v>
      </c>
      <c r="J79" s="198">
        <v>1.67</v>
      </c>
      <c r="K79" s="198">
        <v>4.7</v>
      </c>
      <c r="L79" s="198">
        <v>1.81</v>
      </c>
      <c r="M79" s="198">
        <v>0</v>
      </c>
      <c r="N79" s="198">
        <v>0.87</v>
      </c>
      <c r="O79" s="198">
        <v>1.44</v>
      </c>
      <c r="P79" s="198">
        <v>1.77</v>
      </c>
      <c r="Q79" s="198">
        <v>0.16</v>
      </c>
      <c r="R79" s="198">
        <v>0.31</v>
      </c>
      <c r="S79" s="198">
        <v>0.19</v>
      </c>
      <c r="T79" s="198">
        <v>0</v>
      </c>
      <c r="U79" s="198">
        <v>4.6399999999999997</v>
      </c>
      <c r="V79" s="198">
        <v>0.1</v>
      </c>
      <c r="W79" s="198">
        <v>0.34</v>
      </c>
      <c r="X79" s="198">
        <v>0.71</v>
      </c>
      <c r="Y79" s="198">
        <v>0</v>
      </c>
      <c r="Z79" s="198">
        <v>2.0099999999999998</v>
      </c>
      <c r="AA79" s="198">
        <v>0.55000000000000004</v>
      </c>
      <c r="AB79" s="198">
        <v>0</v>
      </c>
      <c r="AC79" s="198">
        <v>14.25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24.73</v>
      </c>
      <c r="AJ79" s="198">
        <v>0</v>
      </c>
      <c r="AK79" s="198">
        <v>2.33</v>
      </c>
      <c r="AL79" s="198">
        <v>0</v>
      </c>
      <c r="AM79" s="198">
        <v>0</v>
      </c>
      <c r="AN79" s="198">
        <v>0</v>
      </c>
      <c r="AO79" s="198">
        <v>152.88</v>
      </c>
      <c r="AP79" s="198">
        <v>0</v>
      </c>
    </row>
    <row r="80" spans="1:42">
      <c r="A80" t="s">
        <v>122</v>
      </c>
      <c r="B80" s="198">
        <v>0</v>
      </c>
      <c r="C80" s="198">
        <v>10</v>
      </c>
      <c r="D80" s="198">
        <v>0</v>
      </c>
      <c r="E80" s="198">
        <v>0</v>
      </c>
      <c r="F80" s="198">
        <v>12.14</v>
      </c>
      <c r="G80" s="198">
        <v>0</v>
      </c>
      <c r="H80" s="198">
        <v>0</v>
      </c>
      <c r="I80" s="198">
        <v>3.62</v>
      </c>
      <c r="J80" s="198">
        <v>1.67</v>
      </c>
      <c r="K80" s="198">
        <v>4.7</v>
      </c>
      <c r="L80" s="198">
        <v>1.81</v>
      </c>
      <c r="M80" s="198">
        <v>0</v>
      </c>
      <c r="N80" s="198">
        <v>0.87</v>
      </c>
      <c r="O80" s="198">
        <v>1.44</v>
      </c>
      <c r="P80" s="198">
        <v>1.77</v>
      </c>
      <c r="Q80" s="198">
        <v>0.16</v>
      </c>
      <c r="R80" s="198">
        <v>0.31</v>
      </c>
      <c r="S80" s="198">
        <v>0.19</v>
      </c>
      <c r="T80" s="198">
        <v>0</v>
      </c>
      <c r="U80" s="198">
        <v>4.6399999999999997</v>
      </c>
      <c r="V80" s="198">
        <v>0.1</v>
      </c>
      <c r="W80" s="198">
        <v>0.34</v>
      </c>
      <c r="X80" s="198">
        <v>0.71</v>
      </c>
      <c r="Y80" s="198">
        <v>0</v>
      </c>
      <c r="Z80" s="198">
        <v>2.0099999999999998</v>
      </c>
      <c r="AA80" s="198">
        <v>0.55000000000000004</v>
      </c>
      <c r="AB80" s="198">
        <v>0</v>
      </c>
      <c r="AC80" s="198">
        <v>14.25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24.73</v>
      </c>
      <c r="AJ80" s="198">
        <v>0</v>
      </c>
      <c r="AK80" s="198">
        <v>2.33</v>
      </c>
      <c r="AL80" s="198">
        <v>0</v>
      </c>
      <c r="AM80" s="198">
        <v>0</v>
      </c>
      <c r="AN80" s="198">
        <v>0</v>
      </c>
      <c r="AO80" s="198">
        <v>152.88</v>
      </c>
      <c r="AP80" s="198">
        <v>0</v>
      </c>
    </row>
    <row r="81" spans="1:42">
      <c r="A81" t="s">
        <v>123</v>
      </c>
      <c r="B81" s="198">
        <v>0</v>
      </c>
      <c r="C81" s="198">
        <v>10</v>
      </c>
      <c r="D81" s="198">
        <v>0</v>
      </c>
      <c r="E81" s="198">
        <v>0</v>
      </c>
      <c r="F81" s="198">
        <v>12.14</v>
      </c>
      <c r="G81" s="198">
        <v>0</v>
      </c>
      <c r="H81" s="198">
        <v>0</v>
      </c>
      <c r="I81" s="198">
        <v>3.62</v>
      </c>
      <c r="J81" s="198">
        <v>1.67</v>
      </c>
      <c r="K81" s="198">
        <v>4.7</v>
      </c>
      <c r="L81" s="198">
        <v>1.81</v>
      </c>
      <c r="M81" s="198">
        <v>0</v>
      </c>
      <c r="N81" s="198">
        <v>0.87</v>
      </c>
      <c r="O81" s="198">
        <v>1.44</v>
      </c>
      <c r="P81" s="198">
        <v>1.77</v>
      </c>
      <c r="Q81" s="198">
        <v>0.16</v>
      </c>
      <c r="R81" s="198">
        <v>0.31</v>
      </c>
      <c r="S81" s="198">
        <v>0.19</v>
      </c>
      <c r="T81" s="198">
        <v>0</v>
      </c>
      <c r="U81" s="198">
        <v>4.6399999999999997</v>
      </c>
      <c r="V81" s="198">
        <v>0.1</v>
      </c>
      <c r="W81" s="198">
        <v>0.34</v>
      </c>
      <c r="X81" s="198">
        <v>0.71</v>
      </c>
      <c r="Y81" s="198">
        <v>0</v>
      </c>
      <c r="Z81" s="198">
        <v>2.0099999999999998</v>
      </c>
      <c r="AA81" s="198">
        <v>0.55000000000000004</v>
      </c>
      <c r="AB81" s="198">
        <v>0</v>
      </c>
      <c r="AC81" s="198">
        <v>14.25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25.23</v>
      </c>
      <c r="AJ81" s="198">
        <v>0</v>
      </c>
      <c r="AK81" s="198">
        <v>2.33</v>
      </c>
      <c r="AL81" s="198">
        <v>0</v>
      </c>
      <c r="AM81" s="198">
        <v>0</v>
      </c>
      <c r="AN81" s="198">
        <v>0</v>
      </c>
      <c r="AO81" s="198">
        <v>152.88</v>
      </c>
      <c r="AP81" s="198">
        <v>0</v>
      </c>
    </row>
    <row r="82" spans="1:42">
      <c r="A82" t="s">
        <v>124</v>
      </c>
      <c r="B82" s="198">
        <v>0</v>
      </c>
      <c r="C82" s="198">
        <v>10</v>
      </c>
      <c r="D82" s="198">
        <v>0</v>
      </c>
      <c r="E82" s="198">
        <v>0</v>
      </c>
      <c r="F82" s="198">
        <v>12.14</v>
      </c>
      <c r="G82" s="198">
        <v>0</v>
      </c>
      <c r="H82" s="198">
        <v>0</v>
      </c>
      <c r="I82" s="198">
        <v>3.62</v>
      </c>
      <c r="J82" s="198">
        <v>1.67</v>
      </c>
      <c r="K82" s="198">
        <v>4.7</v>
      </c>
      <c r="L82" s="198">
        <v>1.81</v>
      </c>
      <c r="M82" s="198">
        <v>0</v>
      </c>
      <c r="N82" s="198">
        <v>0.87</v>
      </c>
      <c r="O82" s="198">
        <v>1.44</v>
      </c>
      <c r="P82" s="198">
        <v>1.77</v>
      </c>
      <c r="Q82" s="198">
        <v>0.16</v>
      </c>
      <c r="R82" s="198">
        <v>0.31</v>
      </c>
      <c r="S82" s="198">
        <v>0.19</v>
      </c>
      <c r="T82" s="198">
        <v>0</v>
      </c>
      <c r="U82" s="198">
        <v>4.6399999999999997</v>
      </c>
      <c r="V82" s="198">
        <v>0.1</v>
      </c>
      <c r="W82" s="198">
        <v>0.34</v>
      </c>
      <c r="X82" s="198">
        <v>0.71</v>
      </c>
      <c r="Y82" s="198">
        <v>0</v>
      </c>
      <c r="Z82" s="198">
        <v>2.0099999999999998</v>
      </c>
      <c r="AA82" s="198">
        <v>0.55000000000000004</v>
      </c>
      <c r="AB82" s="198">
        <v>0</v>
      </c>
      <c r="AC82" s="198">
        <v>14.25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24.73</v>
      </c>
      <c r="AJ82" s="198">
        <v>0</v>
      </c>
      <c r="AK82" s="198">
        <v>2.33</v>
      </c>
      <c r="AL82" s="198">
        <v>0</v>
      </c>
      <c r="AM82" s="198">
        <v>0</v>
      </c>
      <c r="AN82" s="198">
        <v>0</v>
      </c>
      <c r="AO82" s="198">
        <v>152.88</v>
      </c>
      <c r="AP82" s="198">
        <v>0</v>
      </c>
    </row>
    <row r="83" spans="1:42">
      <c r="A83" t="s">
        <v>125</v>
      </c>
      <c r="B83" s="198">
        <v>0</v>
      </c>
      <c r="C83" s="198">
        <v>10</v>
      </c>
      <c r="D83" s="198">
        <v>0</v>
      </c>
      <c r="E83" s="198">
        <v>0</v>
      </c>
      <c r="F83" s="198">
        <v>12.14</v>
      </c>
      <c r="G83" s="198">
        <v>0</v>
      </c>
      <c r="H83" s="198">
        <v>0</v>
      </c>
      <c r="I83" s="198">
        <v>3.62</v>
      </c>
      <c r="J83" s="198">
        <v>1.67</v>
      </c>
      <c r="K83" s="198">
        <v>4.7</v>
      </c>
      <c r="L83" s="198">
        <v>1.81</v>
      </c>
      <c r="M83" s="198">
        <v>0</v>
      </c>
      <c r="N83" s="198">
        <v>0.87</v>
      </c>
      <c r="O83" s="198">
        <v>1.44</v>
      </c>
      <c r="P83" s="198">
        <v>1.77</v>
      </c>
      <c r="Q83" s="198">
        <v>0.16</v>
      </c>
      <c r="R83" s="198">
        <v>0.31</v>
      </c>
      <c r="S83" s="198">
        <v>0.19</v>
      </c>
      <c r="T83" s="198">
        <v>0</v>
      </c>
      <c r="U83" s="198">
        <v>4.6399999999999997</v>
      </c>
      <c r="V83" s="198">
        <v>0.1</v>
      </c>
      <c r="W83" s="198">
        <v>0.34</v>
      </c>
      <c r="X83" s="198">
        <v>0.71</v>
      </c>
      <c r="Y83" s="198">
        <v>0</v>
      </c>
      <c r="Z83" s="198">
        <v>2.0099999999999998</v>
      </c>
      <c r="AA83" s="198">
        <v>0.55000000000000004</v>
      </c>
      <c r="AB83" s="198">
        <v>0</v>
      </c>
      <c r="AC83" s="198">
        <v>14.25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24.73</v>
      </c>
      <c r="AJ83" s="198">
        <v>0</v>
      </c>
      <c r="AK83" s="198">
        <v>1.55</v>
      </c>
      <c r="AL83" s="198">
        <v>0</v>
      </c>
      <c r="AM83" s="198">
        <v>0</v>
      </c>
      <c r="AN83" s="198">
        <v>0</v>
      </c>
      <c r="AO83" s="198">
        <v>152.88</v>
      </c>
      <c r="AP83" s="198">
        <v>0</v>
      </c>
    </row>
    <row r="84" spans="1:42">
      <c r="A84" t="s">
        <v>126</v>
      </c>
      <c r="B84" s="198">
        <v>0</v>
      </c>
      <c r="C84" s="198">
        <v>10</v>
      </c>
      <c r="D84" s="198">
        <v>0</v>
      </c>
      <c r="E84" s="198">
        <v>0</v>
      </c>
      <c r="F84" s="198">
        <v>12.14</v>
      </c>
      <c r="G84" s="198">
        <v>0</v>
      </c>
      <c r="H84" s="198">
        <v>0</v>
      </c>
      <c r="I84" s="198">
        <v>3.62</v>
      </c>
      <c r="J84" s="198">
        <v>1.67</v>
      </c>
      <c r="K84" s="198">
        <v>4.7</v>
      </c>
      <c r="L84" s="198">
        <v>1.81</v>
      </c>
      <c r="M84" s="198">
        <v>0</v>
      </c>
      <c r="N84" s="198">
        <v>0.87</v>
      </c>
      <c r="O84" s="198">
        <v>1.44</v>
      </c>
      <c r="P84" s="198">
        <v>1.77</v>
      </c>
      <c r="Q84" s="198">
        <v>0.16</v>
      </c>
      <c r="R84" s="198">
        <v>0.31</v>
      </c>
      <c r="S84" s="198">
        <v>0.19</v>
      </c>
      <c r="T84" s="198">
        <v>0</v>
      </c>
      <c r="U84" s="198">
        <v>4.6399999999999997</v>
      </c>
      <c r="V84" s="198">
        <v>0.1</v>
      </c>
      <c r="W84" s="198">
        <v>0.34</v>
      </c>
      <c r="X84" s="198">
        <v>0.71</v>
      </c>
      <c r="Y84" s="198">
        <v>0</v>
      </c>
      <c r="Z84" s="198">
        <v>2.0099999999999998</v>
      </c>
      <c r="AA84" s="198">
        <v>0.55000000000000004</v>
      </c>
      <c r="AB84" s="198">
        <v>0</v>
      </c>
      <c r="AC84" s="198">
        <v>14.25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24.73</v>
      </c>
      <c r="AJ84" s="198">
        <v>0</v>
      </c>
      <c r="AK84" s="198">
        <v>1.55</v>
      </c>
      <c r="AL84" s="198">
        <v>0</v>
      </c>
      <c r="AM84" s="198">
        <v>0</v>
      </c>
      <c r="AN84" s="198">
        <v>0</v>
      </c>
      <c r="AO84" s="198">
        <v>152.88</v>
      </c>
      <c r="AP84" s="198">
        <v>0</v>
      </c>
    </row>
    <row r="85" spans="1:42">
      <c r="A85" t="s">
        <v>127</v>
      </c>
      <c r="B85" s="198">
        <v>0</v>
      </c>
      <c r="C85" s="198">
        <v>10</v>
      </c>
      <c r="D85" s="198">
        <v>0</v>
      </c>
      <c r="E85" s="198">
        <v>0</v>
      </c>
      <c r="F85" s="198">
        <v>12.14</v>
      </c>
      <c r="G85" s="198">
        <v>0</v>
      </c>
      <c r="H85" s="198">
        <v>0</v>
      </c>
      <c r="I85" s="198">
        <v>3.62</v>
      </c>
      <c r="J85" s="198">
        <v>1.67</v>
      </c>
      <c r="K85" s="198">
        <v>4.7</v>
      </c>
      <c r="L85" s="198">
        <v>1.81</v>
      </c>
      <c r="M85" s="198">
        <v>0</v>
      </c>
      <c r="N85" s="198">
        <v>0.87</v>
      </c>
      <c r="O85" s="198">
        <v>1.44</v>
      </c>
      <c r="P85" s="198">
        <v>1.77</v>
      </c>
      <c r="Q85" s="198">
        <v>0.16</v>
      </c>
      <c r="R85" s="198">
        <v>0.31</v>
      </c>
      <c r="S85" s="198">
        <v>0.19</v>
      </c>
      <c r="T85" s="198">
        <v>0</v>
      </c>
      <c r="U85" s="198">
        <v>4.6399999999999997</v>
      </c>
      <c r="V85" s="198">
        <v>0.1</v>
      </c>
      <c r="W85" s="198">
        <v>0.34</v>
      </c>
      <c r="X85" s="198">
        <v>0.71</v>
      </c>
      <c r="Y85" s="198">
        <v>0</v>
      </c>
      <c r="Z85" s="198">
        <v>2.0099999999999998</v>
      </c>
      <c r="AA85" s="198">
        <v>0.55000000000000004</v>
      </c>
      <c r="AB85" s="198">
        <v>0</v>
      </c>
      <c r="AC85" s="198">
        <v>14.25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24.73</v>
      </c>
      <c r="AJ85" s="198">
        <v>0</v>
      </c>
      <c r="AK85" s="198">
        <v>1.55</v>
      </c>
      <c r="AL85" s="198">
        <v>0</v>
      </c>
      <c r="AM85" s="198">
        <v>0</v>
      </c>
      <c r="AN85" s="198">
        <v>0</v>
      </c>
      <c r="AO85" s="198">
        <v>152.88</v>
      </c>
      <c r="AP85" s="198">
        <v>0</v>
      </c>
    </row>
    <row r="86" spans="1:42">
      <c r="A86" t="s">
        <v>128</v>
      </c>
      <c r="B86" s="198">
        <v>0</v>
      </c>
      <c r="C86" s="198">
        <v>10</v>
      </c>
      <c r="D86" s="198">
        <v>0</v>
      </c>
      <c r="E86" s="198">
        <v>0</v>
      </c>
      <c r="F86" s="198">
        <v>12.14</v>
      </c>
      <c r="G86" s="198">
        <v>0</v>
      </c>
      <c r="H86" s="198">
        <v>0</v>
      </c>
      <c r="I86" s="198">
        <v>3.62</v>
      </c>
      <c r="J86" s="198">
        <v>1.67</v>
      </c>
      <c r="K86" s="198">
        <v>4.7</v>
      </c>
      <c r="L86" s="198">
        <v>1.81</v>
      </c>
      <c r="M86" s="198">
        <v>0</v>
      </c>
      <c r="N86" s="198">
        <v>0.87</v>
      </c>
      <c r="O86" s="198">
        <v>1.44</v>
      </c>
      <c r="P86" s="198">
        <v>1.77</v>
      </c>
      <c r="Q86" s="198">
        <v>0.16</v>
      </c>
      <c r="R86" s="198">
        <v>0.31</v>
      </c>
      <c r="S86" s="198">
        <v>0.19</v>
      </c>
      <c r="T86" s="198">
        <v>0</v>
      </c>
      <c r="U86" s="198">
        <v>4.6399999999999997</v>
      </c>
      <c r="V86" s="198">
        <v>0.1</v>
      </c>
      <c r="W86" s="198">
        <v>0.34</v>
      </c>
      <c r="X86" s="198">
        <v>0.71</v>
      </c>
      <c r="Y86" s="198">
        <v>0</v>
      </c>
      <c r="Z86" s="198">
        <v>2.0099999999999998</v>
      </c>
      <c r="AA86" s="198">
        <v>0.55000000000000004</v>
      </c>
      <c r="AB86" s="198">
        <v>0</v>
      </c>
      <c r="AC86" s="198">
        <v>14.25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24.73</v>
      </c>
      <c r="AJ86" s="198">
        <v>0</v>
      </c>
      <c r="AK86" s="198">
        <v>1.55</v>
      </c>
      <c r="AL86" s="198">
        <v>0</v>
      </c>
      <c r="AM86" s="198">
        <v>0</v>
      </c>
      <c r="AN86" s="198">
        <v>0</v>
      </c>
      <c r="AO86" s="198">
        <v>152.88</v>
      </c>
      <c r="AP86" s="198">
        <v>0</v>
      </c>
    </row>
    <row r="87" spans="1:42">
      <c r="A87" t="s">
        <v>129</v>
      </c>
      <c r="B87" s="198">
        <v>0</v>
      </c>
      <c r="C87" s="198">
        <v>10</v>
      </c>
      <c r="D87" s="198">
        <v>0</v>
      </c>
      <c r="E87" s="198">
        <v>0</v>
      </c>
      <c r="F87" s="198">
        <v>12.14</v>
      </c>
      <c r="G87" s="198">
        <v>0</v>
      </c>
      <c r="H87" s="198">
        <v>0</v>
      </c>
      <c r="I87" s="198">
        <v>3.62</v>
      </c>
      <c r="J87" s="198">
        <v>1.67</v>
      </c>
      <c r="K87" s="198">
        <v>4.7</v>
      </c>
      <c r="L87" s="198">
        <v>1.81</v>
      </c>
      <c r="M87" s="198">
        <v>0</v>
      </c>
      <c r="N87" s="198">
        <v>0.87</v>
      </c>
      <c r="O87" s="198">
        <v>1.44</v>
      </c>
      <c r="P87" s="198">
        <v>1.77</v>
      </c>
      <c r="Q87" s="198">
        <v>0.16</v>
      </c>
      <c r="R87" s="198">
        <v>0.31</v>
      </c>
      <c r="S87" s="198">
        <v>0.19</v>
      </c>
      <c r="T87" s="198">
        <v>0</v>
      </c>
      <c r="U87" s="198">
        <v>4.6399999999999997</v>
      </c>
      <c r="V87" s="198">
        <v>0.1</v>
      </c>
      <c r="W87" s="198">
        <v>0.31</v>
      </c>
      <c r="X87" s="198">
        <v>0.71</v>
      </c>
      <c r="Y87" s="198">
        <v>0</v>
      </c>
      <c r="Z87" s="198">
        <v>2.0099999999999998</v>
      </c>
      <c r="AA87" s="198">
        <v>0.55000000000000004</v>
      </c>
      <c r="AB87" s="198">
        <v>0</v>
      </c>
      <c r="AC87" s="198">
        <v>14.25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24.73</v>
      </c>
      <c r="AJ87" s="198">
        <v>0</v>
      </c>
      <c r="AK87" s="198">
        <v>1.55</v>
      </c>
      <c r="AL87" s="198">
        <v>0</v>
      </c>
      <c r="AM87" s="198">
        <v>0</v>
      </c>
      <c r="AN87" s="198">
        <v>0</v>
      </c>
      <c r="AO87" s="198">
        <v>152.88</v>
      </c>
      <c r="AP87" s="198">
        <v>0</v>
      </c>
    </row>
    <row r="88" spans="1:42">
      <c r="A88" t="s">
        <v>130</v>
      </c>
      <c r="B88" s="198">
        <v>0</v>
      </c>
      <c r="C88" s="198">
        <v>10</v>
      </c>
      <c r="D88" s="198">
        <v>0</v>
      </c>
      <c r="E88" s="198">
        <v>0</v>
      </c>
      <c r="F88" s="198">
        <v>12.14</v>
      </c>
      <c r="G88" s="198">
        <v>0</v>
      </c>
      <c r="H88" s="198">
        <v>0</v>
      </c>
      <c r="I88" s="198">
        <v>3.62</v>
      </c>
      <c r="J88" s="198">
        <v>1.67</v>
      </c>
      <c r="K88" s="198">
        <v>4.7</v>
      </c>
      <c r="L88" s="198">
        <v>1.81</v>
      </c>
      <c r="M88" s="198">
        <v>0</v>
      </c>
      <c r="N88" s="198">
        <v>0.87</v>
      </c>
      <c r="O88" s="198">
        <v>1.44</v>
      </c>
      <c r="P88" s="198">
        <v>1.77</v>
      </c>
      <c r="Q88" s="198">
        <v>0.16</v>
      </c>
      <c r="R88" s="198">
        <v>0.31</v>
      </c>
      <c r="S88" s="198">
        <v>0.19</v>
      </c>
      <c r="T88" s="198">
        <v>0</v>
      </c>
      <c r="U88" s="198">
        <v>4.6399999999999997</v>
      </c>
      <c r="V88" s="198">
        <v>0.1</v>
      </c>
      <c r="W88" s="198">
        <v>0.32</v>
      </c>
      <c r="X88" s="198">
        <v>0.71</v>
      </c>
      <c r="Y88" s="198">
        <v>0</v>
      </c>
      <c r="Z88" s="198">
        <v>2.0099999999999998</v>
      </c>
      <c r="AA88" s="198">
        <v>0.55000000000000004</v>
      </c>
      <c r="AB88" s="198">
        <v>0</v>
      </c>
      <c r="AC88" s="198">
        <v>14.25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24.73</v>
      </c>
      <c r="AJ88" s="198">
        <v>0</v>
      </c>
      <c r="AK88" s="198">
        <v>1.55</v>
      </c>
      <c r="AL88" s="198">
        <v>0</v>
      </c>
      <c r="AM88" s="198">
        <v>0</v>
      </c>
      <c r="AN88" s="198">
        <v>0</v>
      </c>
      <c r="AO88" s="198">
        <v>152.88</v>
      </c>
      <c r="AP88" s="198">
        <v>0</v>
      </c>
    </row>
    <row r="89" spans="1:42">
      <c r="A89" t="s">
        <v>131</v>
      </c>
      <c r="B89" s="198">
        <v>0</v>
      </c>
      <c r="C89" s="198">
        <v>10.130000000000001</v>
      </c>
      <c r="D89" s="198">
        <v>0</v>
      </c>
      <c r="E89" s="198">
        <v>0</v>
      </c>
      <c r="F89" s="198">
        <v>12.14</v>
      </c>
      <c r="G89" s="198">
        <v>0</v>
      </c>
      <c r="H89" s="198">
        <v>0</v>
      </c>
      <c r="I89" s="198">
        <v>3.62</v>
      </c>
      <c r="J89" s="198">
        <v>1.67</v>
      </c>
      <c r="K89" s="198">
        <v>4.7</v>
      </c>
      <c r="L89" s="198">
        <v>1.81</v>
      </c>
      <c r="M89" s="198">
        <v>0</v>
      </c>
      <c r="N89" s="198">
        <v>0.87</v>
      </c>
      <c r="O89" s="198">
        <v>1.44</v>
      </c>
      <c r="P89" s="198">
        <v>1.77</v>
      </c>
      <c r="Q89" s="198">
        <v>0.16</v>
      </c>
      <c r="R89" s="198">
        <v>0.31</v>
      </c>
      <c r="S89" s="198">
        <v>0.19</v>
      </c>
      <c r="T89" s="198">
        <v>0</v>
      </c>
      <c r="U89" s="198">
        <v>4.6399999999999997</v>
      </c>
      <c r="V89" s="198">
        <v>0.1</v>
      </c>
      <c r="W89" s="198">
        <v>0.34</v>
      </c>
      <c r="X89" s="198">
        <v>0.71</v>
      </c>
      <c r="Y89" s="198">
        <v>0</v>
      </c>
      <c r="Z89" s="198">
        <v>2.0099999999999998</v>
      </c>
      <c r="AA89" s="198">
        <v>0.55000000000000004</v>
      </c>
      <c r="AB89" s="198">
        <v>0</v>
      </c>
      <c r="AC89" s="198">
        <v>14.25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24.73</v>
      </c>
      <c r="AJ89" s="198">
        <v>0</v>
      </c>
      <c r="AK89" s="198">
        <v>1.55</v>
      </c>
      <c r="AL89" s="198">
        <v>0</v>
      </c>
      <c r="AM89" s="198">
        <v>0</v>
      </c>
      <c r="AN89" s="198">
        <v>0</v>
      </c>
      <c r="AO89" s="198">
        <v>152.88</v>
      </c>
      <c r="AP89" s="198">
        <v>0</v>
      </c>
    </row>
    <row r="90" spans="1:42">
      <c r="A90" t="s">
        <v>132</v>
      </c>
      <c r="B90" s="198">
        <v>0</v>
      </c>
      <c r="C90" s="198">
        <v>10.27</v>
      </c>
      <c r="D90" s="198">
        <v>0</v>
      </c>
      <c r="E90" s="198">
        <v>0</v>
      </c>
      <c r="F90" s="198">
        <v>12.14</v>
      </c>
      <c r="G90" s="198">
        <v>0</v>
      </c>
      <c r="H90" s="198">
        <v>0</v>
      </c>
      <c r="I90" s="198">
        <v>3.62</v>
      </c>
      <c r="J90" s="198">
        <v>1.67</v>
      </c>
      <c r="K90" s="198">
        <v>4.7</v>
      </c>
      <c r="L90" s="198">
        <v>1.81</v>
      </c>
      <c r="M90" s="198">
        <v>0</v>
      </c>
      <c r="N90" s="198">
        <v>0.87</v>
      </c>
      <c r="O90" s="198">
        <v>1.44</v>
      </c>
      <c r="P90" s="198">
        <v>1.77</v>
      </c>
      <c r="Q90" s="198">
        <v>0.16</v>
      </c>
      <c r="R90" s="198">
        <v>0.31</v>
      </c>
      <c r="S90" s="198">
        <v>0.19</v>
      </c>
      <c r="T90" s="198">
        <v>0</v>
      </c>
      <c r="U90" s="198">
        <v>4.6399999999999997</v>
      </c>
      <c r="V90" s="198">
        <v>0.1</v>
      </c>
      <c r="W90" s="198">
        <v>0.34</v>
      </c>
      <c r="X90" s="198">
        <v>0.71</v>
      </c>
      <c r="Y90" s="198">
        <v>0</v>
      </c>
      <c r="Z90" s="198">
        <v>2.0099999999999998</v>
      </c>
      <c r="AA90" s="198">
        <v>0.55000000000000004</v>
      </c>
      <c r="AB90" s="198">
        <v>0</v>
      </c>
      <c r="AC90" s="198">
        <v>14.25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24.73</v>
      </c>
      <c r="AJ90" s="198">
        <v>0</v>
      </c>
      <c r="AK90" s="198">
        <v>1.55</v>
      </c>
      <c r="AL90" s="198">
        <v>0</v>
      </c>
      <c r="AM90" s="198">
        <v>0</v>
      </c>
      <c r="AN90" s="198">
        <v>0</v>
      </c>
      <c r="AO90" s="198">
        <v>152.88</v>
      </c>
      <c r="AP90" s="198">
        <v>0</v>
      </c>
    </row>
    <row r="91" spans="1:42">
      <c r="A91" t="s">
        <v>133</v>
      </c>
      <c r="B91" s="198">
        <v>0</v>
      </c>
      <c r="C91" s="198">
        <v>10.4</v>
      </c>
      <c r="D91" s="198">
        <v>0</v>
      </c>
      <c r="E91" s="198">
        <v>0</v>
      </c>
      <c r="F91" s="198">
        <v>12.14</v>
      </c>
      <c r="G91" s="198">
        <v>0</v>
      </c>
      <c r="H91" s="198">
        <v>0</v>
      </c>
      <c r="I91" s="198">
        <v>3.62</v>
      </c>
      <c r="J91" s="198">
        <v>1.67</v>
      </c>
      <c r="K91" s="198">
        <v>4.7</v>
      </c>
      <c r="L91" s="198">
        <v>1.81</v>
      </c>
      <c r="M91" s="198">
        <v>0</v>
      </c>
      <c r="N91" s="198">
        <v>0.87</v>
      </c>
      <c r="O91" s="198">
        <v>1.44</v>
      </c>
      <c r="P91" s="198">
        <v>1.77</v>
      </c>
      <c r="Q91" s="198">
        <v>0.16</v>
      </c>
      <c r="R91" s="198">
        <v>0.31</v>
      </c>
      <c r="S91" s="198">
        <v>0.19</v>
      </c>
      <c r="T91" s="198">
        <v>0</v>
      </c>
      <c r="U91" s="198">
        <v>4.6399999999999997</v>
      </c>
      <c r="V91" s="198">
        <v>0.1</v>
      </c>
      <c r="W91" s="198">
        <v>0.34</v>
      </c>
      <c r="X91" s="198">
        <v>0.71</v>
      </c>
      <c r="Y91" s="198">
        <v>0</v>
      </c>
      <c r="Z91" s="198">
        <v>2.0099999999999998</v>
      </c>
      <c r="AA91" s="198">
        <v>0.55000000000000004</v>
      </c>
      <c r="AB91" s="198">
        <v>0</v>
      </c>
      <c r="AC91" s="198">
        <v>7.11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16.73</v>
      </c>
      <c r="AJ91" s="198">
        <v>0</v>
      </c>
      <c r="AK91" s="198">
        <v>0.77</v>
      </c>
      <c r="AL91" s="198">
        <v>0</v>
      </c>
      <c r="AM91" s="198">
        <v>0</v>
      </c>
      <c r="AN91" s="198">
        <v>0</v>
      </c>
      <c r="AO91" s="198">
        <v>152.88</v>
      </c>
      <c r="AP91" s="198">
        <v>0</v>
      </c>
    </row>
    <row r="92" spans="1:42">
      <c r="A92" t="s">
        <v>134</v>
      </c>
      <c r="B92" s="198">
        <v>0</v>
      </c>
      <c r="C92" s="198">
        <v>10.4</v>
      </c>
      <c r="D92" s="198">
        <v>0</v>
      </c>
      <c r="E92" s="198">
        <v>0</v>
      </c>
      <c r="F92" s="198">
        <v>12.14</v>
      </c>
      <c r="G92" s="198">
        <v>0</v>
      </c>
      <c r="H92" s="198">
        <v>0</v>
      </c>
      <c r="I92" s="198">
        <v>3.62</v>
      </c>
      <c r="J92" s="198">
        <v>1.67</v>
      </c>
      <c r="K92" s="198">
        <v>4.7</v>
      </c>
      <c r="L92" s="198">
        <v>1.81</v>
      </c>
      <c r="M92" s="198">
        <v>0</v>
      </c>
      <c r="N92" s="198">
        <v>0.87</v>
      </c>
      <c r="O92" s="198">
        <v>1.44</v>
      </c>
      <c r="P92" s="198">
        <v>1.77</v>
      </c>
      <c r="Q92" s="198">
        <v>0.16</v>
      </c>
      <c r="R92" s="198">
        <v>0.31</v>
      </c>
      <c r="S92" s="198">
        <v>0.19</v>
      </c>
      <c r="T92" s="198">
        <v>0</v>
      </c>
      <c r="U92" s="198">
        <v>4.6399999999999997</v>
      </c>
      <c r="V92" s="198">
        <v>0.1</v>
      </c>
      <c r="W92" s="198">
        <v>0.34</v>
      </c>
      <c r="X92" s="198">
        <v>0.71</v>
      </c>
      <c r="Y92" s="198">
        <v>0</v>
      </c>
      <c r="Z92" s="198">
        <v>2.0099999999999998</v>
      </c>
      <c r="AA92" s="198">
        <v>0.55000000000000004</v>
      </c>
      <c r="AB92" s="198">
        <v>0</v>
      </c>
      <c r="AC92" s="198">
        <v>7.11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16.73</v>
      </c>
      <c r="AJ92" s="198">
        <v>0</v>
      </c>
      <c r="AK92" s="198">
        <v>0.77</v>
      </c>
      <c r="AL92" s="198">
        <v>0</v>
      </c>
      <c r="AM92" s="198">
        <v>0</v>
      </c>
      <c r="AN92" s="198">
        <v>0</v>
      </c>
      <c r="AO92" s="198">
        <v>152.88</v>
      </c>
      <c r="AP92" s="198">
        <v>0</v>
      </c>
    </row>
    <row r="93" spans="1:42">
      <c r="A93" t="s">
        <v>135</v>
      </c>
      <c r="B93" s="198">
        <v>0</v>
      </c>
      <c r="C93" s="198">
        <v>10.4</v>
      </c>
      <c r="D93" s="198">
        <v>0</v>
      </c>
      <c r="E93" s="198">
        <v>0</v>
      </c>
      <c r="F93" s="198">
        <v>12.14</v>
      </c>
      <c r="G93" s="198">
        <v>0</v>
      </c>
      <c r="H93" s="198">
        <v>0</v>
      </c>
      <c r="I93" s="198">
        <v>3.62</v>
      </c>
      <c r="J93" s="198">
        <v>1.67</v>
      </c>
      <c r="K93" s="198">
        <v>4.7</v>
      </c>
      <c r="L93" s="198">
        <v>1.81</v>
      </c>
      <c r="M93" s="198">
        <v>0</v>
      </c>
      <c r="N93" s="198">
        <v>0.87</v>
      </c>
      <c r="O93" s="198">
        <v>1.44</v>
      </c>
      <c r="P93" s="198">
        <v>1.77</v>
      </c>
      <c r="Q93" s="198">
        <v>0.16</v>
      </c>
      <c r="R93" s="198">
        <v>0.31</v>
      </c>
      <c r="S93" s="198">
        <v>0.19</v>
      </c>
      <c r="T93" s="198">
        <v>0</v>
      </c>
      <c r="U93" s="198">
        <v>4.6399999999999997</v>
      </c>
      <c r="V93" s="198">
        <v>0.1</v>
      </c>
      <c r="W93" s="198">
        <v>0.34</v>
      </c>
      <c r="X93" s="198">
        <v>0.71</v>
      </c>
      <c r="Y93" s="198">
        <v>0</v>
      </c>
      <c r="Z93" s="198">
        <v>2.0099999999999998</v>
      </c>
      <c r="AA93" s="198">
        <v>0.55000000000000004</v>
      </c>
      <c r="AB93" s="198">
        <v>0</v>
      </c>
      <c r="AC93" s="198">
        <v>7.11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18.23</v>
      </c>
      <c r="AJ93" s="198">
        <v>0</v>
      </c>
      <c r="AK93" s="198">
        <v>0.77</v>
      </c>
      <c r="AL93" s="198">
        <v>0</v>
      </c>
      <c r="AM93" s="198">
        <v>0</v>
      </c>
      <c r="AN93" s="198">
        <v>0</v>
      </c>
      <c r="AO93" s="198">
        <v>152.88</v>
      </c>
      <c r="AP93" s="198">
        <v>0</v>
      </c>
    </row>
    <row r="94" spans="1:42">
      <c r="A94" t="s">
        <v>136</v>
      </c>
      <c r="B94" s="198">
        <v>0</v>
      </c>
      <c r="C94" s="198">
        <v>10.4</v>
      </c>
      <c r="D94" s="198">
        <v>0</v>
      </c>
      <c r="E94" s="198">
        <v>0</v>
      </c>
      <c r="F94" s="198">
        <v>12.14</v>
      </c>
      <c r="G94" s="198">
        <v>0</v>
      </c>
      <c r="H94" s="198">
        <v>0</v>
      </c>
      <c r="I94" s="198">
        <v>3.62</v>
      </c>
      <c r="J94" s="198">
        <v>1.67</v>
      </c>
      <c r="K94" s="198">
        <v>4.7</v>
      </c>
      <c r="L94" s="198">
        <v>1.81</v>
      </c>
      <c r="M94" s="198">
        <v>0</v>
      </c>
      <c r="N94" s="198">
        <v>0.87</v>
      </c>
      <c r="O94" s="198">
        <v>1.44</v>
      </c>
      <c r="P94" s="198">
        <v>1.77</v>
      </c>
      <c r="Q94" s="198">
        <v>0.16</v>
      </c>
      <c r="R94" s="198">
        <v>0.31</v>
      </c>
      <c r="S94" s="198">
        <v>0.19</v>
      </c>
      <c r="T94" s="198">
        <v>0</v>
      </c>
      <c r="U94" s="198">
        <v>4.6399999999999997</v>
      </c>
      <c r="V94" s="198">
        <v>0.1</v>
      </c>
      <c r="W94" s="198">
        <v>0.34</v>
      </c>
      <c r="X94" s="198">
        <v>0.71</v>
      </c>
      <c r="Y94" s="198">
        <v>0</v>
      </c>
      <c r="Z94" s="198">
        <v>2.0099999999999998</v>
      </c>
      <c r="AA94" s="198">
        <v>0.55000000000000004</v>
      </c>
      <c r="AB94" s="198">
        <v>0</v>
      </c>
      <c r="AC94" s="198">
        <v>5.0999999999999996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14.87</v>
      </c>
      <c r="AJ94" s="198">
        <v>0</v>
      </c>
      <c r="AK94" s="198">
        <v>0.77</v>
      </c>
      <c r="AL94" s="198">
        <v>0</v>
      </c>
      <c r="AM94" s="198">
        <v>0</v>
      </c>
      <c r="AN94" s="198">
        <v>0</v>
      </c>
      <c r="AO94" s="198">
        <v>152.88</v>
      </c>
      <c r="AP94" s="198">
        <v>0</v>
      </c>
    </row>
    <row r="95" spans="1:42">
      <c r="A95" t="s">
        <v>137</v>
      </c>
      <c r="B95" s="198">
        <v>0</v>
      </c>
      <c r="C95" s="198">
        <v>10.54</v>
      </c>
      <c r="D95" s="198">
        <v>0</v>
      </c>
      <c r="E95" s="198">
        <v>0</v>
      </c>
      <c r="F95" s="198">
        <v>12.14</v>
      </c>
      <c r="G95" s="198">
        <v>0</v>
      </c>
      <c r="H95" s="198">
        <v>0</v>
      </c>
      <c r="I95" s="198">
        <v>3.62</v>
      </c>
      <c r="J95" s="198">
        <v>1.67</v>
      </c>
      <c r="K95" s="198">
        <v>4.7</v>
      </c>
      <c r="L95" s="198">
        <v>1.81</v>
      </c>
      <c r="M95" s="198">
        <v>0</v>
      </c>
      <c r="N95" s="198">
        <v>0.87</v>
      </c>
      <c r="O95" s="198">
        <v>1.44</v>
      </c>
      <c r="P95" s="198">
        <v>1.77</v>
      </c>
      <c r="Q95" s="198">
        <v>0.16</v>
      </c>
      <c r="R95" s="198">
        <v>0.31</v>
      </c>
      <c r="S95" s="198">
        <v>0.19</v>
      </c>
      <c r="T95" s="198">
        <v>0</v>
      </c>
      <c r="U95" s="198">
        <v>4.6399999999999997</v>
      </c>
      <c r="V95" s="198">
        <v>0.1</v>
      </c>
      <c r="W95" s="198">
        <v>0.34</v>
      </c>
      <c r="X95" s="198">
        <v>0.71</v>
      </c>
      <c r="Y95" s="198">
        <v>0</v>
      </c>
      <c r="Z95" s="198">
        <v>2.0099999999999998</v>
      </c>
      <c r="AA95" s="198">
        <v>0.55000000000000004</v>
      </c>
      <c r="AB95" s="198">
        <v>0</v>
      </c>
      <c r="AC95" s="198">
        <v>5.0999999999999996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14.87</v>
      </c>
      <c r="AJ95" s="198">
        <v>0</v>
      </c>
      <c r="AK95" s="198">
        <v>0.77</v>
      </c>
      <c r="AL95" s="198">
        <v>0</v>
      </c>
      <c r="AM95" s="198">
        <v>0</v>
      </c>
      <c r="AN95" s="198">
        <v>0</v>
      </c>
      <c r="AO95" s="198">
        <v>152.88</v>
      </c>
      <c r="AP95" s="198">
        <v>0</v>
      </c>
    </row>
    <row r="96" spans="1:42">
      <c r="A96" t="s">
        <v>138</v>
      </c>
      <c r="B96" s="198">
        <v>0</v>
      </c>
      <c r="C96" s="198">
        <v>10.54</v>
      </c>
      <c r="D96" s="198">
        <v>0</v>
      </c>
      <c r="E96" s="198">
        <v>0</v>
      </c>
      <c r="F96" s="198">
        <v>12.14</v>
      </c>
      <c r="G96" s="198">
        <v>0</v>
      </c>
      <c r="H96" s="198">
        <v>0</v>
      </c>
      <c r="I96" s="198">
        <v>3.62</v>
      </c>
      <c r="J96" s="198">
        <v>1.67</v>
      </c>
      <c r="K96" s="198">
        <v>4.7</v>
      </c>
      <c r="L96" s="198">
        <v>1.81</v>
      </c>
      <c r="M96" s="198">
        <v>0</v>
      </c>
      <c r="N96" s="198">
        <v>0.87</v>
      </c>
      <c r="O96" s="198">
        <v>1.44</v>
      </c>
      <c r="P96" s="198">
        <v>1.77</v>
      </c>
      <c r="Q96" s="198">
        <v>0.16</v>
      </c>
      <c r="R96" s="198">
        <v>0.31</v>
      </c>
      <c r="S96" s="198">
        <v>0.19</v>
      </c>
      <c r="T96" s="198">
        <v>0</v>
      </c>
      <c r="U96" s="198">
        <v>4.6399999999999997</v>
      </c>
      <c r="V96" s="198">
        <v>0.1</v>
      </c>
      <c r="W96" s="198">
        <v>0.34</v>
      </c>
      <c r="X96" s="198">
        <v>0.71</v>
      </c>
      <c r="Y96" s="198">
        <v>0</v>
      </c>
      <c r="Z96" s="198">
        <v>2.0099999999999998</v>
      </c>
      <c r="AA96" s="198">
        <v>0.55000000000000004</v>
      </c>
      <c r="AB96" s="198">
        <v>0</v>
      </c>
      <c r="AC96" s="198">
        <v>5.0999999999999996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14.87</v>
      </c>
      <c r="AJ96" s="198">
        <v>0</v>
      </c>
      <c r="AK96" s="198">
        <v>0.77</v>
      </c>
      <c r="AL96" s="198">
        <v>0</v>
      </c>
      <c r="AM96" s="198">
        <v>0</v>
      </c>
      <c r="AN96" s="198">
        <v>0</v>
      </c>
      <c r="AO96" s="198">
        <v>152.88</v>
      </c>
      <c r="AP96" s="198">
        <v>0</v>
      </c>
    </row>
    <row r="97" spans="1:42">
      <c r="A97" t="s">
        <v>139</v>
      </c>
      <c r="B97" s="198">
        <v>0</v>
      </c>
      <c r="C97" s="198">
        <v>10.54</v>
      </c>
      <c r="D97" s="198">
        <v>0</v>
      </c>
      <c r="E97" s="198">
        <v>0</v>
      </c>
      <c r="F97" s="198">
        <v>12.14</v>
      </c>
      <c r="G97" s="198">
        <v>0</v>
      </c>
      <c r="H97" s="198">
        <v>0</v>
      </c>
      <c r="I97" s="198">
        <v>3.62</v>
      </c>
      <c r="J97" s="198">
        <v>1.67</v>
      </c>
      <c r="K97" s="198">
        <v>4.7</v>
      </c>
      <c r="L97" s="198">
        <v>1.81</v>
      </c>
      <c r="M97" s="198">
        <v>0</v>
      </c>
      <c r="N97" s="198">
        <v>0.87</v>
      </c>
      <c r="O97" s="198">
        <v>1.44</v>
      </c>
      <c r="P97" s="198">
        <v>1.77</v>
      </c>
      <c r="Q97" s="198">
        <v>0.16</v>
      </c>
      <c r="R97" s="198">
        <v>0.31</v>
      </c>
      <c r="S97" s="198">
        <v>0.19</v>
      </c>
      <c r="T97" s="198">
        <v>0</v>
      </c>
      <c r="U97" s="198">
        <v>4.6399999999999997</v>
      </c>
      <c r="V97" s="198">
        <v>0.1</v>
      </c>
      <c r="W97" s="198">
        <v>0.34</v>
      </c>
      <c r="X97" s="198">
        <v>0.71</v>
      </c>
      <c r="Y97" s="198">
        <v>0</v>
      </c>
      <c r="Z97" s="198">
        <v>2.0099999999999998</v>
      </c>
      <c r="AA97" s="198">
        <v>0.55000000000000004</v>
      </c>
      <c r="AB97" s="198">
        <v>0</v>
      </c>
      <c r="AC97" s="198">
        <v>5.0999999999999996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14.87</v>
      </c>
      <c r="AJ97" s="198">
        <v>0</v>
      </c>
      <c r="AK97" s="198">
        <v>0.77</v>
      </c>
      <c r="AL97" s="198">
        <v>0</v>
      </c>
      <c r="AM97" s="198">
        <v>0</v>
      </c>
      <c r="AN97" s="198">
        <v>0</v>
      </c>
      <c r="AO97" s="198">
        <v>152.88</v>
      </c>
      <c r="AP97" s="198">
        <v>0</v>
      </c>
    </row>
    <row r="98" spans="1:42">
      <c r="A98" t="s">
        <v>140</v>
      </c>
      <c r="B98" s="198">
        <v>0</v>
      </c>
      <c r="C98" s="198">
        <v>10.67</v>
      </c>
      <c r="D98" s="198">
        <v>0</v>
      </c>
      <c r="E98" s="198">
        <v>0</v>
      </c>
      <c r="F98" s="198">
        <v>12.14</v>
      </c>
      <c r="G98" s="198">
        <v>0</v>
      </c>
      <c r="H98" s="198">
        <v>0</v>
      </c>
      <c r="I98" s="198">
        <v>3.62</v>
      </c>
      <c r="J98" s="198">
        <v>1.67</v>
      </c>
      <c r="K98" s="198">
        <v>4.7</v>
      </c>
      <c r="L98" s="198">
        <v>1.81</v>
      </c>
      <c r="M98" s="198">
        <v>0</v>
      </c>
      <c r="N98" s="198">
        <v>0.87</v>
      </c>
      <c r="O98" s="198">
        <v>1.44</v>
      </c>
      <c r="P98" s="198">
        <v>1.77</v>
      </c>
      <c r="Q98" s="198">
        <v>0.16</v>
      </c>
      <c r="R98" s="198">
        <v>0.31</v>
      </c>
      <c r="S98" s="198">
        <v>0.19</v>
      </c>
      <c r="T98" s="198">
        <v>0</v>
      </c>
      <c r="U98" s="198">
        <v>4.6399999999999997</v>
      </c>
      <c r="V98" s="198">
        <v>0.1</v>
      </c>
      <c r="W98" s="198">
        <v>0.34</v>
      </c>
      <c r="X98" s="198">
        <v>0.71</v>
      </c>
      <c r="Y98" s="198">
        <v>0</v>
      </c>
      <c r="Z98" s="198">
        <v>2.0099999999999998</v>
      </c>
      <c r="AA98" s="198">
        <v>0.55000000000000004</v>
      </c>
      <c r="AB98" s="198">
        <v>0</v>
      </c>
      <c r="AC98" s="198">
        <v>5.0999999999999996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14.87</v>
      </c>
      <c r="AJ98" s="198">
        <v>0</v>
      </c>
      <c r="AK98" s="198">
        <v>0.62</v>
      </c>
      <c r="AL98" s="198">
        <v>0</v>
      </c>
      <c r="AM98" s="198">
        <v>0</v>
      </c>
      <c r="AN98" s="198">
        <v>0</v>
      </c>
      <c r="AO98" s="198">
        <v>152.88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0.24571999999999999</v>
      </c>
      <c r="D99">
        <f t="shared" si="0"/>
        <v>2.6750000000000003E-3</v>
      </c>
      <c r="E99">
        <f t="shared" si="0"/>
        <v>0</v>
      </c>
      <c r="F99">
        <f t="shared" si="0"/>
        <v>0.29136000000000006</v>
      </c>
      <c r="G99">
        <f t="shared" si="0"/>
        <v>0</v>
      </c>
      <c r="H99">
        <f t="shared" si="0"/>
        <v>0</v>
      </c>
      <c r="I99">
        <f t="shared" si="0"/>
        <v>0.11493000000000009</v>
      </c>
      <c r="J99">
        <f t="shared" si="0"/>
        <v>5.7114999999999944E-2</v>
      </c>
      <c r="K99">
        <f t="shared" si="0"/>
        <v>0.10253749999999984</v>
      </c>
      <c r="L99">
        <f t="shared" si="0"/>
        <v>4.3440000000000041E-2</v>
      </c>
      <c r="M99">
        <f t="shared" si="0"/>
        <v>0</v>
      </c>
      <c r="N99">
        <f t="shared" si="0"/>
        <v>1.9685000000000008E-2</v>
      </c>
      <c r="O99">
        <f t="shared" si="0"/>
        <v>3.5727499999999954E-2</v>
      </c>
      <c r="P99">
        <f t="shared" si="0"/>
        <v>4.2480000000000039E-2</v>
      </c>
      <c r="Q99">
        <f t="shared" si="0"/>
        <v>3.8400000000000027E-3</v>
      </c>
      <c r="R99">
        <f t="shared" si="0"/>
        <v>7.4399999999999883E-3</v>
      </c>
      <c r="S99">
        <f t="shared" si="0"/>
        <v>4.5125E-3</v>
      </c>
      <c r="T99">
        <f t="shared" si="0"/>
        <v>0</v>
      </c>
      <c r="U99">
        <f t="shared" si="0"/>
        <v>0.1186374999999998</v>
      </c>
      <c r="V99">
        <f t="shared" si="0"/>
        <v>2.3999999999999955E-3</v>
      </c>
      <c r="W99">
        <f t="shared" si="0"/>
        <v>8.1474999999999985E-3</v>
      </c>
      <c r="X99">
        <f t="shared" si="0"/>
        <v>1.7040000000000007E-2</v>
      </c>
      <c r="Y99">
        <f t="shared" si="0"/>
        <v>0</v>
      </c>
      <c r="Z99">
        <f t="shared" si="0"/>
        <v>4.823999999999995E-2</v>
      </c>
      <c r="AA99">
        <f t="shared" si="0"/>
        <v>1.2419999999999973E-2</v>
      </c>
      <c r="AB99">
        <f t="shared" si="0"/>
        <v>0</v>
      </c>
      <c r="AC99">
        <f t="shared" si="0"/>
        <v>0.26938999999999974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0.52001750000000002</v>
      </c>
      <c r="AJ99">
        <f t="shared" si="0"/>
        <v>0</v>
      </c>
      <c r="AK99">
        <f t="shared" si="0"/>
        <v>1.2869999999999996E-2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3.631679999999994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0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11.21</v>
      </c>
      <c r="AJ3" s="198">
        <v>0</v>
      </c>
      <c r="AK3" s="198">
        <v>-2.86</v>
      </c>
      <c r="AL3" s="198">
        <v>0</v>
      </c>
      <c r="AM3" s="198">
        <v>0</v>
      </c>
      <c r="AN3" s="198">
        <v>0</v>
      </c>
      <c r="AO3" s="198">
        <v>17.84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0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11.21</v>
      </c>
      <c r="AJ4" s="198">
        <v>0</v>
      </c>
      <c r="AK4" s="198">
        <v>-2.86</v>
      </c>
      <c r="AL4" s="198">
        <v>0</v>
      </c>
      <c r="AM4" s="198">
        <v>0</v>
      </c>
      <c r="AN4" s="198">
        <v>0</v>
      </c>
      <c r="AO4" s="198">
        <v>17.84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0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11.21</v>
      </c>
      <c r="AJ5" s="198">
        <v>0</v>
      </c>
      <c r="AK5" s="198">
        <v>-2.86</v>
      </c>
      <c r="AL5" s="198">
        <v>0</v>
      </c>
      <c r="AM5" s="198">
        <v>0</v>
      </c>
      <c r="AN5" s="198">
        <v>0</v>
      </c>
      <c r="AO5" s="198">
        <v>17.84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0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11.21</v>
      </c>
      <c r="AJ6" s="198">
        <v>0</v>
      </c>
      <c r="AK6" s="198">
        <v>-2.86</v>
      </c>
      <c r="AL6" s="198">
        <v>0</v>
      </c>
      <c r="AM6" s="198">
        <v>0</v>
      </c>
      <c r="AN6" s="198">
        <v>0</v>
      </c>
      <c r="AO6" s="198">
        <v>17.84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11.21</v>
      </c>
      <c r="AJ7" s="198">
        <v>0</v>
      </c>
      <c r="AK7" s="198">
        <v>-2.86</v>
      </c>
      <c r="AL7" s="198">
        <v>0</v>
      </c>
      <c r="AM7" s="198">
        <v>0</v>
      </c>
      <c r="AN7" s="198">
        <v>0</v>
      </c>
      <c r="AO7" s="198">
        <v>17.84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11.21</v>
      </c>
      <c r="AJ8" s="198">
        <v>0</v>
      </c>
      <c r="AK8" s="198">
        <v>0.04</v>
      </c>
      <c r="AL8" s="198">
        <v>0</v>
      </c>
      <c r="AM8" s="198">
        <v>0</v>
      </c>
      <c r="AN8" s="198">
        <v>0</v>
      </c>
      <c r="AO8" s="198">
        <v>17.84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11.21</v>
      </c>
      <c r="AJ9" s="198">
        <v>0</v>
      </c>
      <c r="AK9" s="198">
        <v>-1.9</v>
      </c>
      <c r="AL9" s="198">
        <v>0</v>
      </c>
      <c r="AM9" s="198">
        <v>0</v>
      </c>
      <c r="AN9" s="198">
        <v>0</v>
      </c>
      <c r="AO9" s="198">
        <v>17.84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11.21</v>
      </c>
      <c r="AJ10" s="198">
        <v>0</v>
      </c>
      <c r="AK10" s="198">
        <v>-2.86</v>
      </c>
      <c r="AL10" s="198">
        <v>0</v>
      </c>
      <c r="AM10" s="198">
        <v>0</v>
      </c>
      <c r="AN10" s="198">
        <v>0</v>
      </c>
      <c r="AO10" s="198">
        <v>17.84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10.38</v>
      </c>
      <c r="AJ11" s="198">
        <v>0</v>
      </c>
      <c r="AK11" s="198">
        <v>-1.9</v>
      </c>
      <c r="AL11" s="198">
        <v>0</v>
      </c>
      <c r="AM11" s="198">
        <v>0</v>
      </c>
      <c r="AN11" s="198">
        <v>0</v>
      </c>
      <c r="AO11" s="198">
        <v>17.84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10.38</v>
      </c>
      <c r="AJ12" s="198">
        <v>0</v>
      </c>
      <c r="AK12" s="198">
        <v>-1.9</v>
      </c>
      <c r="AL12" s="198">
        <v>0</v>
      </c>
      <c r="AM12" s="198">
        <v>0</v>
      </c>
      <c r="AN12" s="198">
        <v>0</v>
      </c>
      <c r="AO12" s="198">
        <v>17.84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10.38</v>
      </c>
      <c r="AJ13" s="198">
        <v>0</v>
      </c>
      <c r="AK13" s="198">
        <v>-3</v>
      </c>
      <c r="AL13" s="198">
        <v>0</v>
      </c>
      <c r="AM13" s="198">
        <v>0</v>
      </c>
      <c r="AN13" s="198">
        <v>0</v>
      </c>
      <c r="AO13" s="198">
        <v>17.84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10.38</v>
      </c>
      <c r="AJ14" s="198">
        <v>0</v>
      </c>
      <c r="AK14" s="198">
        <v>0</v>
      </c>
      <c r="AL14" s="198">
        <v>0</v>
      </c>
      <c r="AM14" s="198">
        <v>0</v>
      </c>
      <c r="AN14" s="198">
        <v>0</v>
      </c>
      <c r="AO14" s="198">
        <v>17.84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11.04</v>
      </c>
      <c r="AJ15" s="198">
        <v>0</v>
      </c>
      <c r="AK15" s="198">
        <v>-1.9</v>
      </c>
      <c r="AL15" s="198">
        <v>0</v>
      </c>
      <c r="AM15" s="198">
        <v>0</v>
      </c>
      <c r="AN15" s="198">
        <v>0</v>
      </c>
      <c r="AO15" s="198">
        <v>17.84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10.38</v>
      </c>
      <c r="AJ16" s="198">
        <v>0</v>
      </c>
      <c r="AK16" s="198">
        <v>-1.9</v>
      </c>
      <c r="AL16" s="198">
        <v>0</v>
      </c>
      <c r="AM16" s="198">
        <v>0</v>
      </c>
      <c r="AN16" s="198">
        <v>0</v>
      </c>
      <c r="AO16" s="198">
        <v>17.84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10.38</v>
      </c>
      <c r="AJ17" s="198">
        <v>0</v>
      </c>
      <c r="AK17" s="198">
        <v>-1.9</v>
      </c>
      <c r="AL17" s="198">
        <v>0</v>
      </c>
      <c r="AM17" s="198">
        <v>0</v>
      </c>
      <c r="AN17" s="198">
        <v>0</v>
      </c>
      <c r="AO17" s="198">
        <v>17.84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10.38</v>
      </c>
      <c r="AJ18" s="198">
        <v>0</v>
      </c>
      <c r="AK18" s="198">
        <v>-1.9</v>
      </c>
      <c r="AL18" s="198">
        <v>0</v>
      </c>
      <c r="AM18" s="198">
        <v>0</v>
      </c>
      <c r="AN18" s="198">
        <v>0</v>
      </c>
      <c r="AO18" s="198">
        <v>17.84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10.38</v>
      </c>
      <c r="AJ19" s="198">
        <v>0</v>
      </c>
      <c r="AK19" s="198">
        <v>-3</v>
      </c>
      <c r="AL19" s="198">
        <v>0</v>
      </c>
      <c r="AM19" s="198">
        <v>0</v>
      </c>
      <c r="AN19" s="198">
        <v>0</v>
      </c>
      <c r="AO19" s="198">
        <v>17.84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10.38</v>
      </c>
      <c r="AJ20" s="198">
        <v>0</v>
      </c>
      <c r="AK20" s="198">
        <v>0</v>
      </c>
      <c r="AL20" s="198">
        <v>0</v>
      </c>
      <c r="AM20" s="198">
        <v>0</v>
      </c>
      <c r="AN20" s="198">
        <v>0</v>
      </c>
      <c r="AO20" s="198">
        <v>17.84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11.04</v>
      </c>
      <c r="AJ21" s="198">
        <v>0</v>
      </c>
      <c r="AK21" s="198">
        <v>-2</v>
      </c>
      <c r="AL21" s="198">
        <v>0</v>
      </c>
      <c r="AM21" s="198">
        <v>0</v>
      </c>
      <c r="AN21" s="198">
        <v>0</v>
      </c>
      <c r="AO21" s="198">
        <v>17.84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10.039999999999999</v>
      </c>
      <c r="AJ22" s="198">
        <v>0</v>
      </c>
      <c r="AK22" s="198">
        <v>-2</v>
      </c>
      <c r="AL22" s="198">
        <v>0</v>
      </c>
      <c r="AM22" s="198">
        <v>0</v>
      </c>
      <c r="AN22" s="198">
        <v>0</v>
      </c>
      <c r="AO22" s="198">
        <v>17.84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10.38</v>
      </c>
      <c r="AJ23" s="198">
        <v>0</v>
      </c>
      <c r="AK23" s="198">
        <v>-3</v>
      </c>
      <c r="AL23" s="198">
        <v>0</v>
      </c>
      <c r="AM23" s="198">
        <v>0</v>
      </c>
      <c r="AN23" s="198">
        <v>0</v>
      </c>
      <c r="AO23" s="198">
        <v>17.84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10.38</v>
      </c>
      <c r="AJ24" s="198">
        <v>0</v>
      </c>
      <c r="AK24" s="198">
        <v>-3</v>
      </c>
      <c r="AL24" s="198">
        <v>0</v>
      </c>
      <c r="AM24" s="198">
        <v>0</v>
      </c>
      <c r="AN24" s="198">
        <v>0</v>
      </c>
      <c r="AO24" s="198">
        <v>17.84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10.38</v>
      </c>
      <c r="AJ25" s="198">
        <v>0</v>
      </c>
      <c r="AK25" s="198">
        <v>-3</v>
      </c>
      <c r="AL25" s="198">
        <v>0</v>
      </c>
      <c r="AM25" s="198">
        <v>0</v>
      </c>
      <c r="AN25" s="198">
        <v>0</v>
      </c>
      <c r="AO25" s="198">
        <v>17.84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10.039999999999999</v>
      </c>
      <c r="AJ26" s="198">
        <v>0</v>
      </c>
      <c r="AK26" s="198">
        <v>-3</v>
      </c>
      <c r="AL26" s="198">
        <v>0</v>
      </c>
      <c r="AM26" s="198">
        <v>0</v>
      </c>
      <c r="AN26" s="198">
        <v>0</v>
      </c>
      <c r="AO26" s="198">
        <v>17.84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10.039999999999999</v>
      </c>
      <c r="AJ27" s="198">
        <v>0</v>
      </c>
      <c r="AK27" s="198">
        <v>-3</v>
      </c>
      <c r="AL27" s="198">
        <v>0</v>
      </c>
      <c r="AM27" s="198">
        <v>0</v>
      </c>
      <c r="AN27" s="198">
        <v>0</v>
      </c>
      <c r="AO27" s="198">
        <v>17.84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10.039999999999999</v>
      </c>
      <c r="AJ28" s="198">
        <v>0</v>
      </c>
      <c r="AK28" s="198">
        <v>-3</v>
      </c>
      <c r="AL28" s="198">
        <v>0</v>
      </c>
      <c r="AM28" s="198">
        <v>0</v>
      </c>
      <c r="AN28" s="198">
        <v>0</v>
      </c>
      <c r="AO28" s="198">
        <v>17.84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10.039999999999999</v>
      </c>
      <c r="AJ29" s="198">
        <v>0</v>
      </c>
      <c r="AK29" s="198">
        <v>-3</v>
      </c>
      <c r="AL29" s="198">
        <v>0</v>
      </c>
      <c r="AM29" s="198">
        <v>0</v>
      </c>
      <c r="AN29" s="198">
        <v>0</v>
      </c>
      <c r="AO29" s="198">
        <v>17.84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10.039999999999999</v>
      </c>
      <c r="AJ30" s="198">
        <v>0</v>
      </c>
      <c r="AK30" s="198">
        <v>-3</v>
      </c>
      <c r="AL30" s="198">
        <v>0</v>
      </c>
      <c r="AM30" s="198">
        <v>0</v>
      </c>
      <c r="AN30" s="198">
        <v>0</v>
      </c>
      <c r="AO30" s="198">
        <v>17.84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10.039999999999999</v>
      </c>
      <c r="AJ31" s="198">
        <v>0</v>
      </c>
      <c r="AK31" s="198">
        <v>-3</v>
      </c>
      <c r="AL31" s="198">
        <v>0</v>
      </c>
      <c r="AM31" s="198">
        <v>0</v>
      </c>
      <c r="AN31" s="198">
        <v>0</v>
      </c>
      <c r="AO31" s="198">
        <v>17.84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10.039999999999999</v>
      </c>
      <c r="AJ32" s="198">
        <v>0</v>
      </c>
      <c r="AK32" s="198">
        <v>-3</v>
      </c>
      <c r="AL32" s="198">
        <v>0</v>
      </c>
      <c r="AM32" s="198">
        <v>0</v>
      </c>
      <c r="AN32" s="198">
        <v>0</v>
      </c>
      <c r="AO32" s="198">
        <v>17.84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10.039999999999999</v>
      </c>
      <c r="AJ33" s="198">
        <v>0</v>
      </c>
      <c r="AK33" s="198">
        <v>-3</v>
      </c>
      <c r="AL33" s="198">
        <v>0</v>
      </c>
      <c r="AM33" s="198">
        <v>0</v>
      </c>
      <c r="AN33" s="198">
        <v>0</v>
      </c>
      <c r="AO33" s="198">
        <v>17.84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10.039999999999999</v>
      </c>
      <c r="AJ34" s="198">
        <v>0</v>
      </c>
      <c r="AK34" s="198">
        <v>-3</v>
      </c>
      <c r="AL34" s="198">
        <v>0</v>
      </c>
      <c r="AM34" s="198">
        <v>0</v>
      </c>
      <c r="AN34" s="198">
        <v>0</v>
      </c>
      <c r="AO34" s="198">
        <v>17.84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0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10.039999999999999</v>
      </c>
      <c r="AJ35" s="198">
        <v>0</v>
      </c>
      <c r="AK35" s="198">
        <v>-3</v>
      </c>
      <c r="AL35" s="198">
        <v>0</v>
      </c>
      <c r="AM35" s="198">
        <v>0</v>
      </c>
      <c r="AN35" s="198">
        <v>0</v>
      </c>
      <c r="AO35" s="198">
        <v>17.84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10.039999999999999</v>
      </c>
      <c r="AJ36" s="198">
        <v>0</v>
      </c>
      <c r="AK36" s="198">
        <v>-3</v>
      </c>
      <c r="AL36" s="198">
        <v>0</v>
      </c>
      <c r="AM36" s="198">
        <v>0</v>
      </c>
      <c r="AN36" s="198">
        <v>0</v>
      </c>
      <c r="AO36" s="198">
        <v>17.84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10.039999999999999</v>
      </c>
      <c r="AJ37" s="198">
        <v>0</v>
      </c>
      <c r="AK37" s="198">
        <v>-3</v>
      </c>
      <c r="AL37" s="198">
        <v>0</v>
      </c>
      <c r="AM37" s="198">
        <v>0</v>
      </c>
      <c r="AN37" s="198">
        <v>0</v>
      </c>
      <c r="AO37" s="198">
        <v>17.84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10.039999999999999</v>
      </c>
      <c r="AJ38" s="198">
        <v>0</v>
      </c>
      <c r="AK38" s="198">
        <v>-3</v>
      </c>
      <c r="AL38" s="198">
        <v>0</v>
      </c>
      <c r="AM38" s="198">
        <v>0</v>
      </c>
      <c r="AN38" s="198">
        <v>0</v>
      </c>
      <c r="AO38" s="198">
        <v>17.84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10.71</v>
      </c>
      <c r="AJ39" s="198">
        <v>0</v>
      </c>
      <c r="AK39" s="198">
        <v>-3</v>
      </c>
      <c r="AL39" s="198">
        <v>0</v>
      </c>
      <c r="AM39" s="198">
        <v>0</v>
      </c>
      <c r="AN39" s="198">
        <v>0</v>
      </c>
      <c r="AO39" s="198">
        <v>17.84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10.71</v>
      </c>
      <c r="AJ40" s="198">
        <v>0</v>
      </c>
      <c r="AK40" s="198">
        <v>-3</v>
      </c>
      <c r="AL40" s="198">
        <v>0</v>
      </c>
      <c r="AM40" s="198">
        <v>0</v>
      </c>
      <c r="AN40" s="198">
        <v>0</v>
      </c>
      <c r="AO40" s="198">
        <v>17.84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9.8800000000000008</v>
      </c>
      <c r="AJ41" s="198">
        <v>0</v>
      </c>
      <c r="AK41" s="198">
        <v>-3</v>
      </c>
      <c r="AL41" s="198">
        <v>0</v>
      </c>
      <c r="AM41" s="198">
        <v>0</v>
      </c>
      <c r="AN41" s="198">
        <v>0</v>
      </c>
      <c r="AO41" s="198">
        <v>17.84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9.8800000000000008</v>
      </c>
      <c r="AJ42" s="198">
        <v>0</v>
      </c>
      <c r="AK42" s="198">
        <v>-3</v>
      </c>
      <c r="AL42" s="198">
        <v>0</v>
      </c>
      <c r="AM42" s="198">
        <v>0</v>
      </c>
      <c r="AN42" s="198">
        <v>0</v>
      </c>
      <c r="AO42" s="198">
        <v>17.84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11.21</v>
      </c>
      <c r="AJ43" s="198">
        <v>0</v>
      </c>
      <c r="AK43" s="198">
        <v>-3</v>
      </c>
      <c r="AL43" s="198">
        <v>0</v>
      </c>
      <c r="AM43" s="198">
        <v>0</v>
      </c>
      <c r="AN43" s="198">
        <v>0</v>
      </c>
      <c r="AO43" s="198">
        <v>17.84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11.21</v>
      </c>
      <c r="AJ44" s="198">
        <v>0</v>
      </c>
      <c r="AK44" s="198">
        <v>-3</v>
      </c>
      <c r="AL44" s="198">
        <v>0</v>
      </c>
      <c r="AM44" s="198">
        <v>0</v>
      </c>
      <c r="AN44" s="198">
        <v>0</v>
      </c>
      <c r="AO44" s="198">
        <v>17.84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9.8800000000000008</v>
      </c>
      <c r="AJ45" s="198">
        <v>0</v>
      </c>
      <c r="AK45" s="198">
        <v>-3</v>
      </c>
      <c r="AL45" s="198">
        <v>0</v>
      </c>
      <c r="AM45" s="198">
        <v>0</v>
      </c>
      <c r="AN45" s="198">
        <v>0</v>
      </c>
      <c r="AO45" s="198">
        <v>17.84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10.88</v>
      </c>
      <c r="AJ46" s="198">
        <v>0</v>
      </c>
      <c r="AK46" s="198">
        <v>-3</v>
      </c>
      <c r="AL46" s="198">
        <v>0</v>
      </c>
      <c r="AM46" s="198">
        <v>0</v>
      </c>
      <c r="AN46" s="198">
        <v>0</v>
      </c>
      <c r="AO46" s="198">
        <v>17.84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10.54</v>
      </c>
      <c r="AJ47" s="198">
        <v>0</v>
      </c>
      <c r="AK47" s="198">
        <v>-3</v>
      </c>
      <c r="AL47" s="198">
        <v>0</v>
      </c>
      <c r="AM47" s="198">
        <v>0</v>
      </c>
      <c r="AN47" s="198">
        <v>0</v>
      </c>
      <c r="AO47" s="198">
        <v>17.84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0</v>
      </c>
      <c r="AE48" s="198">
        <v>0</v>
      </c>
      <c r="AF48" s="198">
        <v>0</v>
      </c>
      <c r="AG48" s="198">
        <v>0</v>
      </c>
      <c r="AH48" s="198">
        <v>0</v>
      </c>
      <c r="AI48" s="198">
        <v>10.54</v>
      </c>
      <c r="AJ48" s="198">
        <v>0</v>
      </c>
      <c r="AK48" s="198">
        <v>-3</v>
      </c>
      <c r="AL48" s="198">
        <v>0</v>
      </c>
      <c r="AM48" s="198">
        <v>0</v>
      </c>
      <c r="AN48" s="198">
        <v>0</v>
      </c>
      <c r="AO48" s="198">
        <v>17.84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10.54</v>
      </c>
      <c r="AJ49" s="198">
        <v>0</v>
      </c>
      <c r="AK49" s="198">
        <v>-3</v>
      </c>
      <c r="AL49" s="198">
        <v>0</v>
      </c>
      <c r="AM49" s="198">
        <v>0</v>
      </c>
      <c r="AN49" s="198">
        <v>0</v>
      </c>
      <c r="AO49" s="198">
        <v>17.84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10.17</v>
      </c>
      <c r="AJ50" s="198">
        <v>0</v>
      </c>
      <c r="AK50" s="198">
        <v>-3</v>
      </c>
      <c r="AL50" s="198">
        <v>0</v>
      </c>
      <c r="AM50" s="198">
        <v>0</v>
      </c>
      <c r="AN50" s="198">
        <v>0</v>
      </c>
      <c r="AO50" s="198">
        <v>17.84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10.63</v>
      </c>
      <c r="AJ51" s="198">
        <v>0</v>
      </c>
      <c r="AK51" s="198">
        <v>0</v>
      </c>
      <c r="AL51" s="198">
        <v>0</v>
      </c>
      <c r="AM51" s="198">
        <v>0</v>
      </c>
      <c r="AN51" s="198">
        <v>0</v>
      </c>
      <c r="AO51" s="198">
        <v>17.11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10.4</v>
      </c>
      <c r="AJ52" s="198">
        <v>0</v>
      </c>
      <c r="AK52" s="198">
        <v>0</v>
      </c>
      <c r="AL52" s="198">
        <v>0</v>
      </c>
      <c r="AM52" s="198">
        <v>0</v>
      </c>
      <c r="AN52" s="198">
        <v>0</v>
      </c>
      <c r="AO52" s="198">
        <v>17.11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10.4</v>
      </c>
      <c r="AJ53" s="198">
        <v>0</v>
      </c>
      <c r="AK53" s="198">
        <v>0</v>
      </c>
      <c r="AL53" s="198">
        <v>0</v>
      </c>
      <c r="AM53" s="198">
        <v>0</v>
      </c>
      <c r="AN53" s="198">
        <v>0</v>
      </c>
      <c r="AO53" s="198">
        <v>17.11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0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10.4</v>
      </c>
      <c r="AJ54" s="198">
        <v>0</v>
      </c>
      <c r="AK54" s="198">
        <v>0</v>
      </c>
      <c r="AL54" s="198">
        <v>0</v>
      </c>
      <c r="AM54" s="198">
        <v>0</v>
      </c>
      <c r="AN54" s="198">
        <v>0</v>
      </c>
      <c r="AO54" s="198">
        <v>17.11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10.4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 s="198">
        <v>17.11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10.4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 s="198">
        <v>17.11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10.86</v>
      </c>
      <c r="AJ57" s="198">
        <v>0</v>
      </c>
      <c r="AK57" s="198">
        <v>0</v>
      </c>
      <c r="AL57" s="198">
        <v>0</v>
      </c>
      <c r="AM57" s="198">
        <v>0</v>
      </c>
      <c r="AN57" s="198">
        <v>0</v>
      </c>
      <c r="AO57" s="198">
        <v>17.11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10.4</v>
      </c>
      <c r="AJ58" s="198">
        <v>0</v>
      </c>
      <c r="AK58" s="198">
        <v>0</v>
      </c>
      <c r="AL58" s="198">
        <v>0</v>
      </c>
      <c r="AM58" s="198">
        <v>0</v>
      </c>
      <c r="AN58" s="198">
        <v>0</v>
      </c>
      <c r="AO58" s="198">
        <v>17.11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10.4</v>
      </c>
      <c r="AJ59" s="198">
        <v>0</v>
      </c>
      <c r="AK59" s="198">
        <v>0</v>
      </c>
      <c r="AL59" s="198">
        <v>0</v>
      </c>
      <c r="AM59" s="198">
        <v>0</v>
      </c>
      <c r="AN59" s="198">
        <v>0</v>
      </c>
      <c r="AO59" s="198">
        <v>17.11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11.21</v>
      </c>
      <c r="AJ60" s="198">
        <v>0</v>
      </c>
      <c r="AK60" s="198">
        <v>0</v>
      </c>
      <c r="AL60" s="198">
        <v>0</v>
      </c>
      <c r="AM60" s="198">
        <v>0</v>
      </c>
      <c r="AN60" s="198">
        <v>0</v>
      </c>
      <c r="AO60" s="198">
        <v>17.11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11.21</v>
      </c>
      <c r="AJ61" s="198">
        <v>0</v>
      </c>
      <c r="AK61" s="198">
        <v>0</v>
      </c>
      <c r="AL61" s="198">
        <v>0</v>
      </c>
      <c r="AM61" s="198">
        <v>0</v>
      </c>
      <c r="AN61" s="198">
        <v>0</v>
      </c>
      <c r="AO61" s="198">
        <v>17.11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11.21</v>
      </c>
      <c r="AJ62" s="198">
        <v>0</v>
      </c>
      <c r="AK62" s="198">
        <v>0</v>
      </c>
      <c r="AL62" s="198">
        <v>0</v>
      </c>
      <c r="AM62" s="198">
        <v>0</v>
      </c>
      <c r="AN62" s="198">
        <v>0</v>
      </c>
      <c r="AO62" s="198">
        <v>17.11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11.21</v>
      </c>
      <c r="AJ63" s="198">
        <v>0</v>
      </c>
      <c r="AK63" s="198">
        <v>0</v>
      </c>
      <c r="AL63" s="198">
        <v>0</v>
      </c>
      <c r="AM63" s="198">
        <v>0</v>
      </c>
      <c r="AN63" s="198">
        <v>0</v>
      </c>
      <c r="AO63" s="198">
        <v>17.11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11.21</v>
      </c>
      <c r="AJ64" s="198">
        <v>0</v>
      </c>
      <c r="AK64" s="198">
        <v>0</v>
      </c>
      <c r="AL64" s="198">
        <v>0</v>
      </c>
      <c r="AM64" s="198">
        <v>0</v>
      </c>
      <c r="AN64" s="198">
        <v>0</v>
      </c>
      <c r="AO64" s="198">
        <v>17.11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11.21</v>
      </c>
      <c r="AJ65" s="198">
        <v>0</v>
      </c>
      <c r="AK65" s="198">
        <v>0</v>
      </c>
      <c r="AL65" s="198">
        <v>0</v>
      </c>
      <c r="AM65" s="198">
        <v>0</v>
      </c>
      <c r="AN65" s="198">
        <v>0</v>
      </c>
      <c r="AO65" s="198">
        <v>17.11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11.21</v>
      </c>
      <c r="AJ66" s="198">
        <v>0</v>
      </c>
      <c r="AK66" s="198">
        <v>0</v>
      </c>
      <c r="AL66" s="198">
        <v>0</v>
      </c>
      <c r="AM66" s="198">
        <v>0</v>
      </c>
      <c r="AN66" s="198">
        <v>0</v>
      </c>
      <c r="AO66" s="198">
        <v>17.11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11.21</v>
      </c>
      <c r="AJ67" s="198">
        <v>0</v>
      </c>
      <c r="AK67" s="198">
        <v>0.13</v>
      </c>
      <c r="AL67" s="198">
        <v>0</v>
      </c>
      <c r="AM67" s="198">
        <v>0</v>
      </c>
      <c r="AN67" s="198">
        <v>0</v>
      </c>
      <c r="AO67" s="198">
        <v>17.11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11.21</v>
      </c>
      <c r="AJ68" s="198">
        <v>0</v>
      </c>
      <c r="AK68" s="198">
        <v>0.13</v>
      </c>
      <c r="AL68" s="198">
        <v>0</v>
      </c>
      <c r="AM68" s="198">
        <v>0</v>
      </c>
      <c r="AN68" s="198">
        <v>0</v>
      </c>
      <c r="AO68" s="198">
        <v>17.11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11.21</v>
      </c>
      <c r="AJ69" s="198">
        <v>0</v>
      </c>
      <c r="AK69" s="198">
        <v>-2.72</v>
      </c>
      <c r="AL69" s="198">
        <v>0</v>
      </c>
      <c r="AM69" s="198">
        <v>0</v>
      </c>
      <c r="AN69" s="198">
        <v>0</v>
      </c>
      <c r="AO69" s="198">
        <v>17.11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11.21</v>
      </c>
      <c r="AJ70" s="198">
        <v>0</v>
      </c>
      <c r="AK70" s="198">
        <v>-2.72</v>
      </c>
      <c r="AL70" s="198">
        <v>0</v>
      </c>
      <c r="AM70" s="198">
        <v>0</v>
      </c>
      <c r="AN70" s="198">
        <v>0</v>
      </c>
      <c r="AO70" s="198">
        <v>17.11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0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11.21</v>
      </c>
      <c r="AJ71" s="198">
        <v>0</v>
      </c>
      <c r="AK71" s="198">
        <v>-2.8</v>
      </c>
      <c r="AL71" s="198">
        <v>0</v>
      </c>
      <c r="AM71" s="198">
        <v>0</v>
      </c>
      <c r="AN71" s="198">
        <v>0</v>
      </c>
      <c r="AO71" s="198">
        <v>17.11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11.21</v>
      </c>
      <c r="AJ72" s="198">
        <v>0</v>
      </c>
      <c r="AK72" s="198">
        <v>-2.8</v>
      </c>
      <c r="AL72" s="198">
        <v>0</v>
      </c>
      <c r="AM72" s="198">
        <v>0</v>
      </c>
      <c r="AN72" s="198">
        <v>0</v>
      </c>
      <c r="AO72" s="198">
        <v>17.11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11.21</v>
      </c>
      <c r="AJ73" s="198">
        <v>0</v>
      </c>
      <c r="AK73" s="198">
        <v>-2.8</v>
      </c>
      <c r="AL73" s="198">
        <v>0</v>
      </c>
      <c r="AM73" s="198">
        <v>0</v>
      </c>
      <c r="AN73" s="198">
        <v>0</v>
      </c>
      <c r="AO73" s="198">
        <v>17.11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11.21</v>
      </c>
      <c r="AJ74" s="198">
        <v>0</v>
      </c>
      <c r="AK74" s="198">
        <v>-2.8</v>
      </c>
      <c r="AL74" s="198">
        <v>0</v>
      </c>
      <c r="AM74" s="198">
        <v>0</v>
      </c>
      <c r="AN74" s="198">
        <v>0</v>
      </c>
      <c r="AO74" s="198">
        <v>17.11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0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11.21</v>
      </c>
      <c r="AJ75" s="198">
        <v>0</v>
      </c>
      <c r="AK75" s="198">
        <v>-2.8</v>
      </c>
      <c r="AL75" s="198">
        <v>0</v>
      </c>
      <c r="AM75" s="198">
        <v>0</v>
      </c>
      <c r="AN75" s="198">
        <v>0</v>
      </c>
      <c r="AO75" s="198">
        <v>17.84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0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10.88</v>
      </c>
      <c r="AJ76" s="198">
        <v>0</v>
      </c>
      <c r="AK76" s="198">
        <v>-2.8</v>
      </c>
      <c r="AL76" s="198">
        <v>0</v>
      </c>
      <c r="AM76" s="198">
        <v>0</v>
      </c>
      <c r="AN76" s="198">
        <v>0</v>
      </c>
      <c r="AO76" s="198">
        <v>17.84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0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10.88</v>
      </c>
      <c r="AJ77" s="198">
        <v>0</v>
      </c>
      <c r="AK77" s="198">
        <v>-2.8</v>
      </c>
      <c r="AL77" s="198">
        <v>0</v>
      </c>
      <c r="AM77" s="198">
        <v>0</v>
      </c>
      <c r="AN77" s="198">
        <v>0</v>
      </c>
      <c r="AO77" s="198">
        <v>17.84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0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10.88</v>
      </c>
      <c r="AJ78" s="198">
        <v>0</v>
      </c>
      <c r="AK78" s="198">
        <v>-2.8</v>
      </c>
      <c r="AL78" s="198">
        <v>0</v>
      </c>
      <c r="AM78" s="198">
        <v>0</v>
      </c>
      <c r="AN78" s="198">
        <v>0</v>
      </c>
      <c r="AO78" s="198">
        <v>17.84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10.88</v>
      </c>
      <c r="AJ79" s="198">
        <v>0</v>
      </c>
      <c r="AK79" s="198">
        <v>-2.59</v>
      </c>
      <c r="AL79" s="198">
        <v>0</v>
      </c>
      <c r="AM79" s="198">
        <v>0</v>
      </c>
      <c r="AN79" s="198">
        <v>0</v>
      </c>
      <c r="AO79" s="198">
        <v>17.84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0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10.88</v>
      </c>
      <c r="AJ80" s="198">
        <v>0</v>
      </c>
      <c r="AK80" s="198">
        <v>-2.59</v>
      </c>
      <c r="AL80" s="198">
        <v>0</v>
      </c>
      <c r="AM80" s="198">
        <v>0</v>
      </c>
      <c r="AN80" s="198">
        <v>0</v>
      </c>
      <c r="AO80" s="198">
        <v>17.84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0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11.21</v>
      </c>
      <c r="AJ81" s="198">
        <v>0</v>
      </c>
      <c r="AK81" s="198">
        <v>-2.59</v>
      </c>
      <c r="AL81" s="198">
        <v>0</v>
      </c>
      <c r="AM81" s="198">
        <v>0</v>
      </c>
      <c r="AN81" s="198">
        <v>0</v>
      </c>
      <c r="AO81" s="198">
        <v>17.84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0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10.88</v>
      </c>
      <c r="AJ82" s="198">
        <v>0</v>
      </c>
      <c r="AK82" s="198">
        <v>-2.59</v>
      </c>
      <c r="AL82" s="198">
        <v>0</v>
      </c>
      <c r="AM82" s="198">
        <v>0</v>
      </c>
      <c r="AN82" s="198">
        <v>0</v>
      </c>
      <c r="AO82" s="198">
        <v>17.84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0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10.54</v>
      </c>
      <c r="AJ83" s="198">
        <v>0</v>
      </c>
      <c r="AK83" s="198">
        <v>-2.73</v>
      </c>
      <c r="AL83" s="198">
        <v>0</v>
      </c>
      <c r="AM83" s="198">
        <v>0</v>
      </c>
      <c r="AN83" s="198">
        <v>0</v>
      </c>
      <c r="AO83" s="198">
        <v>17.84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0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10.54</v>
      </c>
      <c r="AJ84" s="198">
        <v>0</v>
      </c>
      <c r="AK84" s="198">
        <v>-2.73</v>
      </c>
      <c r="AL84" s="198">
        <v>0</v>
      </c>
      <c r="AM84" s="198">
        <v>0</v>
      </c>
      <c r="AN84" s="198">
        <v>0</v>
      </c>
      <c r="AO84" s="198">
        <v>17.84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0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10.54</v>
      </c>
      <c r="AJ85" s="198">
        <v>0</v>
      </c>
      <c r="AK85" s="198">
        <v>-2.73</v>
      </c>
      <c r="AL85" s="198">
        <v>0</v>
      </c>
      <c r="AM85" s="198">
        <v>0</v>
      </c>
      <c r="AN85" s="198">
        <v>0</v>
      </c>
      <c r="AO85" s="198">
        <v>17.84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0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10.54</v>
      </c>
      <c r="AJ86" s="198">
        <v>0</v>
      </c>
      <c r="AK86" s="198">
        <v>-2.73</v>
      </c>
      <c r="AL86" s="198">
        <v>0</v>
      </c>
      <c r="AM86" s="198">
        <v>0</v>
      </c>
      <c r="AN86" s="198">
        <v>0</v>
      </c>
      <c r="AO86" s="198">
        <v>17.84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11.21</v>
      </c>
      <c r="AJ87" s="198">
        <v>0</v>
      </c>
      <c r="AK87" s="198">
        <v>-2.73</v>
      </c>
      <c r="AL87" s="198">
        <v>0</v>
      </c>
      <c r="AM87" s="198">
        <v>0</v>
      </c>
      <c r="AN87" s="198">
        <v>0</v>
      </c>
      <c r="AO87" s="198">
        <v>17.84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0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10.54</v>
      </c>
      <c r="AJ88" s="198">
        <v>0</v>
      </c>
      <c r="AK88" s="198">
        <v>-2.73</v>
      </c>
      <c r="AL88" s="198">
        <v>0</v>
      </c>
      <c r="AM88" s="198">
        <v>0</v>
      </c>
      <c r="AN88" s="198">
        <v>0</v>
      </c>
      <c r="AO88" s="198">
        <v>17.84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0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10.54</v>
      </c>
      <c r="AJ89" s="198">
        <v>0</v>
      </c>
      <c r="AK89" s="198">
        <v>-2.73</v>
      </c>
      <c r="AL89" s="198">
        <v>0</v>
      </c>
      <c r="AM89" s="198">
        <v>0</v>
      </c>
      <c r="AN89" s="198">
        <v>0</v>
      </c>
      <c r="AO89" s="198">
        <v>17.84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0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10.54</v>
      </c>
      <c r="AJ90" s="198">
        <v>0</v>
      </c>
      <c r="AK90" s="198">
        <v>-2.73</v>
      </c>
      <c r="AL90" s="198">
        <v>0</v>
      </c>
      <c r="AM90" s="198">
        <v>0</v>
      </c>
      <c r="AN90" s="198">
        <v>0</v>
      </c>
      <c r="AO90" s="198">
        <v>17.84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0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11.21</v>
      </c>
      <c r="AJ91" s="198">
        <v>0</v>
      </c>
      <c r="AK91" s="198">
        <v>-2.86</v>
      </c>
      <c r="AL91" s="198">
        <v>0</v>
      </c>
      <c r="AM91" s="198">
        <v>0</v>
      </c>
      <c r="AN91" s="198">
        <v>0</v>
      </c>
      <c r="AO91" s="198">
        <v>17.84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0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11.21</v>
      </c>
      <c r="AJ92" s="198">
        <v>0</v>
      </c>
      <c r="AK92" s="198">
        <v>-2.86</v>
      </c>
      <c r="AL92" s="198">
        <v>0</v>
      </c>
      <c r="AM92" s="198">
        <v>0</v>
      </c>
      <c r="AN92" s="198">
        <v>0</v>
      </c>
      <c r="AO92" s="198">
        <v>17.84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0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11.21</v>
      </c>
      <c r="AJ93" s="198">
        <v>0</v>
      </c>
      <c r="AK93" s="198">
        <v>-2.86</v>
      </c>
      <c r="AL93" s="198">
        <v>0</v>
      </c>
      <c r="AM93" s="198">
        <v>0</v>
      </c>
      <c r="AN93" s="198">
        <v>0</v>
      </c>
      <c r="AO93" s="198">
        <v>17.84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0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11.21</v>
      </c>
      <c r="AJ94" s="198">
        <v>0</v>
      </c>
      <c r="AK94" s="198">
        <v>-2.86</v>
      </c>
      <c r="AL94" s="198">
        <v>0</v>
      </c>
      <c r="AM94" s="198">
        <v>0</v>
      </c>
      <c r="AN94" s="198">
        <v>0</v>
      </c>
      <c r="AO94" s="198">
        <v>17.84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0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11.21</v>
      </c>
      <c r="AJ95" s="198">
        <v>0</v>
      </c>
      <c r="AK95" s="198">
        <v>-2.86</v>
      </c>
      <c r="AL95" s="198">
        <v>0</v>
      </c>
      <c r="AM95" s="198">
        <v>0</v>
      </c>
      <c r="AN95" s="198">
        <v>0</v>
      </c>
      <c r="AO95" s="198">
        <v>17.84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0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11.21</v>
      </c>
      <c r="AJ96" s="198">
        <v>0</v>
      </c>
      <c r="AK96" s="198">
        <v>-2.86</v>
      </c>
      <c r="AL96" s="198">
        <v>0</v>
      </c>
      <c r="AM96" s="198">
        <v>0</v>
      </c>
      <c r="AN96" s="198">
        <v>0</v>
      </c>
      <c r="AO96" s="198">
        <v>17.84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0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11.21</v>
      </c>
      <c r="AJ97" s="198">
        <v>0</v>
      </c>
      <c r="AK97" s="198">
        <v>-2.86</v>
      </c>
      <c r="AL97" s="198">
        <v>0</v>
      </c>
      <c r="AM97" s="198">
        <v>0</v>
      </c>
      <c r="AN97" s="198">
        <v>0</v>
      </c>
      <c r="AO97" s="198">
        <v>17.84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0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11.21</v>
      </c>
      <c r="AJ98" s="198">
        <v>0</v>
      </c>
      <c r="AK98" s="198">
        <v>-1.9</v>
      </c>
      <c r="AL98" s="198">
        <v>0</v>
      </c>
      <c r="AM98" s="198">
        <v>0</v>
      </c>
      <c r="AN98" s="198">
        <v>0</v>
      </c>
      <c r="AO98" s="198">
        <v>17.84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0.25696000000000013</v>
      </c>
      <c r="AJ99">
        <f t="shared" si="0"/>
        <v>0</v>
      </c>
      <c r="AK99">
        <f t="shared" si="0"/>
        <v>-5.1530000000000027E-2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0.42377999999999921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2.63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56.06</v>
      </c>
      <c r="AJ3" s="198">
        <v>0</v>
      </c>
      <c r="AK3" s="198">
        <v>3.47</v>
      </c>
      <c r="AL3" s="198">
        <v>0</v>
      </c>
      <c r="AM3" s="198">
        <v>0</v>
      </c>
      <c r="AN3" s="198">
        <v>0</v>
      </c>
      <c r="AO3" s="198">
        <v>95.06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2.63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56.06</v>
      </c>
      <c r="AJ4" s="198">
        <v>0</v>
      </c>
      <c r="AK4" s="198">
        <v>3.47</v>
      </c>
      <c r="AL4" s="198">
        <v>0</v>
      </c>
      <c r="AM4" s="198">
        <v>0</v>
      </c>
      <c r="AN4" s="198">
        <v>0</v>
      </c>
      <c r="AO4" s="198">
        <v>95.06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2.63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56.06</v>
      </c>
      <c r="AJ5" s="198">
        <v>0</v>
      </c>
      <c r="AK5" s="198">
        <v>3.47</v>
      </c>
      <c r="AL5" s="198">
        <v>0</v>
      </c>
      <c r="AM5" s="198">
        <v>0</v>
      </c>
      <c r="AN5" s="198">
        <v>0</v>
      </c>
      <c r="AO5" s="198">
        <v>95.06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2.63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56.06</v>
      </c>
      <c r="AJ6" s="198">
        <v>0</v>
      </c>
      <c r="AK6" s="198">
        <v>3.47</v>
      </c>
      <c r="AL6" s="198">
        <v>0</v>
      </c>
      <c r="AM6" s="198">
        <v>0</v>
      </c>
      <c r="AN6" s="198">
        <v>0</v>
      </c>
      <c r="AO6" s="198">
        <v>95.06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2.59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56.06</v>
      </c>
      <c r="AJ7" s="198">
        <v>0</v>
      </c>
      <c r="AK7" s="198">
        <v>3.47</v>
      </c>
      <c r="AL7" s="198">
        <v>0</v>
      </c>
      <c r="AM7" s="198">
        <v>0</v>
      </c>
      <c r="AN7" s="198">
        <v>0</v>
      </c>
      <c r="AO7" s="198">
        <v>95.06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2.59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56.06</v>
      </c>
      <c r="AJ8" s="198">
        <v>0</v>
      </c>
      <c r="AK8" s="198">
        <v>3.21</v>
      </c>
      <c r="AL8" s="198">
        <v>0</v>
      </c>
      <c r="AM8" s="198">
        <v>0</v>
      </c>
      <c r="AN8" s="198">
        <v>0</v>
      </c>
      <c r="AO8" s="198">
        <v>95.06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2.59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56.05</v>
      </c>
      <c r="AJ9" s="198">
        <v>0</v>
      </c>
      <c r="AK9" s="198">
        <v>3.39</v>
      </c>
      <c r="AL9" s="198">
        <v>0</v>
      </c>
      <c r="AM9" s="198">
        <v>0</v>
      </c>
      <c r="AN9" s="198">
        <v>0</v>
      </c>
      <c r="AO9" s="198">
        <v>95.06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2.59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56.06</v>
      </c>
      <c r="AJ10" s="198">
        <v>0</v>
      </c>
      <c r="AK10" s="198">
        <v>3.47</v>
      </c>
      <c r="AL10" s="198">
        <v>0</v>
      </c>
      <c r="AM10" s="198">
        <v>0</v>
      </c>
      <c r="AN10" s="198">
        <v>0</v>
      </c>
      <c r="AO10" s="198">
        <v>95.06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2.23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51.89</v>
      </c>
      <c r="AJ11" s="198">
        <v>0</v>
      </c>
      <c r="AK11" s="198">
        <v>3.39</v>
      </c>
      <c r="AL11" s="198">
        <v>0</v>
      </c>
      <c r="AM11" s="198">
        <v>0</v>
      </c>
      <c r="AN11" s="198">
        <v>0</v>
      </c>
      <c r="AO11" s="198">
        <v>95.06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2.23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51.89</v>
      </c>
      <c r="AJ12" s="198">
        <v>0</v>
      </c>
      <c r="AK12" s="198">
        <v>3.39</v>
      </c>
      <c r="AL12" s="198">
        <v>0</v>
      </c>
      <c r="AM12" s="198">
        <v>0</v>
      </c>
      <c r="AN12" s="198">
        <v>0</v>
      </c>
      <c r="AO12" s="198">
        <v>95.06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2.23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51.89</v>
      </c>
      <c r="AJ13" s="198">
        <v>0</v>
      </c>
      <c r="AK13" s="198">
        <v>3.04</v>
      </c>
      <c r="AL13" s="198">
        <v>0</v>
      </c>
      <c r="AM13" s="198">
        <v>0</v>
      </c>
      <c r="AN13" s="198">
        <v>0</v>
      </c>
      <c r="AO13" s="198">
        <v>95.06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2.23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51.89</v>
      </c>
      <c r="AJ14" s="198">
        <v>0</v>
      </c>
      <c r="AK14" s="198">
        <v>3.04</v>
      </c>
      <c r="AL14" s="198">
        <v>0</v>
      </c>
      <c r="AM14" s="198">
        <v>0</v>
      </c>
      <c r="AN14" s="198">
        <v>0</v>
      </c>
      <c r="AO14" s="198">
        <v>95.06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2.23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55.22</v>
      </c>
      <c r="AJ15" s="198">
        <v>0</v>
      </c>
      <c r="AK15" s="198">
        <v>3.39</v>
      </c>
      <c r="AL15" s="198">
        <v>0</v>
      </c>
      <c r="AM15" s="198">
        <v>0</v>
      </c>
      <c r="AN15" s="198">
        <v>0</v>
      </c>
      <c r="AO15" s="198">
        <v>95.06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2.23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51.89</v>
      </c>
      <c r="AJ16" s="198">
        <v>0</v>
      </c>
      <c r="AK16" s="198">
        <v>3.39</v>
      </c>
      <c r="AL16" s="198">
        <v>0</v>
      </c>
      <c r="AM16" s="198">
        <v>0</v>
      </c>
      <c r="AN16" s="198">
        <v>0</v>
      </c>
      <c r="AO16" s="198">
        <v>95.06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2.23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51.89</v>
      </c>
      <c r="AJ17" s="198">
        <v>0</v>
      </c>
      <c r="AK17" s="198">
        <v>3.39</v>
      </c>
      <c r="AL17" s="198">
        <v>0</v>
      </c>
      <c r="AM17" s="198">
        <v>0</v>
      </c>
      <c r="AN17" s="198">
        <v>0</v>
      </c>
      <c r="AO17" s="198">
        <v>95.06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2.23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51.89</v>
      </c>
      <c r="AJ18" s="198">
        <v>0</v>
      </c>
      <c r="AK18" s="198">
        <v>3.39</v>
      </c>
      <c r="AL18" s="198">
        <v>0</v>
      </c>
      <c r="AM18" s="198">
        <v>0</v>
      </c>
      <c r="AN18" s="198">
        <v>0</v>
      </c>
      <c r="AO18" s="198">
        <v>95.06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2.23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51.89</v>
      </c>
      <c r="AJ19" s="198">
        <v>0</v>
      </c>
      <c r="AK19" s="198">
        <v>3.04</v>
      </c>
      <c r="AL19" s="198">
        <v>0</v>
      </c>
      <c r="AM19" s="198">
        <v>0</v>
      </c>
      <c r="AN19" s="198">
        <v>0</v>
      </c>
      <c r="AO19" s="198">
        <v>95.06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2.23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51.89</v>
      </c>
      <c r="AJ20" s="198">
        <v>0</v>
      </c>
      <c r="AK20" s="198">
        <v>3.04</v>
      </c>
      <c r="AL20" s="198">
        <v>0</v>
      </c>
      <c r="AM20" s="198">
        <v>0</v>
      </c>
      <c r="AN20" s="198">
        <v>0</v>
      </c>
      <c r="AO20" s="198">
        <v>95.06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2.23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55.22</v>
      </c>
      <c r="AJ21" s="198">
        <v>0</v>
      </c>
      <c r="AK21" s="198">
        <v>3.04</v>
      </c>
      <c r="AL21" s="198">
        <v>0</v>
      </c>
      <c r="AM21" s="198">
        <v>0</v>
      </c>
      <c r="AN21" s="198">
        <v>0</v>
      </c>
      <c r="AO21" s="198">
        <v>95.06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2.23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50.22</v>
      </c>
      <c r="AJ22" s="198">
        <v>0</v>
      </c>
      <c r="AK22" s="198">
        <v>3.04</v>
      </c>
      <c r="AL22" s="198">
        <v>0</v>
      </c>
      <c r="AM22" s="198">
        <v>0</v>
      </c>
      <c r="AN22" s="198">
        <v>0</v>
      </c>
      <c r="AO22" s="198">
        <v>95.06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2.23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51.89</v>
      </c>
      <c r="AJ23" s="198">
        <v>0</v>
      </c>
      <c r="AK23" s="198">
        <v>3.04</v>
      </c>
      <c r="AL23" s="198">
        <v>0</v>
      </c>
      <c r="AM23" s="198">
        <v>0</v>
      </c>
      <c r="AN23" s="198">
        <v>0</v>
      </c>
      <c r="AO23" s="198">
        <v>95.06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2.23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51.89</v>
      </c>
      <c r="AJ24" s="198">
        <v>0</v>
      </c>
      <c r="AK24" s="198">
        <v>3.04</v>
      </c>
      <c r="AL24" s="198">
        <v>0</v>
      </c>
      <c r="AM24" s="198">
        <v>0</v>
      </c>
      <c r="AN24" s="198">
        <v>0</v>
      </c>
      <c r="AO24" s="198">
        <v>95.06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2.23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51.89</v>
      </c>
      <c r="AJ25" s="198">
        <v>0</v>
      </c>
      <c r="AK25" s="198">
        <v>3.04</v>
      </c>
      <c r="AL25" s="198">
        <v>0</v>
      </c>
      <c r="AM25" s="198">
        <v>0</v>
      </c>
      <c r="AN25" s="198">
        <v>0</v>
      </c>
      <c r="AO25" s="198">
        <v>95.06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2.23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50.22</v>
      </c>
      <c r="AJ26" s="198">
        <v>0</v>
      </c>
      <c r="AK26" s="198">
        <v>3.04</v>
      </c>
      <c r="AL26" s="198">
        <v>0</v>
      </c>
      <c r="AM26" s="198">
        <v>0</v>
      </c>
      <c r="AN26" s="198">
        <v>0</v>
      </c>
      <c r="AO26" s="198">
        <v>95.06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2.23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50.22</v>
      </c>
      <c r="AJ27" s="198">
        <v>0</v>
      </c>
      <c r="AK27" s="198">
        <v>3.04</v>
      </c>
      <c r="AL27" s="198">
        <v>0</v>
      </c>
      <c r="AM27" s="198">
        <v>0</v>
      </c>
      <c r="AN27" s="198">
        <v>0</v>
      </c>
      <c r="AO27" s="198">
        <v>95.06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2.23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50.22</v>
      </c>
      <c r="AJ28" s="198">
        <v>0</v>
      </c>
      <c r="AK28" s="198">
        <v>3.04</v>
      </c>
      <c r="AL28" s="198">
        <v>0</v>
      </c>
      <c r="AM28" s="198">
        <v>0</v>
      </c>
      <c r="AN28" s="198">
        <v>0</v>
      </c>
      <c r="AO28" s="198">
        <v>95.06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2.23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50.22</v>
      </c>
      <c r="AJ29" s="198">
        <v>0</v>
      </c>
      <c r="AK29" s="198">
        <v>3.04</v>
      </c>
      <c r="AL29" s="198">
        <v>0</v>
      </c>
      <c r="AM29" s="198">
        <v>0</v>
      </c>
      <c r="AN29" s="198">
        <v>0</v>
      </c>
      <c r="AO29" s="198">
        <v>95.06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2.23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50.22</v>
      </c>
      <c r="AJ30" s="198">
        <v>0</v>
      </c>
      <c r="AK30" s="198">
        <v>3.04</v>
      </c>
      <c r="AL30" s="198">
        <v>0</v>
      </c>
      <c r="AM30" s="198">
        <v>0</v>
      </c>
      <c r="AN30" s="198">
        <v>0</v>
      </c>
      <c r="AO30" s="198">
        <v>95.06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2.23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50.22</v>
      </c>
      <c r="AJ31" s="198">
        <v>0</v>
      </c>
      <c r="AK31" s="198">
        <v>3.04</v>
      </c>
      <c r="AL31" s="198">
        <v>0</v>
      </c>
      <c r="AM31" s="198">
        <v>0</v>
      </c>
      <c r="AN31" s="198">
        <v>0</v>
      </c>
      <c r="AO31" s="198">
        <v>95.06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2.23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50.22</v>
      </c>
      <c r="AJ32" s="198">
        <v>0</v>
      </c>
      <c r="AK32" s="198">
        <v>3.04</v>
      </c>
      <c r="AL32" s="198">
        <v>0</v>
      </c>
      <c r="AM32" s="198">
        <v>0</v>
      </c>
      <c r="AN32" s="198">
        <v>0</v>
      </c>
      <c r="AO32" s="198">
        <v>95.06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2.23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50.22</v>
      </c>
      <c r="AJ33" s="198">
        <v>0</v>
      </c>
      <c r="AK33" s="198">
        <v>3.04</v>
      </c>
      <c r="AL33" s="198">
        <v>0</v>
      </c>
      <c r="AM33" s="198">
        <v>0</v>
      </c>
      <c r="AN33" s="198">
        <v>0</v>
      </c>
      <c r="AO33" s="198">
        <v>95.06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2.23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50.22</v>
      </c>
      <c r="AJ34" s="198">
        <v>0</v>
      </c>
      <c r="AK34" s="198">
        <v>3.04</v>
      </c>
      <c r="AL34" s="198">
        <v>0</v>
      </c>
      <c r="AM34" s="198">
        <v>0</v>
      </c>
      <c r="AN34" s="198">
        <v>0</v>
      </c>
      <c r="AO34" s="198">
        <v>95.06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2.23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50.22</v>
      </c>
      <c r="AJ35" s="198">
        <v>0</v>
      </c>
      <c r="AK35" s="198">
        <v>3.04</v>
      </c>
      <c r="AL35" s="198">
        <v>0</v>
      </c>
      <c r="AM35" s="198">
        <v>0</v>
      </c>
      <c r="AN35" s="198">
        <v>0</v>
      </c>
      <c r="AO35" s="198">
        <v>95.06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2.23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50.22</v>
      </c>
      <c r="AJ36" s="198">
        <v>0</v>
      </c>
      <c r="AK36" s="198">
        <v>3.04</v>
      </c>
      <c r="AL36" s="198">
        <v>0</v>
      </c>
      <c r="AM36" s="198">
        <v>0</v>
      </c>
      <c r="AN36" s="198">
        <v>0</v>
      </c>
      <c r="AO36" s="198">
        <v>95.06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2.23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50.22</v>
      </c>
      <c r="AJ37" s="198">
        <v>0</v>
      </c>
      <c r="AK37" s="198">
        <v>3.04</v>
      </c>
      <c r="AL37" s="198">
        <v>0</v>
      </c>
      <c r="AM37" s="198">
        <v>0</v>
      </c>
      <c r="AN37" s="198">
        <v>0</v>
      </c>
      <c r="AO37" s="198">
        <v>95.06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2.23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50.22</v>
      </c>
      <c r="AJ38" s="198">
        <v>0</v>
      </c>
      <c r="AK38" s="198">
        <v>3.04</v>
      </c>
      <c r="AL38" s="198">
        <v>0</v>
      </c>
      <c r="AM38" s="198">
        <v>0</v>
      </c>
      <c r="AN38" s="198">
        <v>0</v>
      </c>
      <c r="AO38" s="198">
        <v>95.06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2.29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53.56</v>
      </c>
      <c r="AJ39" s="198">
        <v>0</v>
      </c>
      <c r="AK39" s="198">
        <v>3.04</v>
      </c>
      <c r="AL39" s="198">
        <v>0</v>
      </c>
      <c r="AM39" s="198">
        <v>0</v>
      </c>
      <c r="AN39" s="198">
        <v>0</v>
      </c>
      <c r="AO39" s="198">
        <v>95.06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2.2599999999999998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53.56</v>
      </c>
      <c r="AJ40" s="198">
        <v>0</v>
      </c>
      <c r="AK40" s="198">
        <v>3.04</v>
      </c>
      <c r="AL40" s="198">
        <v>0</v>
      </c>
      <c r="AM40" s="198">
        <v>0</v>
      </c>
      <c r="AN40" s="198">
        <v>0</v>
      </c>
      <c r="AO40" s="198">
        <v>95.06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2.08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49.39</v>
      </c>
      <c r="AJ41" s="198">
        <v>0</v>
      </c>
      <c r="AK41" s="198">
        <v>3.04</v>
      </c>
      <c r="AL41" s="198">
        <v>0</v>
      </c>
      <c r="AM41" s="198">
        <v>0</v>
      </c>
      <c r="AN41" s="198">
        <v>0</v>
      </c>
      <c r="AO41" s="198">
        <v>95.06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2.08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49.39</v>
      </c>
      <c r="AJ42" s="198">
        <v>0</v>
      </c>
      <c r="AK42" s="198">
        <v>3.04</v>
      </c>
      <c r="AL42" s="198">
        <v>0</v>
      </c>
      <c r="AM42" s="198">
        <v>0</v>
      </c>
      <c r="AN42" s="198">
        <v>0</v>
      </c>
      <c r="AO42" s="198">
        <v>95.06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2.08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56.06</v>
      </c>
      <c r="AJ43" s="198">
        <v>0</v>
      </c>
      <c r="AK43" s="198">
        <v>3.04</v>
      </c>
      <c r="AL43" s="198">
        <v>0</v>
      </c>
      <c r="AM43" s="198">
        <v>0</v>
      </c>
      <c r="AN43" s="198">
        <v>0</v>
      </c>
      <c r="AO43" s="198">
        <v>95.06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2.08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56.06</v>
      </c>
      <c r="AJ44" s="198">
        <v>0</v>
      </c>
      <c r="AK44" s="198">
        <v>3.04</v>
      </c>
      <c r="AL44" s="198">
        <v>0</v>
      </c>
      <c r="AM44" s="198">
        <v>0</v>
      </c>
      <c r="AN44" s="198">
        <v>0</v>
      </c>
      <c r="AO44" s="198">
        <v>95.06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2.08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49.39</v>
      </c>
      <c r="AJ45" s="198">
        <v>0</v>
      </c>
      <c r="AK45" s="198">
        <v>3.04</v>
      </c>
      <c r="AL45" s="198">
        <v>0</v>
      </c>
      <c r="AM45" s="198">
        <v>0</v>
      </c>
      <c r="AN45" s="198">
        <v>0</v>
      </c>
      <c r="AO45" s="198">
        <v>95.06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2.08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54.39</v>
      </c>
      <c r="AJ46" s="198">
        <v>0</v>
      </c>
      <c r="AK46" s="198">
        <v>3.04</v>
      </c>
      <c r="AL46" s="198">
        <v>0</v>
      </c>
      <c r="AM46" s="198">
        <v>0</v>
      </c>
      <c r="AN46" s="198">
        <v>0</v>
      </c>
      <c r="AO46" s="198">
        <v>95.06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2.08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52.72</v>
      </c>
      <c r="AJ47" s="198">
        <v>0</v>
      </c>
      <c r="AK47" s="198">
        <v>3.04</v>
      </c>
      <c r="AL47" s="198">
        <v>0</v>
      </c>
      <c r="AM47" s="198">
        <v>0</v>
      </c>
      <c r="AN47" s="198">
        <v>0</v>
      </c>
      <c r="AO47" s="198">
        <v>95.06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2.08</v>
      </c>
      <c r="AD48" s="198">
        <v>0</v>
      </c>
      <c r="AE48" s="198">
        <v>0</v>
      </c>
      <c r="AF48" s="198">
        <v>0</v>
      </c>
      <c r="AG48" s="198">
        <v>0</v>
      </c>
      <c r="AH48" s="198">
        <v>0</v>
      </c>
      <c r="AI48" s="198">
        <v>52.72</v>
      </c>
      <c r="AJ48" s="198">
        <v>0</v>
      </c>
      <c r="AK48" s="198">
        <v>3.04</v>
      </c>
      <c r="AL48" s="198">
        <v>0</v>
      </c>
      <c r="AM48" s="198">
        <v>0</v>
      </c>
      <c r="AN48" s="198">
        <v>0</v>
      </c>
      <c r="AO48" s="198">
        <v>95.06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2.08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52.72</v>
      </c>
      <c r="AJ49" s="198">
        <v>0</v>
      </c>
      <c r="AK49" s="198">
        <v>3.04</v>
      </c>
      <c r="AL49" s="198">
        <v>0</v>
      </c>
      <c r="AM49" s="198">
        <v>0</v>
      </c>
      <c r="AN49" s="198">
        <v>0</v>
      </c>
      <c r="AO49" s="198">
        <v>95.06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2.08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50.85</v>
      </c>
      <c r="AJ50" s="198">
        <v>0</v>
      </c>
      <c r="AK50" s="198">
        <v>3.04</v>
      </c>
      <c r="AL50" s="198">
        <v>0</v>
      </c>
      <c r="AM50" s="198">
        <v>0</v>
      </c>
      <c r="AN50" s="198">
        <v>0</v>
      </c>
      <c r="AO50" s="198">
        <v>95.06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2.08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53.17</v>
      </c>
      <c r="AJ51" s="198">
        <v>0</v>
      </c>
      <c r="AK51" s="198">
        <v>3.04</v>
      </c>
      <c r="AL51" s="198">
        <v>0</v>
      </c>
      <c r="AM51" s="198">
        <v>0</v>
      </c>
      <c r="AN51" s="198">
        <v>0</v>
      </c>
      <c r="AO51" s="198">
        <v>91.18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2.08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52.01</v>
      </c>
      <c r="AJ52" s="198">
        <v>0</v>
      </c>
      <c r="AK52" s="198">
        <v>3.04</v>
      </c>
      <c r="AL52" s="198">
        <v>0</v>
      </c>
      <c r="AM52" s="198">
        <v>0</v>
      </c>
      <c r="AN52" s="198">
        <v>0</v>
      </c>
      <c r="AO52" s="198">
        <v>91.18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2.08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52.01</v>
      </c>
      <c r="AJ53" s="198">
        <v>0</v>
      </c>
      <c r="AK53" s="198">
        <v>3.04</v>
      </c>
      <c r="AL53" s="198">
        <v>0</v>
      </c>
      <c r="AM53" s="198">
        <v>0</v>
      </c>
      <c r="AN53" s="198">
        <v>0</v>
      </c>
      <c r="AO53" s="198">
        <v>91.18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2.08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52.01</v>
      </c>
      <c r="AJ54" s="198">
        <v>0</v>
      </c>
      <c r="AK54" s="198">
        <v>3.04</v>
      </c>
      <c r="AL54" s="198">
        <v>0</v>
      </c>
      <c r="AM54" s="198">
        <v>0</v>
      </c>
      <c r="AN54" s="198">
        <v>0</v>
      </c>
      <c r="AO54" s="198">
        <v>91.18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2.08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52.01</v>
      </c>
      <c r="AJ55" s="198">
        <v>0</v>
      </c>
      <c r="AK55" s="198">
        <v>3.04</v>
      </c>
      <c r="AL55" s="198">
        <v>0</v>
      </c>
      <c r="AM55" s="198">
        <v>0</v>
      </c>
      <c r="AN55" s="198">
        <v>0</v>
      </c>
      <c r="AO55" s="198">
        <v>91.18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2.08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52.01</v>
      </c>
      <c r="AJ56" s="198">
        <v>0</v>
      </c>
      <c r="AK56" s="198">
        <v>3.04</v>
      </c>
      <c r="AL56" s="198">
        <v>0</v>
      </c>
      <c r="AM56" s="198">
        <v>0</v>
      </c>
      <c r="AN56" s="198">
        <v>0</v>
      </c>
      <c r="AO56" s="198">
        <v>91.18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2.08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54.32</v>
      </c>
      <c r="AJ57" s="198">
        <v>0</v>
      </c>
      <c r="AK57" s="198">
        <v>3.04</v>
      </c>
      <c r="AL57" s="198">
        <v>0</v>
      </c>
      <c r="AM57" s="198">
        <v>0</v>
      </c>
      <c r="AN57" s="198">
        <v>0</v>
      </c>
      <c r="AO57" s="198">
        <v>91.18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2.08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52.01</v>
      </c>
      <c r="AJ58" s="198">
        <v>0</v>
      </c>
      <c r="AK58" s="198">
        <v>3.04</v>
      </c>
      <c r="AL58" s="198">
        <v>0</v>
      </c>
      <c r="AM58" s="198">
        <v>0</v>
      </c>
      <c r="AN58" s="198">
        <v>0</v>
      </c>
      <c r="AO58" s="198">
        <v>91.18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2.08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52.01</v>
      </c>
      <c r="AJ59" s="198">
        <v>0</v>
      </c>
      <c r="AK59" s="198">
        <v>3.04</v>
      </c>
      <c r="AL59" s="198">
        <v>0</v>
      </c>
      <c r="AM59" s="198">
        <v>0</v>
      </c>
      <c r="AN59" s="198">
        <v>0</v>
      </c>
      <c r="AO59" s="198">
        <v>91.18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2.63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56.06</v>
      </c>
      <c r="AJ60" s="198">
        <v>0</v>
      </c>
      <c r="AK60" s="198">
        <v>3.04</v>
      </c>
      <c r="AL60" s="198">
        <v>0</v>
      </c>
      <c r="AM60" s="198">
        <v>0</v>
      </c>
      <c r="AN60" s="198">
        <v>0</v>
      </c>
      <c r="AO60" s="198">
        <v>91.18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2.63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56.06</v>
      </c>
      <c r="AJ61" s="198">
        <v>0</v>
      </c>
      <c r="AK61" s="198">
        <v>3.04</v>
      </c>
      <c r="AL61" s="198">
        <v>0</v>
      </c>
      <c r="AM61" s="198">
        <v>0</v>
      </c>
      <c r="AN61" s="198">
        <v>0</v>
      </c>
      <c r="AO61" s="198">
        <v>91.18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2.63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56.06</v>
      </c>
      <c r="AJ62" s="198">
        <v>0</v>
      </c>
      <c r="AK62" s="198">
        <v>3.04</v>
      </c>
      <c r="AL62" s="198">
        <v>0</v>
      </c>
      <c r="AM62" s="198">
        <v>0</v>
      </c>
      <c r="AN62" s="198">
        <v>0</v>
      </c>
      <c r="AO62" s="198">
        <v>91.18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2.2000000000000002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56.06</v>
      </c>
      <c r="AJ63" s="198">
        <v>0</v>
      </c>
      <c r="AK63" s="198">
        <v>3.04</v>
      </c>
      <c r="AL63" s="198">
        <v>0</v>
      </c>
      <c r="AM63" s="198">
        <v>0</v>
      </c>
      <c r="AN63" s="198">
        <v>0</v>
      </c>
      <c r="AO63" s="198">
        <v>91.18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2.2000000000000002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56.06</v>
      </c>
      <c r="AJ64" s="198">
        <v>0</v>
      </c>
      <c r="AK64" s="198">
        <v>3.04</v>
      </c>
      <c r="AL64" s="198">
        <v>0</v>
      </c>
      <c r="AM64" s="198">
        <v>0</v>
      </c>
      <c r="AN64" s="198">
        <v>0</v>
      </c>
      <c r="AO64" s="198">
        <v>91.18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2.2000000000000002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56.06</v>
      </c>
      <c r="AJ65" s="198">
        <v>0</v>
      </c>
      <c r="AK65" s="198">
        <v>3.04</v>
      </c>
      <c r="AL65" s="198">
        <v>0</v>
      </c>
      <c r="AM65" s="198">
        <v>0</v>
      </c>
      <c r="AN65" s="198">
        <v>0</v>
      </c>
      <c r="AO65" s="198">
        <v>91.18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2.2000000000000002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56.06</v>
      </c>
      <c r="AJ66" s="198">
        <v>0</v>
      </c>
      <c r="AK66" s="198">
        <v>3.04</v>
      </c>
      <c r="AL66" s="198">
        <v>0</v>
      </c>
      <c r="AM66" s="198">
        <v>0</v>
      </c>
      <c r="AN66" s="198">
        <v>0</v>
      </c>
      <c r="AO66" s="198">
        <v>91.18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2.2000000000000002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56.06</v>
      </c>
      <c r="AJ67" s="198">
        <v>0</v>
      </c>
      <c r="AK67" s="198">
        <v>3.65</v>
      </c>
      <c r="AL67" s="198">
        <v>0</v>
      </c>
      <c r="AM67" s="198">
        <v>0</v>
      </c>
      <c r="AN67" s="198">
        <v>0</v>
      </c>
      <c r="AO67" s="198">
        <v>91.18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2.2000000000000002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56.06</v>
      </c>
      <c r="AJ68" s="198">
        <v>0</v>
      </c>
      <c r="AK68" s="198">
        <v>3.65</v>
      </c>
      <c r="AL68" s="198">
        <v>0</v>
      </c>
      <c r="AM68" s="198">
        <v>0</v>
      </c>
      <c r="AN68" s="198">
        <v>0</v>
      </c>
      <c r="AO68" s="198">
        <v>91.18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2.2000000000000002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56.06</v>
      </c>
      <c r="AJ69" s="198">
        <v>0</v>
      </c>
      <c r="AK69" s="198">
        <v>3.91</v>
      </c>
      <c r="AL69" s="198">
        <v>0</v>
      </c>
      <c r="AM69" s="198">
        <v>0</v>
      </c>
      <c r="AN69" s="198">
        <v>0</v>
      </c>
      <c r="AO69" s="198">
        <v>91.18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2.2000000000000002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56.06</v>
      </c>
      <c r="AJ70" s="198">
        <v>0</v>
      </c>
      <c r="AK70" s="198">
        <v>3.91</v>
      </c>
      <c r="AL70" s="198">
        <v>0</v>
      </c>
      <c r="AM70" s="198">
        <v>0</v>
      </c>
      <c r="AN70" s="198">
        <v>0</v>
      </c>
      <c r="AO70" s="198">
        <v>91.18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2.2000000000000002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56.06</v>
      </c>
      <c r="AJ71" s="198">
        <v>0</v>
      </c>
      <c r="AK71" s="198">
        <v>3.69</v>
      </c>
      <c r="AL71" s="198">
        <v>0</v>
      </c>
      <c r="AM71" s="198">
        <v>0</v>
      </c>
      <c r="AN71" s="198">
        <v>0</v>
      </c>
      <c r="AO71" s="198">
        <v>91.18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2.2000000000000002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56.06</v>
      </c>
      <c r="AJ72" s="198">
        <v>0</v>
      </c>
      <c r="AK72" s="198">
        <v>3.69</v>
      </c>
      <c r="AL72" s="198">
        <v>0</v>
      </c>
      <c r="AM72" s="198">
        <v>0</v>
      </c>
      <c r="AN72" s="198">
        <v>0</v>
      </c>
      <c r="AO72" s="198">
        <v>91.18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2.2000000000000002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56.06</v>
      </c>
      <c r="AJ73" s="198">
        <v>0</v>
      </c>
      <c r="AK73" s="198">
        <v>3.69</v>
      </c>
      <c r="AL73" s="198">
        <v>0</v>
      </c>
      <c r="AM73" s="198">
        <v>0</v>
      </c>
      <c r="AN73" s="198">
        <v>0</v>
      </c>
      <c r="AO73" s="198">
        <v>91.18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2.2000000000000002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56.06</v>
      </c>
      <c r="AJ74" s="198">
        <v>0</v>
      </c>
      <c r="AK74" s="198">
        <v>3.69</v>
      </c>
      <c r="AL74" s="198">
        <v>0</v>
      </c>
      <c r="AM74" s="198">
        <v>0</v>
      </c>
      <c r="AN74" s="198">
        <v>0</v>
      </c>
      <c r="AO74" s="198">
        <v>91.18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2.2000000000000002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56.06</v>
      </c>
      <c r="AJ75" s="198">
        <v>0</v>
      </c>
      <c r="AK75" s="198">
        <v>3.69</v>
      </c>
      <c r="AL75" s="198">
        <v>0</v>
      </c>
      <c r="AM75" s="198">
        <v>0</v>
      </c>
      <c r="AN75" s="198">
        <v>0</v>
      </c>
      <c r="AO75" s="198">
        <v>95.06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2.2000000000000002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54.39</v>
      </c>
      <c r="AJ76" s="198">
        <v>0</v>
      </c>
      <c r="AK76" s="198">
        <v>3.69</v>
      </c>
      <c r="AL76" s="198">
        <v>0</v>
      </c>
      <c r="AM76" s="198">
        <v>0</v>
      </c>
      <c r="AN76" s="198">
        <v>0</v>
      </c>
      <c r="AO76" s="198">
        <v>95.06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2.2000000000000002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54.39</v>
      </c>
      <c r="AJ77" s="198">
        <v>0</v>
      </c>
      <c r="AK77" s="198">
        <v>3.69</v>
      </c>
      <c r="AL77" s="198">
        <v>0</v>
      </c>
      <c r="AM77" s="198">
        <v>0</v>
      </c>
      <c r="AN77" s="198">
        <v>0</v>
      </c>
      <c r="AO77" s="198">
        <v>95.06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2.2000000000000002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54.39</v>
      </c>
      <c r="AJ78" s="198">
        <v>0</v>
      </c>
      <c r="AK78" s="198">
        <v>3.69</v>
      </c>
      <c r="AL78" s="198">
        <v>0</v>
      </c>
      <c r="AM78" s="198">
        <v>0</v>
      </c>
      <c r="AN78" s="198">
        <v>0</v>
      </c>
      <c r="AO78" s="198">
        <v>95.06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2.14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54.39</v>
      </c>
      <c r="AJ79" s="198">
        <v>0</v>
      </c>
      <c r="AK79" s="198">
        <v>4.3499999999999996</v>
      </c>
      <c r="AL79" s="198">
        <v>0</v>
      </c>
      <c r="AM79" s="198">
        <v>0</v>
      </c>
      <c r="AN79" s="198">
        <v>0</v>
      </c>
      <c r="AO79" s="198">
        <v>95.06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2.14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54.39</v>
      </c>
      <c r="AJ80" s="198">
        <v>0</v>
      </c>
      <c r="AK80" s="198">
        <v>4.3499999999999996</v>
      </c>
      <c r="AL80" s="198">
        <v>0</v>
      </c>
      <c r="AM80" s="198">
        <v>0</v>
      </c>
      <c r="AN80" s="198">
        <v>0</v>
      </c>
      <c r="AO80" s="198">
        <v>95.06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2.14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56.06</v>
      </c>
      <c r="AJ81" s="198">
        <v>0</v>
      </c>
      <c r="AK81" s="198">
        <v>4.3499999999999996</v>
      </c>
      <c r="AL81" s="198">
        <v>0</v>
      </c>
      <c r="AM81" s="198">
        <v>0</v>
      </c>
      <c r="AN81" s="198">
        <v>0</v>
      </c>
      <c r="AO81" s="198">
        <v>95.06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2.14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54.39</v>
      </c>
      <c r="AJ82" s="198">
        <v>0</v>
      </c>
      <c r="AK82" s="198">
        <v>4.3499999999999996</v>
      </c>
      <c r="AL82" s="198">
        <v>0</v>
      </c>
      <c r="AM82" s="198">
        <v>0</v>
      </c>
      <c r="AN82" s="198">
        <v>0</v>
      </c>
      <c r="AO82" s="198">
        <v>95.06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2.14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52.72</v>
      </c>
      <c r="AJ83" s="198">
        <v>0</v>
      </c>
      <c r="AK83" s="198">
        <v>3.91</v>
      </c>
      <c r="AL83" s="198">
        <v>0</v>
      </c>
      <c r="AM83" s="198">
        <v>0</v>
      </c>
      <c r="AN83" s="198">
        <v>0</v>
      </c>
      <c r="AO83" s="198">
        <v>95.06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2.14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52.72</v>
      </c>
      <c r="AJ84" s="198">
        <v>0</v>
      </c>
      <c r="AK84" s="198">
        <v>3.91</v>
      </c>
      <c r="AL84" s="198">
        <v>0</v>
      </c>
      <c r="AM84" s="198">
        <v>0</v>
      </c>
      <c r="AN84" s="198">
        <v>0</v>
      </c>
      <c r="AO84" s="198">
        <v>95.06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2.14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52.72</v>
      </c>
      <c r="AJ85" s="198">
        <v>0</v>
      </c>
      <c r="AK85" s="198">
        <v>3.91</v>
      </c>
      <c r="AL85" s="198">
        <v>0</v>
      </c>
      <c r="AM85" s="198">
        <v>0</v>
      </c>
      <c r="AN85" s="198">
        <v>0</v>
      </c>
      <c r="AO85" s="198">
        <v>95.06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2.14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52.72</v>
      </c>
      <c r="AJ86" s="198">
        <v>0</v>
      </c>
      <c r="AK86" s="198">
        <v>3.91</v>
      </c>
      <c r="AL86" s="198">
        <v>0</v>
      </c>
      <c r="AM86" s="198">
        <v>0</v>
      </c>
      <c r="AN86" s="198">
        <v>0</v>
      </c>
      <c r="AO86" s="198">
        <v>95.06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2.14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56.06</v>
      </c>
      <c r="AJ87" s="198">
        <v>0</v>
      </c>
      <c r="AK87" s="198">
        <v>3.91</v>
      </c>
      <c r="AL87" s="198">
        <v>0</v>
      </c>
      <c r="AM87" s="198">
        <v>0</v>
      </c>
      <c r="AN87" s="198">
        <v>0</v>
      </c>
      <c r="AO87" s="198">
        <v>95.06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2.14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52.72</v>
      </c>
      <c r="AJ88" s="198">
        <v>0</v>
      </c>
      <c r="AK88" s="198">
        <v>3.91</v>
      </c>
      <c r="AL88" s="198">
        <v>0</v>
      </c>
      <c r="AM88" s="198">
        <v>0</v>
      </c>
      <c r="AN88" s="198">
        <v>0</v>
      </c>
      <c r="AO88" s="198">
        <v>95.06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2.14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52.72</v>
      </c>
      <c r="AJ89" s="198">
        <v>0</v>
      </c>
      <c r="AK89" s="198">
        <v>3.91</v>
      </c>
      <c r="AL89" s="198">
        <v>0</v>
      </c>
      <c r="AM89" s="198">
        <v>0</v>
      </c>
      <c r="AN89" s="198">
        <v>0</v>
      </c>
      <c r="AO89" s="198">
        <v>95.06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2.14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52.72</v>
      </c>
      <c r="AJ90" s="198">
        <v>0</v>
      </c>
      <c r="AK90" s="198">
        <v>3.91</v>
      </c>
      <c r="AL90" s="198">
        <v>0</v>
      </c>
      <c r="AM90" s="198">
        <v>0</v>
      </c>
      <c r="AN90" s="198">
        <v>0</v>
      </c>
      <c r="AO90" s="198">
        <v>95.06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2.4900000000000002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56.05</v>
      </c>
      <c r="AJ91" s="198">
        <v>0</v>
      </c>
      <c r="AK91" s="198">
        <v>3.47</v>
      </c>
      <c r="AL91" s="198">
        <v>0</v>
      </c>
      <c r="AM91" s="198">
        <v>0</v>
      </c>
      <c r="AN91" s="198">
        <v>0</v>
      </c>
      <c r="AO91" s="198">
        <v>95.06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2.4900000000000002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56.05</v>
      </c>
      <c r="AJ92" s="198">
        <v>0</v>
      </c>
      <c r="AK92" s="198">
        <v>3.47</v>
      </c>
      <c r="AL92" s="198">
        <v>0</v>
      </c>
      <c r="AM92" s="198">
        <v>0</v>
      </c>
      <c r="AN92" s="198">
        <v>0</v>
      </c>
      <c r="AO92" s="198">
        <v>95.06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2.4900000000000002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56.06</v>
      </c>
      <c r="AJ93" s="198">
        <v>0</v>
      </c>
      <c r="AK93" s="198">
        <v>3.47</v>
      </c>
      <c r="AL93" s="198">
        <v>0</v>
      </c>
      <c r="AM93" s="198">
        <v>0</v>
      </c>
      <c r="AN93" s="198">
        <v>0</v>
      </c>
      <c r="AO93" s="198">
        <v>95.06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2.63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56.05</v>
      </c>
      <c r="AJ94" s="198">
        <v>0</v>
      </c>
      <c r="AK94" s="198">
        <v>3.47</v>
      </c>
      <c r="AL94" s="198">
        <v>0</v>
      </c>
      <c r="AM94" s="198">
        <v>0</v>
      </c>
      <c r="AN94" s="198">
        <v>0</v>
      </c>
      <c r="AO94" s="198">
        <v>95.06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2.63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56.05</v>
      </c>
      <c r="AJ95" s="198">
        <v>0</v>
      </c>
      <c r="AK95" s="198">
        <v>3.47</v>
      </c>
      <c r="AL95" s="198">
        <v>0</v>
      </c>
      <c r="AM95" s="198">
        <v>0</v>
      </c>
      <c r="AN95" s="198">
        <v>0</v>
      </c>
      <c r="AO95" s="198">
        <v>95.06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2.63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56.05</v>
      </c>
      <c r="AJ96" s="198">
        <v>0</v>
      </c>
      <c r="AK96" s="198">
        <v>3.47</v>
      </c>
      <c r="AL96" s="198">
        <v>0</v>
      </c>
      <c r="AM96" s="198">
        <v>0</v>
      </c>
      <c r="AN96" s="198">
        <v>0</v>
      </c>
      <c r="AO96" s="198">
        <v>95.06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2.63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56.05</v>
      </c>
      <c r="AJ97" s="198">
        <v>0</v>
      </c>
      <c r="AK97" s="198">
        <v>3.47</v>
      </c>
      <c r="AL97" s="198">
        <v>0</v>
      </c>
      <c r="AM97" s="198">
        <v>0</v>
      </c>
      <c r="AN97" s="198">
        <v>0</v>
      </c>
      <c r="AO97" s="198">
        <v>95.06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2.63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56.05</v>
      </c>
      <c r="AJ98" s="198">
        <v>0</v>
      </c>
      <c r="AK98" s="198">
        <v>3.39</v>
      </c>
      <c r="AL98" s="198">
        <v>0</v>
      </c>
      <c r="AM98" s="198">
        <v>0</v>
      </c>
      <c r="AN98" s="198">
        <v>0</v>
      </c>
      <c r="AO98" s="198">
        <v>95.06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5.419499999999991E-2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1.2849775000000014</v>
      </c>
      <c r="AJ99">
        <f t="shared" si="0"/>
        <v>0</v>
      </c>
      <c r="AK99">
        <f t="shared" si="0"/>
        <v>8.0190000000000081E-2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2.2581600000000019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12.89</v>
      </c>
      <c r="D3" s="198">
        <v>0.16</v>
      </c>
      <c r="E3" s="198">
        <v>0</v>
      </c>
      <c r="F3" s="198">
        <v>14.66</v>
      </c>
      <c r="G3" s="198">
        <v>0</v>
      </c>
      <c r="H3" s="198">
        <v>0</v>
      </c>
      <c r="I3" s="198">
        <v>5.55</v>
      </c>
      <c r="J3" s="198">
        <v>0.09</v>
      </c>
      <c r="K3" s="198">
        <v>0.13</v>
      </c>
      <c r="L3" s="198">
        <v>16.48</v>
      </c>
      <c r="M3" s="198">
        <v>0.77</v>
      </c>
      <c r="N3" s="198">
        <v>1.03</v>
      </c>
      <c r="O3" s="198">
        <v>0</v>
      </c>
      <c r="P3" s="198">
        <v>1.1000000000000001</v>
      </c>
      <c r="Q3" s="198">
        <v>0.19</v>
      </c>
      <c r="R3" s="198">
        <v>0.37</v>
      </c>
      <c r="S3" s="198">
        <v>0.23</v>
      </c>
      <c r="T3" s="198">
        <v>0</v>
      </c>
      <c r="U3" s="198">
        <v>3.05</v>
      </c>
      <c r="V3" s="198">
        <v>0.13</v>
      </c>
      <c r="W3" s="198">
        <v>0.41</v>
      </c>
      <c r="X3" s="198">
        <v>0.86</v>
      </c>
      <c r="Y3" s="198">
        <v>0</v>
      </c>
      <c r="Z3" s="198">
        <v>2.21</v>
      </c>
      <c r="AA3" s="198">
        <v>0.6</v>
      </c>
      <c r="AB3" s="198">
        <v>0</v>
      </c>
      <c r="AC3" s="198">
        <v>13.93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31.53</v>
      </c>
      <c r="AJ3" s="198">
        <v>0</v>
      </c>
      <c r="AK3" s="198">
        <v>1.08</v>
      </c>
      <c r="AL3" s="198">
        <v>0</v>
      </c>
      <c r="AM3" s="198">
        <v>0</v>
      </c>
      <c r="AN3" s="198">
        <v>0</v>
      </c>
      <c r="AO3" s="198">
        <v>213.15</v>
      </c>
      <c r="AP3" s="198">
        <v>0</v>
      </c>
    </row>
    <row r="4" spans="1:42">
      <c r="A4" t="s">
        <v>46</v>
      </c>
      <c r="B4" s="198">
        <v>0</v>
      </c>
      <c r="C4" s="198">
        <v>12.89</v>
      </c>
      <c r="D4" s="198">
        <v>0.16</v>
      </c>
      <c r="E4" s="198">
        <v>0</v>
      </c>
      <c r="F4" s="198">
        <v>14.66</v>
      </c>
      <c r="G4" s="198">
        <v>0</v>
      </c>
      <c r="H4" s="198">
        <v>0</v>
      </c>
      <c r="I4" s="198">
        <v>5.55</v>
      </c>
      <c r="J4" s="198">
        <v>0.09</v>
      </c>
      <c r="K4" s="198">
        <v>0.13</v>
      </c>
      <c r="L4" s="198">
        <v>16.48</v>
      </c>
      <c r="M4" s="198">
        <v>0.77</v>
      </c>
      <c r="N4" s="198">
        <v>1.03</v>
      </c>
      <c r="O4" s="198">
        <v>0</v>
      </c>
      <c r="P4" s="198">
        <v>1.1000000000000001</v>
      </c>
      <c r="Q4" s="198">
        <v>0.19</v>
      </c>
      <c r="R4" s="198">
        <v>0.37</v>
      </c>
      <c r="S4" s="198">
        <v>0.23</v>
      </c>
      <c r="T4" s="198">
        <v>0</v>
      </c>
      <c r="U4" s="198">
        <v>3.05</v>
      </c>
      <c r="V4" s="198">
        <v>0.13</v>
      </c>
      <c r="W4" s="198">
        <v>0.41</v>
      </c>
      <c r="X4" s="198">
        <v>0.86</v>
      </c>
      <c r="Y4" s="198">
        <v>0</v>
      </c>
      <c r="Z4" s="198">
        <v>2.21</v>
      </c>
      <c r="AA4" s="198">
        <v>0.6</v>
      </c>
      <c r="AB4" s="198">
        <v>0</v>
      </c>
      <c r="AC4" s="198">
        <v>13.93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31.53</v>
      </c>
      <c r="AJ4" s="198">
        <v>0</v>
      </c>
      <c r="AK4" s="198">
        <v>1.08</v>
      </c>
      <c r="AL4" s="198">
        <v>0</v>
      </c>
      <c r="AM4" s="198">
        <v>0</v>
      </c>
      <c r="AN4" s="198">
        <v>0</v>
      </c>
      <c r="AO4" s="198">
        <v>213.15</v>
      </c>
      <c r="AP4" s="198">
        <v>0</v>
      </c>
    </row>
    <row r="5" spans="1:42">
      <c r="A5" t="s">
        <v>47</v>
      </c>
      <c r="B5" s="198">
        <v>0</v>
      </c>
      <c r="C5" s="198">
        <v>12.89</v>
      </c>
      <c r="D5" s="198">
        <v>0.16</v>
      </c>
      <c r="E5" s="198">
        <v>0</v>
      </c>
      <c r="F5" s="198">
        <v>14.66</v>
      </c>
      <c r="G5" s="198">
        <v>0</v>
      </c>
      <c r="H5" s="198">
        <v>0</v>
      </c>
      <c r="I5" s="198">
        <v>5.55</v>
      </c>
      <c r="J5" s="198">
        <v>0</v>
      </c>
      <c r="K5" s="198">
        <v>0.13</v>
      </c>
      <c r="L5" s="198">
        <v>16.48</v>
      </c>
      <c r="M5" s="198">
        <v>0.77</v>
      </c>
      <c r="N5" s="198">
        <v>1.03</v>
      </c>
      <c r="O5" s="198">
        <v>0</v>
      </c>
      <c r="P5" s="198">
        <v>1.1000000000000001</v>
      </c>
      <c r="Q5" s="198">
        <v>0.19</v>
      </c>
      <c r="R5" s="198">
        <v>0.37</v>
      </c>
      <c r="S5" s="198">
        <v>0.23</v>
      </c>
      <c r="T5" s="198">
        <v>0</v>
      </c>
      <c r="U5" s="198">
        <v>3.05</v>
      </c>
      <c r="V5" s="198">
        <v>0.13</v>
      </c>
      <c r="W5" s="198">
        <v>0.41</v>
      </c>
      <c r="X5" s="198">
        <v>0.86</v>
      </c>
      <c r="Y5" s="198">
        <v>0</v>
      </c>
      <c r="Z5" s="198">
        <v>2.21</v>
      </c>
      <c r="AA5" s="198">
        <v>0.6</v>
      </c>
      <c r="AB5" s="198">
        <v>0</v>
      </c>
      <c r="AC5" s="198">
        <v>13.93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31.53</v>
      </c>
      <c r="AJ5" s="198">
        <v>0</v>
      </c>
      <c r="AK5" s="198">
        <v>1.08</v>
      </c>
      <c r="AL5" s="198">
        <v>0</v>
      </c>
      <c r="AM5" s="198">
        <v>0</v>
      </c>
      <c r="AN5" s="198">
        <v>0</v>
      </c>
      <c r="AO5" s="198">
        <v>213.15</v>
      </c>
      <c r="AP5" s="198">
        <v>0</v>
      </c>
    </row>
    <row r="6" spans="1:42">
      <c r="A6" t="s">
        <v>48</v>
      </c>
      <c r="B6" s="198">
        <v>0</v>
      </c>
      <c r="C6" s="198">
        <v>12.89</v>
      </c>
      <c r="D6" s="198">
        <v>0.16</v>
      </c>
      <c r="E6" s="198">
        <v>0</v>
      </c>
      <c r="F6" s="198">
        <v>14.66</v>
      </c>
      <c r="G6" s="198">
        <v>0</v>
      </c>
      <c r="H6" s="198">
        <v>0</v>
      </c>
      <c r="I6" s="198">
        <v>5.55</v>
      </c>
      <c r="J6" s="198">
        <v>0</v>
      </c>
      <c r="K6" s="198">
        <v>0.13</v>
      </c>
      <c r="L6" s="198">
        <v>16.48</v>
      </c>
      <c r="M6" s="198">
        <v>0.77</v>
      </c>
      <c r="N6" s="198">
        <v>1.03</v>
      </c>
      <c r="O6" s="198">
        <v>0</v>
      </c>
      <c r="P6" s="198">
        <v>1.1000000000000001</v>
      </c>
      <c r="Q6" s="198">
        <v>0.19</v>
      </c>
      <c r="R6" s="198">
        <v>0.37</v>
      </c>
      <c r="S6" s="198">
        <v>0.23</v>
      </c>
      <c r="T6" s="198">
        <v>0</v>
      </c>
      <c r="U6" s="198">
        <v>3.05</v>
      </c>
      <c r="V6" s="198">
        <v>0.13</v>
      </c>
      <c r="W6" s="198">
        <v>0.41</v>
      </c>
      <c r="X6" s="198">
        <v>0.86</v>
      </c>
      <c r="Y6" s="198">
        <v>0</v>
      </c>
      <c r="Z6" s="198">
        <v>2.21</v>
      </c>
      <c r="AA6" s="198">
        <v>0.6</v>
      </c>
      <c r="AB6" s="198">
        <v>0</v>
      </c>
      <c r="AC6" s="198">
        <v>13.93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31.53</v>
      </c>
      <c r="AJ6" s="198">
        <v>0</v>
      </c>
      <c r="AK6" s="198">
        <v>1.08</v>
      </c>
      <c r="AL6" s="198">
        <v>0</v>
      </c>
      <c r="AM6" s="198">
        <v>0</v>
      </c>
      <c r="AN6" s="198">
        <v>0</v>
      </c>
      <c r="AO6" s="198">
        <v>213.15</v>
      </c>
      <c r="AP6" s="198">
        <v>0</v>
      </c>
    </row>
    <row r="7" spans="1:42">
      <c r="A7" t="s">
        <v>49</v>
      </c>
      <c r="B7" s="198">
        <v>0</v>
      </c>
      <c r="C7" s="198">
        <v>13.05</v>
      </c>
      <c r="D7" s="198">
        <v>0.16</v>
      </c>
      <c r="E7" s="198">
        <v>0</v>
      </c>
      <c r="F7" s="198">
        <v>14.66</v>
      </c>
      <c r="G7" s="198">
        <v>0</v>
      </c>
      <c r="H7" s="198">
        <v>0</v>
      </c>
      <c r="I7" s="198">
        <v>5.55</v>
      </c>
      <c r="J7" s="198">
        <v>0</v>
      </c>
      <c r="K7" s="198">
        <v>0.13</v>
      </c>
      <c r="L7" s="198">
        <v>16.48</v>
      </c>
      <c r="M7" s="198">
        <v>0.77</v>
      </c>
      <c r="N7" s="198">
        <v>1.03</v>
      </c>
      <c r="O7" s="198">
        <v>0</v>
      </c>
      <c r="P7" s="198">
        <v>1.1000000000000001</v>
      </c>
      <c r="Q7" s="198">
        <v>0.19</v>
      </c>
      <c r="R7" s="198">
        <v>0.37</v>
      </c>
      <c r="S7" s="198">
        <v>0.23</v>
      </c>
      <c r="T7" s="198">
        <v>0</v>
      </c>
      <c r="U7" s="198">
        <v>3.05</v>
      </c>
      <c r="V7" s="198">
        <v>0.13</v>
      </c>
      <c r="W7" s="198">
        <v>0.41</v>
      </c>
      <c r="X7" s="198">
        <v>0.86</v>
      </c>
      <c r="Y7" s="198">
        <v>0</v>
      </c>
      <c r="Z7" s="198">
        <v>2.21</v>
      </c>
      <c r="AA7" s="198">
        <v>0.6</v>
      </c>
      <c r="AB7" s="198">
        <v>0</v>
      </c>
      <c r="AC7" s="198">
        <v>13.62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31.53</v>
      </c>
      <c r="AJ7" s="198">
        <v>0</v>
      </c>
      <c r="AK7" s="198">
        <v>1.08</v>
      </c>
      <c r="AL7" s="198">
        <v>0</v>
      </c>
      <c r="AM7" s="198">
        <v>0</v>
      </c>
      <c r="AN7" s="198">
        <v>0</v>
      </c>
      <c r="AO7" s="198">
        <v>213.15</v>
      </c>
      <c r="AP7" s="198">
        <v>0</v>
      </c>
    </row>
    <row r="8" spans="1:42">
      <c r="A8" t="s">
        <v>50</v>
      </c>
      <c r="B8" s="198">
        <v>0</v>
      </c>
      <c r="C8" s="198">
        <v>13.05</v>
      </c>
      <c r="D8" s="198">
        <v>0.16</v>
      </c>
      <c r="E8" s="198">
        <v>0</v>
      </c>
      <c r="F8" s="198">
        <v>14.66</v>
      </c>
      <c r="G8" s="198">
        <v>0</v>
      </c>
      <c r="H8" s="198">
        <v>0</v>
      </c>
      <c r="I8" s="198">
        <v>5.55</v>
      </c>
      <c r="J8" s="198">
        <v>0</v>
      </c>
      <c r="K8" s="198">
        <v>0.13</v>
      </c>
      <c r="L8" s="198">
        <v>16.48</v>
      </c>
      <c r="M8" s="198">
        <v>0.77</v>
      </c>
      <c r="N8" s="198">
        <v>1.03</v>
      </c>
      <c r="O8" s="198">
        <v>0</v>
      </c>
      <c r="P8" s="198">
        <v>1.1000000000000001</v>
      </c>
      <c r="Q8" s="198">
        <v>0.19</v>
      </c>
      <c r="R8" s="198">
        <v>0.37</v>
      </c>
      <c r="S8" s="198">
        <v>0.23</v>
      </c>
      <c r="T8" s="198">
        <v>0</v>
      </c>
      <c r="U8" s="198">
        <v>3.05</v>
      </c>
      <c r="V8" s="198">
        <v>0.13</v>
      </c>
      <c r="W8" s="198">
        <v>0.41</v>
      </c>
      <c r="X8" s="198">
        <v>0.86</v>
      </c>
      <c r="Y8" s="198">
        <v>0</v>
      </c>
      <c r="Z8" s="198">
        <v>2.21</v>
      </c>
      <c r="AA8" s="198">
        <v>0.6</v>
      </c>
      <c r="AB8" s="198">
        <v>0</v>
      </c>
      <c r="AC8" s="198">
        <v>13.62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31.53</v>
      </c>
      <c r="AJ8" s="198">
        <v>0</v>
      </c>
      <c r="AK8" s="198">
        <v>0.43</v>
      </c>
      <c r="AL8" s="198">
        <v>0</v>
      </c>
      <c r="AM8" s="198">
        <v>0</v>
      </c>
      <c r="AN8" s="198">
        <v>0</v>
      </c>
      <c r="AO8" s="198">
        <v>213.15</v>
      </c>
      <c r="AP8" s="198">
        <v>0</v>
      </c>
    </row>
    <row r="9" spans="1:42">
      <c r="A9" t="s">
        <v>51</v>
      </c>
      <c r="B9" s="198">
        <v>0</v>
      </c>
      <c r="C9" s="198">
        <v>13.05</v>
      </c>
      <c r="D9" s="198">
        <v>0.16</v>
      </c>
      <c r="E9" s="198">
        <v>0</v>
      </c>
      <c r="F9" s="198">
        <v>14.66</v>
      </c>
      <c r="G9" s="198">
        <v>0</v>
      </c>
      <c r="H9" s="198">
        <v>0</v>
      </c>
      <c r="I9" s="198">
        <v>5.55</v>
      </c>
      <c r="J9" s="198">
        <v>0</v>
      </c>
      <c r="K9" s="198">
        <v>0.13</v>
      </c>
      <c r="L9" s="198">
        <v>16.48</v>
      </c>
      <c r="M9" s="198">
        <v>0.77</v>
      </c>
      <c r="N9" s="198">
        <v>1.03</v>
      </c>
      <c r="O9" s="198">
        <v>0</v>
      </c>
      <c r="P9" s="198">
        <v>1.1000000000000001</v>
      </c>
      <c r="Q9" s="198">
        <v>0.19</v>
      </c>
      <c r="R9" s="198">
        <v>0.37</v>
      </c>
      <c r="S9" s="198">
        <v>0.23</v>
      </c>
      <c r="T9" s="198">
        <v>0</v>
      </c>
      <c r="U9" s="198">
        <v>3.05</v>
      </c>
      <c r="V9" s="198">
        <v>0.13</v>
      </c>
      <c r="W9" s="198">
        <v>0.41</v>
      </c>
      <c r="X9" s="198">
        <v>0.86</v>
      </c>
      <c r="Y9" s="198">
        <v>0</v>
      </c>
      <c r="Z9" s="198">
        <v>2.21</v>
      </c>
      <c r="AA9" s="198">
        <v>0.6</v>
      </c>
      <c r="AB9" s="198">
        <v>0</v>
      </c>
      <c r="AC9" s="198">
        <v>13.62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31.95</v>
      </c>
      <c r="AJ9" s="198">
        <v>0</v>
      </c>
      <c r="AK9" s="198">
        <v>0.86</v>
      </c>
      <c r="AL9" s="198">
        <v>0</v>
      </c>
      <c r="AM9" s="198">
        <v>0</v>
      </c>
      <c r="AN9" s="198">
        <v>0</v>
      </c>
      <c r="AO9" s="198">
        <v>213.15</v>
      </c>
      <c r="AP9" s="198">
        <v>0</v>
      </c>
    </row>
    <row r="10" spans="1:42">
      <c r="A10" t="s">
        <v>52</v>
      </c>
      <c r="B10" s="198">
        <v>0</v>
      </c>
      <c r="C10" s="198">
        <v>13.05</v>
      </c>
      <c r="D10" s="198">
        <v>0.16</v>
      </c>
      <c r="E10" s="198">
        <v>0</v>
      </c>
      <c r="F10" s="198">
        <v>14.66</v>
      </c>
      <c r="G10" s="198">
        <v>0</v>
      </c>
      <c r="H10" s="198">
        <v>0</v>
      </c>
      <c r="I10" s="198">
        <v>5.55</v>
      </c>
      <c r="J10" s="198">
        <v>0</v>
      </c>
      <c r="K10" s="198">
        <v>0.13</v>
      </c>
      <c r="L10" s="198">
        <v>16.48</v>
      </c>
      <c r="M10" s="198">
        <v>0.77</v>
      </c>
      <c r="N10" s="198">
        <v>1.03</v>
      </c>
      <c r="O10" s="198">
        <v>0</v>
      </c>
      <c r="P10" s="198">
        <v>1.1000000000000001</v>
      </c>
      <c r="Q10" s="198">
        <v>0.19</v>
      </c>
      <c r="R10" s="198">
        <v>0.37</v>
      </c>
      <c r="S10" s="198">
        <v>0.23</v>
      </c>
      <c r="T10" s="198">
        <v>0</v>
      </c>
      <c r="U10" s="198">
        <v>3.05</v>
      </c>
      <c r="V10" s="198">
        <v>0.13</v>
      </c>
      <c r="W10" s="198">
        <v>0.41</v>
      </c>
      <c r="X10" s="198">
        <v>0.86</v>
      </c>
      <c r="Y10" s="198">
        <v>0</v>
      </c>
      <c r="Z10" s="198">
        <v>2.21</v>
      </c>
      <c r="AA10" s="198">
        <v>0.6</v>
      </c>
      <c r="AB10" s="198">
        <v>0</v>
      </c>
      <c r="AC10" s="198">
        <v>13.62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31.53</v>
      </c>
      <c r="AJ10" s="198">
        <v>0</v>
      </c>
      <c r="AK10" s="198">
        <v>1.08</v>
      </c>
      <c r="AL10" s="198">
        <v>0</v>
      </c>
      <c r="AM10" s="198">
        <v>0</v>
      </c>
      <c r="AN10" s="198">
        <v>0</v>
      </c>
      <c r="AO10" s="198">
        <v>213.15</v>
      </c>
      <c r="AP10" s="198">
        <v>0</v>
      </c>
    </row>
    <row r="11" spans="1:42">
      <c r="A11" t="s">
        <v>53</v>
      </c>
      <c r="B11" s="198">
        <v>0</v>
      </c>
      <c r="C11" s="198">
        <v>13.21</v>
      </c>
      <c r="D11" s="198">
        <v>0.16</v>
      </c>
      <c r="E11" s="198">
        <v>0</v>
      </c>
      <c r="F11" s="198">
        <v>14.66</v>
      </c>
      <c r="G11" s="198">
        <v>0</v>
      </c>
      <c r="H11" s="198">
        <v>0</v>
      </c>
      <c r="I11" s="198">
        <v>5.55</v>
      </c>
      <c r="J11" s="198">
        <v>0</v>
      </c>
      <c r="K11" s="198">
        <v>0</v>
      </c>
      <c r="L11" s="198">
        <v>16.48</v>
      </c>
      <c r="M11" s="198">
        <v>0.77</v>
      </c>
      <c r="N11" s="198">
        <v>1.03</v>
      </c>
      <c r="O11" s="198">
        <v>0</v>
      </c>
      <c r="P11" s="198">
        <v>1.1000000000000001</v>
      </c>
      <c r="Q11" s="198">
        <v>0.19</v>
      </c>
      <c r="R11" s="198">
        <v>0.37</v>
      </c>
      <c r="S11" s="198">
        <v>0.23</v>
      </c>
      <c r="T11" s="198">
        <v>0</v>
      </c>
      <c r="U11" s="198">
        <v>3.05</v>
      </c>
      <c r="V11" s="198">
        <v>0.13</v>
      </c>
      <c r="W11" s="198">
        <v>0.41</v>
      </c>
      <c r="X11" s="198">
        <v>0.86</v>
      </c>
      <c r="Y11" s="198">
        <v>0</v>
      </c>
      <c r="Z11" s="198">
        <v>2.21</v>
      </c>
      <c r="AA11" s="198">
        <v>0.6</v>
      </c>
      <c r="AB11" s="198">
        <v>0</v>
      </c>
      <c r="AC11" s="198">
        <v>11.05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30.67</v>
      </c>
      <c r="AJ11" s="198">
        <v>0</v>
      </c>
      <c r="AK11" s="198">
        <v>0.86</v>
      </c>
      <c r="AL11" s="198">
        <v>0</v>
      </c>
      <c r="AM11" s="198">
        <v>0</v>
      </c>
      <c r="AN11" s="198">
        <v>0</v>
      </c>
      <c r="AO11" s="198">
        <v>213.15</v>
      </c>
      <c r="AP11" s="198">
        <v>0</v>
      </c>
    </row>
    <row r="12" spans="1:42">
      <c r="A12" t="s">
        <v>54</v>
      </c>
      <c r="B12" s="198">
        <v>0</v>
      </c>
      <c r="C12" s="198">
        <v>13.21</v>
      </c>
      <c r="D12" s="198">
        <v>0.16</v>
      </c>
      <c r="E12" s="198">
        <v>0</v>
      </c>
      <c r="F12" s="198">
        <v>14.66</v>
      </c>
      <c r="G12" s="198">
        <v>0</v>
      </c>
      <c r="H12" s="198">
        <v>0</v>
      </c>
      <c r="I12" s="198">
        <v>5.55</v>
      </c>
      <c r="J12" s="198">
        <v>0</v>
      </c>
      <c r="K12" s="198">
        <v>0</v>
      </c>
      <c r="L12" s="198">
        <v>16.48</v>
      </c>
      <c r="M12" s="198">
        <v>0.77</v>
      </c>
      <c r="N12" s="198">
        <v>1.03</v>
      </c>
      <c r="O12" s="198">
        <v>0</v>
      </c>
      <c r="P12" s="198">
        <v>1.1000000000000001</v>
      </c>
      <c r="Q12" s="198">
        <v>0.19</v>
      </c>
      <c r="R12" s="198">
        <v>0.37</v>
      </c>
      <c r="S12" s="198">
        <v>0.23</v>
      </c>
      <c r="T12" s="198">
        <v>0</v>
      </c>
      <c r="U12" s="198">
        <v>3.05</v>
      </c>
      <c r="V12" s="198">
        <v>0.13</v>
      </c>
      <c r="W12" s="198">
        <v>0.41</v>
      </c>
      <c r="X12" s="198">
        <v>0.86</v>
      </c>
      <c r="Y12" s="198">
        <v>0</v>
      </c>
      <c r="Z12" s="198">
        <v>2.21</v>
      </c>
      <c r="AA12" s="198">
        <v>0.6</v>
      </c>
      <c r="AB12" s="198">
        <v>0</v>
      </c>
      <c r="AC12" s="198">
        <v>11.05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30.67</v>
      </c>
      <c r="AJ12" s="198">
        <v>0</v>
      </c>
      <c r="AK12" s="198">
        <v>0.86</v>
      </c>
      <c r="AL12" s="198">
        <v>0</v>
      </c>
      <c r="AM12" s="198">
        <v>0</v>
      </c>
      <c r="AN12" s="198">
        <v>0</v>
      </c>
      <c r="AO12" s="198">
        <v>213.15</v>
      </c>
      <c r="AP12" s="198">
        <v>0</v>
      </c>
    </row>
    <row r="13" spans="1:42">
      <c r="A13" t="s">
        <v>55</v>
      </c>
      <c r="B13" s="198">
        <v>0</v>
      </c>
      <c r="C13" s="198">
        <v>13.21</v>
      </c>
      <c r="D13" s="198">
        <v>0.16</v>
      </c>
      <c r="E13" s="198">
        <v>0</v>
      </c>
      <c r="F13" s="198">
        <v>14.66</v>
      </c>
      <c r="G13" s="198">
        <v>0</v>
      </c>
      <c r="H13" s="198">
        <v>0</v>
      </c>
      <c r="I13" s="198">
        <v>5.55</v>
      </c>
      <c r="J13" s="198">
        <v>0.08</v>
      </c>
      <c r="K13" s="198">
        <v>0.16</v>
      </c>
      <c r="L13" s="198">
        <v>16.48</v>
      </c>
      <c r="M13" s="198">
        <v>1.08</v>
      </c>
      <c r="N13" s="198">
        <v>1.03</v>
      </c>
      <c r="O13" s="198">
        <v>0</v>
      </c>
      <c r="P13" s="198">
        <v>1.1000000000000001</v>
      </c>
      <c r="Q13" s="198">
        <v>0.19</v>
      </c>
      <c r="R13" s="198">
        <v>0.37</v>
      </c>
      <c r="S13" s="198">
        <v>0.23</v>
      </c>
      <c r="T13" s="198">
        <v>0</v>
      </c>
      <c r="U13" s="198">
        <v>3.05</v>
      </c>
      <c r="V13" s="198">
        <v>0.13</v>
      </c>
      <c r="W13" s="198">
        <v>0.41</v>
      </c>
      <c r="X13" s="198">
        <v>0.86</v>
      </c>
      <c r="Y13" s="198">
        <v>0</v>
      </c>
      <c r="Z13" s="198">
        <v>2.21</v>
      </c>
      <c r="AA13" s="198">
        <v>0.6</v>
      </c>
      <c r="AB13" s="198">
        <v>0</v>
      </c>
      <c r="AC13" s="198">
        <v>11.05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30.67</v>
      </c>
      <c r="AJ13" s="198">
        <v>0</v>
      </c>
      <c r="AK13" s="198">
        <v>0</v>
      </c>
      <c r="AL13" s="198">
        <v>0</v>
      </c>
      <c r="AM13" s="198">
        <v>0</v>
      </c>
      <c r="AN13" s="198">
        <v>0</v>
      </c>
      <c r="AO13" s="198">
        <v>213.15</v>
      </c>
      <c r="AP13" s="198">
        <v>0</v>
      </c>
    </row>
    <row r="14" spans="1:42">
      <c r="A14" t="s">
        <v>56</v>
      </c>
      <c r="B14" s="198">
        <v>0</v>
      </c>
      <c r="C14" s="198">
        <v>13.21</v>
      </c>
      <c r="D14" s="198">
        <v>0.16</v>
      </c>
      <c r="E14" s="198">
        <v>0</v>
      </c>
      <c r="F14" s="198">
        <v>14.66</v>
      </c>
      <c r="G14" s="198">
        <v>0</v>
      </c>
      <c r="H14" s="198">
        <v>0</v>
      </c>
      <c r="I14" s="198">
        <v>5.55</v>
      </c>
      <c r="J14" s="198">
        <v>0.08</v>
      </c>
      <c r="K14" s="198">
        <v>0.17</v>
      </c>
      <c r="L14" s="198">
        <v>16.48</v>
      </c>
      <c r="M14" s="198">
        <v>1.08</v>
      </c>
      <c r="N14" s="198">
        <v>1.03</v>
      </c>
      <c r="O14" s="198">
        <v>0</v>
      </c>
      <c r="P14" s="198">
        <v>1.1000000000000001</v>
      </c>
      <c r="Q14" s="198">
        <v>0.19</v>
      </c>
      <c r="R14" s="198">
        <v>0.37</v>
      </c>
      <c r="S14" s="198">
        <v>0.23</v>
      </c>
      <c r="T14" s="198">
        <v>0</v>
      </c>
      <c r="U14" s="198">
        <v>3.05</v>
      </c>
      <c r="V14" s="198">
        <v>0.13</v>
      </c>
      <c r="W14" s="198">
        <v>0.41</v>
      </c>
      <c r="X14" s="198">
        <v>0.86</v>
      </c>
      <c r="Y14" s="198">
        <v>0</v>
      </c>
      <c r="Z14" s="198">
        <v>2.21</v>
      </c>
      <c r="AA14" s="198">
        <v>0.6</v>
      </c>
      <c r="AB14" s="198">
        <v>0</v>
      </c>
      <c r="AC14" s="198">
        <v>11.05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30.67</v>
      </c>
      <c r="AJ14" s="198">
        <v>0</v>
      </c>
      <c r="AK14" s="198">
        <v>0</v>
      </c>
      <c r="AL14" s="198">
        <v>0</v>
      </c>
      <c r="AM14" s="198">
        <v>0</v>
      </c>
      <c r="AN14" s="198">
        <v>0</v>
      </c>
      <c r="AO14" s="198">
        <v>213.15</v>
      </c>
      <c r="AP14" s="198">
        <v>0</v>
      </c>
    </row>
    <row r="15" spans="1:42">
      <c r="A15" t="s">
        <v>57</v>
      </c>
      <c r="B15" s="198">
        <v>0</v>
      </c>
      <c r="C15" s="198">
        <v>13.21</v>
      </c>
      <c r="D15" s="198">
        <v>0.16</v>
      </c>
      <c r="E15" s="198">
        <v>0</v>
      </c>
      <c r="F15" s="198">
        <v>14.66</v>
      </c>
      <c r="G15" s="198">
        <v>0</v>
      </c>
      <c r="H15" s="198">
        <v>0</v>
      </c>
      <c r="I15" s="198">
        <v>5.55</v>
      </c>
      <c r="J15" s="198">
        <v>0.08</v>
      </c>
      <c r="K15" s="198">
        <v>0.17</v>
      </c>
      <c r="L15" s="198">
        <v>16.48</v>
      </c>
      <c r="M15" s="198">
        <v>1.08</v>
      </c>
      <c r="N15" s="198">
        <v>1.03</v>
      </c>
      <c r="O15" s="198">
        <v>0</v>
      </c>
      <c r="P15" s="198">
        <v>1.1000000000000001</v>
      </c>
      <c r="Q15" s="198">
        <v>0.19</v>
      </c>
      <c r="R15" s="198">
        <v>0.37</v>
      </c>
      <c r="S15" s="198">
        <v>0.23</v>
      </c>
      <c r="T15" s="198">
        <v>0</v>
      </c>
      <c r="U15" s="198">
        <v>3.05</v>
      </c>
      <c r="V15" s="198">
        <v>0.13</v>
      </c>
      <c r="W15" s="198">
        <v>0.41</v>
      </c>
      <c r="X15" s="198">
        <v>0.86</v>
      </c>
      <c r="Y15" s="198">
        <v>0</v>
      </c>
      <c r="Z15" s="198">
        <v>2.21</v>
      </c>
      <c r="AA15" s="198">
        <v>0.6</v>
      </c>
      <c r="AB15" s="198">
        <v>0</v>
      </c>
      <c r="AC15" s="198">
        <v>11.05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30.67</v>
      </c>
      <c r="AJ15" s="198">
        <v>0</v>
      </c>
      <c r="AK15" s="198">
        <v>0.86</v>
      </c>
      <c r="AL15" s="198">
        <v>0</v>
      </c>
      <c r="AM15" s="198">
        <v>0</v>
      </c>
      <c r="AN15" s="198">
        <v>0</v>
      </c>
      <c r="AO15" s="198">
        <v>213.15</v>
      </c>
      <c r="AP15" s="198">
        <v>0</v>
      </c>
    </row>
    <row r="16" spans="1:42">
      <c r="A16" t="s">
        <v>58</v>
      </c>
      <c r="B16" s="198">
        <v>0</v>
      </c>
      <c r="C16" s="198">
        <v>13.21</v>
      </c>
      <c r="D16" s="198">
        <v>0.16</v>
      </c>
      <c r="E16" s="198">
        <v>0</v>
      </c>
      <c r="F16" s="198">
        <v>14.66</v>
      </c>
      <c r="G16" s="198">
        <v>0</v>
      </c>
      <c r="H16" s="198">
        <v>0</v>
      </c>
      <c r="I16" s="198">
        <v>5.55</v>
      </c>
      <c r="J16" s="198">
        <v>0.08</v>
      </c>
      <c r="K16" s="198">
        <v>0.18</v>
      </c>
      <c r="L16" s="198">
        <v>16.48</v>
      </c>
      <c r="M16" s="198">
        <v>1.08</v>
      </c>
      <c r="N16" s="198">
        <v>1.03</v>
      </c>
      <c r="O16" s="198">
        <v>0</v>
      </c>
      <c r="P16" s="198">
        <v>1.1000000000000001</v>
      </c>
      <c r="Q16" s="198">
        <v>0.19</v>
      </c>
      <c r="R16" s="198">
        <v>0.37</v>
      </c>
      <c r="S16" s="198">
        <v>0.23</v>
      </c>
      <c r="T16" s="198">
        <v>0</v>
      </c>
      <c r="U16" s="198">
        <v>3.05</v>
      </c>
      <c r="V16" s="198">
        <v>0.13</v>
      </c>
      <c r="W16" s="198">
        <v>0.41</v>
      </c>
      <c r="X16" s="198">
        <v>0.86</v>
      </c>
      <c r="Y16" s="198">
        <v>0</v>
      </c>
      <c r="Z16" s="198">
        <v>2.21</v>
      </c>
      <c r="AA16" s="198">
        <v>0.6</v>
      </c>
      <c r="AB16" s="198">
        <v>0</v>
      </c>
      <c r="AC16" s="198">
        <v>11.05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30.67</v>
      </c>
      <c r="AJ16" s="198">
        <v>0</v>
      </c>
      <c r="AK16" s="198">
        <v>0.86</v>
      </c>
      <c r="AL16" s="198">
        <v>0</v>
      </c>
      <c r="AM16" s="198">
        <v>0</v>
      </c>
      <c r="AN16" s="198">
        <v>0</v>
      </c>
      <c r="AO16" s="198">
        <v>213.15</v>
      </c>
      <c r="AP16" s="198">
        <v>0</v>
      </c>
    </row>
    <row r="17" spans="1:42">
      <c r="A17" t="s">
        <v>59</v>
      </c>
      <c r="B17" s="198">
        <v>0</v>
      </c>
      <c r="C17" s="198">
        <v>13.21</v>
      </c>
      <c r="D17" s="198">
        <v>0.16</v>
      </c>
      <c r="E17" s="198">
        <v>0</v>
      </c>
      <c r="F17" s="198">
        <v>14.66</v>
      </c>
      <c r="G17" s="198">
        <v>0</v>
      </c>
      <c r="H17" s="198">
        <v>0</v>
      </c>
      <c r="I17" s="198">
        <v>5.55</v>
      </c>
      <c r="J17" s="198">
        <v>0.08</v>
      </c>
      <c r="K17" s="198">
        <v>0.18</v>
      </c>
      <c r="L17" s="198">
        <v>16.48</v>
      </c>
      <c r="M17" s="198">
        <v>1.08</v>
      </c>
      <c r="N17" s="198">
        <v>1.03</v>
      </c>
      <c r="O17" s="198">
        <v>0</v>
      </c>
      <c r="P17" s="198">
        <v>1.1000000000000001</v>
      </c>
      <c r="Q17" s="198">
        <v>0.19</v>
      </c>
      <c r="R17" s="198">
        <v>0.37</v>
      </c>
      <c r="S17" s="198">
        <v>0.23</v>
      </c>
      <c r="T17" s="198">
        <v>0</v>
      </c>
      <c r="U17" s="198">
        <v>3.05</v>
      </c>
      <c r="V17" s="198">
        <v>0.13</v>
      </c>
      <c r="W17" s="198">
        <v>0.41</v>
      </c>
      <c r="X17" s="198">
        <v>0.86</v>
      </c>
      <c r="Y17" s="198">
        <v>0</v>
      </c>
      <c r="Z17" s="198">
        <v>2.21</v>
      </c>
      <c r="AA17" s="198">
        <v>0.6</v>
      </c>
      <c r="AB17" s="198">
        <v>0</v>
      </c>
      <c r="AC17" s="198">
        <v>11.05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30.67</v>
      </c>
      <c r="AJ17" s="198">
        <v>0</v>
      </c>
      <c r="AK17" s="198">
        <v>0.86</v>
      </c>
      <c r="AL17" s="198">
        <v>0</v>
      </c>
      <c r="AM17" s="198">
        <v>0</v>
      </c>
      <c r="AN17" s="198">
        <v>0</v>
      </c>
      <c r="AO17" s="198">
        <v>213.15</v>
      </c>
      <c r="AP17" s="198">
        <v>0</v>
      </c>
    </row>
    <row r="18" spans="1:42">
      <c r="A18" t="s">
        <v>60</v>
      </c>
      <c r="B18" s="198">
        <v>0</v>
      </c>
      <c r="C18" s="198">
        <v>13.21</v>
      </c>
      <c r="D18" s="198">
        <v>0.16</v>
      </c>
      <c r="E18" s="198">
        <v>0</v>
      </c>
      <c r="F18" s="198">
        <v>14.66</v>
      </c>
      <c r="G18" s="198">
        <v>0</v>
      </c>
      <c r="H18" s="198">
        <v>0</v>
      </c>
      <c r="I18" s="198">
        <v>5.55</v>
      </c>
      <c r="J18" s="198">
        <v>0.08</v>
      </c>
      <c r="K18" s="198">
        <v>0.19</v>
      </c>
      <c r="L18" s="198">
        <v>16.48</v>
      </c>
      <c r="M18" s="198">
        <v>1.08</v>
      </c>
      <c r="N18" s="198">
        <v>1.03</v>
      </c>
      <c r="O18" s="198">
        <v>0</v>
      </c>
      <c r="P18" s="198">
        <v>1.1000000000000001</v>
      </c>
      <c r="Q18" s="198">
        <v>0.19</v>
      </c>
      <c r="R18" s="198">
        <v>0.37</v>
      </c>
      <c r="S18" s="198">
        <v>0.23</v>
      </c>
      <c r="T18" s="198">
        <v>0</v>
      </c>
      <c r="U18" s="198">
        <v>3.05</v>
      </c>
      <c r="V18" s="198">
        <v>0.13</v>
      </c>
      <c r="W18" s="198">
        <v>0.41</v>
      </c>
      <c r="X18" s="198">
        <v>0.86</v>
      </c>
      <c r="Y18" s="198">
        <v>0</v>
      </c>
      <c r="Z18" s="198">
        <v>2.21</v>
      </c>
      <c r="AA18" s="198">
        <v>0.6</v>
      </c>
      <c r="AB18" s="198">
        <v>0</v>
      </c>
      <c r="AC18" s="198">
        <v>11.05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30.67</v>
      </c>
      <c r="AJ18" s="198">
        <v>0</v>
      </c>
      <c r="AK18" s="198">
        <v>0.86</v>
      </c>
      <c r="AL18" s="198">
        <v>0</v>
      </c>
      <c r="AM18" s="198">
        <v>0</v>
      </c>
      <c r="AN18" s="198">
        <v>0</v>
      </c>
      <c r="AO18" s="198">
        <v>213.15</v>
      </c>
      <c r="AP18" s="198">
        <v>0</v>
      </c>
    </row>
    <row r="19" spans="1:42">
      <c r="A19" t="s">
        <v>61</v>
      </c>
      <c r="B19" s="198">
        <v>0</v>
      </c>
      <c r="C19" s="198">
        <v>13.21</v>
      </c>
      <c r="D19" s="198">
        <v>0.16</v>
      </c>
      <c r="E19" s="198">
        <v>0</v>
      </c>
      <c r="F19" s="198">
        <v>14.66</v>
      </c>
      <c r="G19" s="198">
        <v>0</v>
      </c>
      <c r="H19" s="198">
        <v>0</v>
      </c>
      <c r="I19" s="198">
        <v>5.55</v>
      </c>
      <c r="J19" s="198">
        <v>0.08</v>
      </c>
      <c r="K19" s="198">
        <v>0.21</v>
      </c>
      <c r="L19" s="198">
        <v>16.48</v>
      </c>
      <c r="M19" s="198">
        <v>1.08</v>
      </c>
      <c r="N19" s="198">
        <v>1.03</v>
      </c>
      <c r="O19" s="198">
        <v>0</v>
      </c>
      <c r="P19" s="198">
        <v>1.1000000000000001</v>
      </c>
      <c r="Q19" s="198">
        <v>0.19</v>
      </c>
      <c r="R19" s="198">
        <v>0.37</v>
      </c>
      <c r="S19" s="198">
        <v>0.23</v>
      </c>
      <c r="T19" s="198">
        <v>0</v>
      </c>
      <c r="U19" s="198">
        <v>3.05</v>
      </c>
      <c r="V19" s="198">
        <v>0.13</v>
      </c>
      <c r="W19" s="198">
        <v>0.41</v>
      </c>
      <c r="X19" s="198">
        <v>0.86</v>
      </c>
      <c r="Y19" s="198">
        <v>0</v>
      </c>
      <c r="Z19" s="198">
        <v>2.21</v>
      </c>
      <c r="AA19" s="198">
        <v>0.6</v>
      </c>
      <c r="AB19" s="198">
        <v>0</v>
      </c>
      <c r="AC19" s="198">
        <v>11.05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30.67</v>
      </c>
      <c r="AJ19" s="198">
        <v>0</v>
      </c>
      <c r="AK19" s="198">
        <v>0</v>
      </c>
      <c r="AL19" s="198">
        <v>0</v>
      </c>
      <c r="AM19" s="198">
        <v>0</v>
      </c>
      <c r="AN19" s="198">
        <v>0</v>
      </c>
      <c r="AO19" s="198">
        <v>213.15</v>
      </c>
      <c r="AP19" s="198">
        <v>0</v>
      </c>
    </row>
    <row r="20" spans="1:42">
      <c r="A20" t="s">
        <v>62</v>
      </c>
      <c r="B20" s="198">
        <v>0</v>
      </c>
      <c r="C20" s="198">
        <v>13.21</v>
      </c>
      <c r="D20" s="198">
        <v>0.16</v>
      </c>
      <c r="E20" s="198">
        <v>0</v>
      </c>
      <c r="F20" s="198">
        <v>14.66</v>
      </c>
      <c r="G20" s="198">
        <v>0</v>
      </c>
      <c r="H20" s="198">
        <v>0</v>
      </c>
      <c r="I20" s="198">
        <v>5.55</v>
      </c>
      <c r="J20" s="198">
        <v>0.08</v>
      </c>
      <c r="K20" s="198">
        <v>0.22</v>
      </c>
      <c r="L20" s="198">
        <v>16.489999999999998</v>
      </c>
      <c r="M20" s="198">
        <v>1.08</v>
      </c>
      <c r="N20" s="198">
        <v>1.03</v>
      </c>
      <c r="O20" s="198">
        <v>0</v>
      </c>
      <c r="P20" s="198">
        <v>1.1000000000000001</v>
      </c>
      <c r="Q20" s="198">
        <v>0.19</v>
      </c>
      <c r="R20" s="198">
        <v>0.37</v>
      </c>
      <c r="S20" s="198">
        <v>0.23</v>
      </c>
      <c r="T20" s="198">
        <v>0</v>
      </c>
      <c r="U20" s="198">
        <v>3.05</v>
      </c>
      <c r="V20" s="198">
        <v>0.13</v>
      </c>
      <c r="W20" s="198">
        <v>0.41</v>
      </c>
      <c r="X20" s="198">
        <v>0.86</v>
      </c>
      <c r="Y20" s="198">
        <v>0</v>
      </c>
      <c r="Z20" s="198">
        <v>2.21</v>
      </c>
      <c r="AA20" s="198">
        <v>0.6</v>
      </c>
      <c r="AB20" s="198">
        <v>0</v>
      </c>
      <c r="AC20" s="198">
        <v>11.05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30.67</v>
      </c>
      <c r="AJ20" s="198">
        <v>0</v>
      </c>
      <c r="AK20" s="198">
        <v>0</v>
      </c>
      <c r="AL20" s="198">
        <v>0</v>
      </c>
      <c r="AM20" s="198">
        <v>0</v>
      </c>
      <c r="AN20" s="198">
        <v>0</v>
      </c>
      <c r="AO20" s="198">
        <v>213.15</v>
      </c>
      <c r="AP20" s="198">
        <v>0</v>
      </c>
    </row>
    <row r="21" spans="1:42">
      <c r="A21" t="s">
        <v>63</v>
      </c>
      <c r="B21" s="198">
        <v>0</v>
      </c>
      <c r="C21" s="198">
        <v>13.21</v>
      </c>
      <c r="D21" s="198">
        <v>0.16</v>
      </c>
      <c r="E21" s="198">
        <v>0</v>
      </c>
      <c r="F21" s="198">
        <v>14.66</v>
      </c>
      <c r="G21" s="198">
        <v>0</v>
      </c>
      <c r="H21" s="198">
        <v>0</v>
      </c>
      <c r="I21" s="198">
        <v>5.55</v>
      </c>
      <c r="J21" s="198">
        <v>0</v>
      </c>
      <c r="K21" s="198">
        <v>0.23</v>
      </c>
      <c r="L21" s="198">
        <v>16.489999999999998</v>
      </c>
      <c r="M21" s="198">
        <v>1.08</v>
      </c>
      <c r="N21" s="198">
        <v>1.03</v>
      </c>
      <c r="O21" s="198">
        <v>0</v>
      </c>
      <c r="P21" s="198">
        <v>1.1000000000000001</v>
      </c>
      <c r="Q21" s="198">
        <v>0.19</v>
      </c>
      <c r="R21" s="198">
        <v>0.37</v>
      </c>
      <c r="S21" s="198">
        <v>0.23</v>
      </c>
      <c r="T21" s="198">
        <v>0</v>
      </c>
      <c r="U21" s="198">
        <v>3.05</v>
      </c>
      <c r="V21" s="198">
        <v>0.13</v>
      </c>
      <c r="W21" s="198">
        <v>0.41</v>
      </c>
      <c r="X21" s="198">
        <v>0.86</v>
      </c>
      <c r="Y21" s="198">
        <v>0</v>
      </c>
      <c r="Z21" s="198">
        <v>2.21</v>
      </c>
      <c r="AA21" s="198">
        <v>0.6</v>
      </c>
      <c r="AB21" s="198">
        <v>0</v>
      </c>
      <c r="AC21" s="198">
        <v>11.05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30.67</v>
      </c>
      <c r="AJ21" s="198">
        <v>0</v>
      </c>
      <c r="AK21" s="198">
        <v>0</v>
      </c>
      <c r="AL21" s="198">
        <v>0</v>
      </c>
      <c r="AM21" s="198">
        <v>0</v>
      </c>
      <c r="AN21" s="198">
        <v>0</v>
      </c>
      <c r="AO21" s="198">
        <v>213.15</v>
      </c>
      <c r="AP21" s="198">
        <v>0</v>
      </c>
    </row>
    <row r="22" spans="1:42">
      <c r="A22" t="s">
        <v>64</v>
      </c>
      <c r="B22" s="198">
        <v>0</v>
      </c>
      <c r="C22" s="198">
        <v>13.21</v>
      </c>
      <c r="D22" s="198">
        <v>0.16</v>
      </c>
      <c r="E22" s="198">
        <v>0</v>
      </c>
      <c r="F22" s="198">
        <v>14.66</v>
      </c>
      <c r="G22" s="198">
        <v>0</v>
      </c>
      <c r="H22" s="198">
        <v>0</v>
      </c>
      <c r="I22" s="198">
        <v>5.55</v>
      </c>
      <c r="J22" s="198">
        <v>0</v>
      </c>
      <c r="K22" s="198">
        <v>0.24</v>
      </c>
      <c r="L22" s="198">
        <v>16.489999999999998</v>
      </c>
      <c r="M22" s="198">
        <v>1.08</v>
      </c>
      <c r="N22" s="198">
        <v>1.03</v>
      </c>
      <c r="O22" s="198">
        <v>0</v>
      </c>
      <c r="P22" s="198">
        <v>1.1000000000000001</v>
      </c>
      <c r="Q22" s="198">
        <v>0.19</v>
      </c>
      <c r="R22" s="198">
        <v>0.37</v>
      </c>
      <c r="S22" s="198">
        <v>0.23</v>
      </c>
      <c r="T22" s="198">
        <v>0</v>
      </c>
      <c r="U22" s="198">
        <v>3.05</v>
      </c>
      <c r="V22" s="198">
        <v>0.13</v>
      </c>
      <c r="W22" s="198">
        <v>0.41</v>
      </c>
      <c r="X22" s="198">
        <v>0.86</v>
      </c>
      <c r="Y22" s="198">
        <v>0</v>
      </c>
      <c r="Z22" s="198">
        <v>2.21</v>
      </c>
      <c r="AA22" s="198">
        <v>0.6</v>
      </c>
      <c r="AB22" s="198">
        <v>0</v>
      </c>
      <c r="AC22" s="198">
        <v>11.05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30.67</v>
      </c>
      <c r="AJ22" s="198">
        <v>0</v>
      </c>
      <c r="AK22" s="198">
        <v>0</v>
      </c>
      <c r="AL22" s="198">
        <v>0</v>
      </c>
      <c r="AM22" s="198">
        <v>0</v>
      </c>
      <c r="AN22" s="198">
        <v>0</v>
      </c>
      <c r="AO22" s="198">
        <v>213.15</v>
      </c>
      <c r="AP22" s="198">
        <v>0</v>
      </c>
    </row>
    <row r="23" spans="1:42">
      <c r="A23" t="s">
        <v>65</v>
      </c>
      <c r="B23" s="198">
        <v>0</v>
      </c>
      <c r="C23" s="198">
        <v>13.21</v>
      </c>
      <c r="D23" s="198">
        <v>0.16</v>
      </c>
      <c r="E23" s="198">
        <v>0</v>
      </c>
      <c r="F23" s="198">
        <v>14.66</v>
      </c>
      <c r="G23" s="198">
        <v>0</v>
      </c>
      <c r="H23" s="198">
        <v>0</v>
      </c>
      <c r="I23" s="198">
        <v>5.55</v>
      </c>
      <c r="J23" s="198">
        <v>0</v>
      </c>
      <c r="K23" s="198">
        <v>0.25</v>
      </c>
      <c r="L23" s="198">
        <v>16.489999999999998</v>
      </c>
      <c r="M23" s="198">
        <v>1.08</v>
      </c>
      <c r="N23" s="198">
        <v>1.03</v>
      </c>
      <c r="O23" s="198">
        <v>0</v>
      </c>
      <c r="P23" s="198">
        <v>1.1000000000000001</v>
      </c>
      <c r="Q23" s="198">
        <v>0.19</v>
      </c>
      <c r="R23" s="198">
        <v>0.37</v>
      </c>
      <c r="S23" s="198">
        <v>0.23</v>
      </c>
      <c r="T23" s="198">
        <v>0</v>
      </c>
      <c r="U23" s="198">
        <v>3.1</v>
      </c>
      <c r="V23" s="198">
        <v>0.13</v>
      </c>
      <c r="W23" s="198">
        <v>0.41</v>
      </c>
      <c r="X23" s="198">
        <v>0.86</v>
      </c>
      <c r="Y23" s="198">
        <v>0</v>
      </c>
      <c r="Z23" s="198">
        <v>2.21</v>
      </c>
      <c r="AA23" s="198">
        <v>0.6</v>
      </c>
      <c r="AB23" s="198">
        <v>0</v>
      </c>
      <c r="AC23" s="198">
        <v>11.05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30.67</v>
      </c>
      <c r="AJ23" s="198">
        <v>0</v>
      </c>
      <c r="AK23" s="198">
        <v>0</v>
      </c>
      <c r="AL23" s="198">
        <v>0</v>
      </c>
      <c r="AM23" s="198">
        <v>0</v>
      </c>
      <c r="AN23" s="198">
        <v>0</v>
      </c>
      <c r="AO23" s="198">
        <v>213.15</v>
      </c>
      <c r="AP23" s="198">
        <v>0</v>
      </c>
    </row>
    <row r="24" spans="1:42">
      <c r="A24" t="s">
        <v>66</v>
      </c>
      <c r="B24" s="198">
        <v>0</v>
      </c>
      <c r="C24" s="198">
        <v>13.21</v>
      </c>
      <c r="D24" s="198">
        <v>0.16</v>
      </c>
      <c r="E24" s="198">
        <v>0</v>
      </c>
      <c r="F24" s="198">
        <v>14.66</v>
      </c>
      <c r="G24" s="198">
        <v>0</v>
      </c>
      <c r="H24" s="198">
        <v>0</v>
      </c>
      <c r="I24" s="198">
        <v>5.55</v>
      </c>
      <c r="J24" s="198">
        <v>0</v>
      </c>
      <c r="K24" s="198">
        <v>0.27</v>
      </c>
      <c r="L24" s="198">
        <v>16.489999999999998</v>
      </c>
      <c r="M24" s="198">
        <v>1.08</v>
      </c>
      <c r="N24" s="198">
        <v>1.03</v>
      </c>
      <c r="O24" s="198">
        <v>0</v>
      </c>
      <c r="P24" s="198">
        <v>1.1000000000000001</v>
      </c>
      <c r="Q24" s="198">
        <v>0.19</v>
      </c>
      <c r="R24" s="198">
        <v>0.37</v>
      </c>
      <c r="S24" s="198">
        <v>0.23</v>
      </c>
      <c r="T24" s="198">
        <v>0</v>
      </c>
      <c r="U24" s="198">
        <v>3.1</v>
      </c>
      <c r="V24" s="198">
        <v>0.13</v>
      </c>
      <c r="W24" s="198">
        <v>0.41</v>
      </c>
      <c r="X24" s="198">
        <v>0.86</v>
      </c>
      <c r="Y24" s="198">
        <v>0</v>
      </c>
      <c r="Z24" s="198">
        <v>2.21</v>
      </c>
      <c r="AA24" s="198">
        <v>0.6</v>
      </c>
      <c r="AB24" s="198">
        <v>0</v>
      </c>
      <c r="AC24" s="198">
        <v>11.05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30.67</v>
      </c>
      <c r="AJ24" s="198">
        <v>0</v>
      </c>
      <c r="AK24" s="198">
        <v>0</v>
      </c>
      <c r="AL24" s="198">
        <v>0</v>
      </c>
      <c r="AM24" s="198">
        <v>0</v>
      </c>
      <c r="AN24" s="198">
        <v>0</v>
      </c>
      <c r="AO24" s="198">
        <v>213.15</v>
      </c>
      <c r="AP24" s="198">
        <v>0</v>
      </c>
    </row>
    <row r="25" spans="1:42">
      <c r="A25" t="s">
        <v>67</v>
      </c>
      <c r="B25" s="198">
        <v>0</v>
      </c>
      <c r="C25" s="198">
        <v>13.21</v>
      </c>
      <c r="D25" s="198">
        <v>0.16</v>
      </c>
      <c r="E25" s="198">
        <v>0</v>
      </c>
      <c r="F25" s="198">
        <v>14.66</v>
      </c>
      <c r="G25" s="198">
        <v>0</v>
      </c>
      <c r="H25" s="198">
        <v>0</v>
      </c>
      <c r="I25" s="198">
        <v>5.55</v>
      </c>
      <c r="J25" s="198">
        <v>0</v>
      </c>
      <c r="K25" s="198">
        <v>0.27</v>
      </c>
      <c r="L25" s="198">
        <v>16.489999999999998</v>
      </c>
      <c r="M25" s="198">
        <v>1.08</v>
      </c>
      <c r="N25" s="198">
        <v>1.03</v>
      </c>
      <c r="O25" s="198">
        <v>0</v>
      </c>
      <c r="P25" s="198">
        <v>1.1000000000000001</v>
      </c>
      <c r="Q25" s="198">
        <v>0.19</v>
      </c>
      <c r="R25" s="198">
        <v>0.37</v>
      </c>
      <c r="S25" s="198">
        <v>0.23</v>
      </c>
      <c r="T25" s="198">
        <v>0</v>
      </c>
      <c r="U25" s="198">
        <v>3.1</v>
      </c>
      <c r="V25" s="198">
        <v>0.13</v>
      </c>
      <c r="W25" s="198">
        <v>0.41</v>
      </c>
      <c r="X25" s="198">
        <v>0.86</v>
      </c>
      <c r="Y25" s="198">
        <v>0</v>
      </c>
      <c r="Z25" s="198">
        <v>2.21</v>
      </c>
      <c r="AA25" s="198">
        <v>0.6</v>
      </c>
      <c r="AB25" s="198">
        <v>0</v>
      </c>
      <c r="AC25" s="198">
        <v>11.05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30.67</v>
      </c>
      <c r="AJ25" s="198">
        <v>0</v>
      </c>
      <c r="AK25" s="198">
        <v>0</v>
      </c>
      <c r="AL25" s="198">
        <v>0</v>
      </c>
      <c r="AM25" s="198">
        <v>0</v>
      </c>
      <c r="AN25" s="198">
        <v>0</v>
      </c>
      <c r="AO25" s="198">
        <v>213.15</v>
      </c>
      <c r="AP25" s="198">
        <v>0</v>
      </c>
    </row>
    <row r="26" spans="1:42">
      <c r="A26" t="s">
        <v>68</v>
      </c>
      <c r="B26" s="198">
        <v>0</v>
      </c>
      <c r="C26" s="198">
        <v>13.21</v>
      </c>
      <c r="D26" s="198">
        <v>0.16</v>
      </c>
      <c r="E26" s="198">
        <v>0</v>
      </c>
      <c r="F26" s="198">
        <v>14.66</v>
      </c>
      <c r="G26" s="198">
        <v>0</v>
      </c>
      <c r="H26" s="198">
        <v>0</v>
      </c>
      <c r="I26" s="198">
        <v>5.55</v>
      </c>
      <c r="J26" s="198">
        <v>0</v>
      </c>
      <c r="K26" s="198">
        <v>0.27</v>
      </c>
      <c r="L26" s="198">
        <v>16.489999999999998</v>
      </c>
      <c r="M26" s="198">
        <v>1.08</v>
      </c>
      <c r="N26" s="198">
        <v>1.03</v>
      </c>
      <c r="O26" s="198">
        <v>0</v>
      </c>
      <c r="P26" s="198">
        <v>1.1000000000000001</v>
      </c>
      <c r="Q26" s="198">
        <v>0.19</v>
      </c>
      <c r="R26" s="198">
        <v>0.37</v>
      </c>
      <c r="S26" s="198">
        <v>0.23</v>
      </c>
      <c r="T26" s="198">
        <v>0</v>
      </c>
      <c r="U26" s="198">
        <v>3.1</v>
      </c>
      <c r="V26" s="198">
        <v>0.13</v>
      </c>
      <c r="W26" s="198">
        <v>0.41</v>
      </c>
      <c r="X26" s="198">
        <v>0.86</v>
      </c>
      <c r="Y26" s="198">
        <v>0</v>
      </c>
      <c r="Z26" s="198">
        <v>2.21</v>
      </c>
      <c r="AA26" s="198">
        <v>0.6</v>
      </c>
      <c r="AB26" s="198">
        <v>0</v>
      </c>
      <c r="AC26" s="198">
        <v>11.05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30.67</v>
      </c>
      <c r="AJ26" s="198">
        <v>0</v>
      </c>
      <c r="AK26" s="198">
        <v>0</v>
      </c>
      <c r="AL26" s="198">
        <v>0</v>
      </c>
      <c r="AM26" s="198">
        <v>0</v>
      </c>
      <c r="AN26" s="198">
        <v>0</v>
      </c>
      <c r="AO26" s="198">
        <v>213.15</v>
      </c>
      <c r="AP26" s="198">
        <v>0</v>
      </c>
    </row>
    <row r="27" spans="1:42">
      <c r="A27" t="s">
        <v>69</v>
      </c>
      <c r="B27" s="198">
        <v>0</v>
      </c>
      <c r="C27" s="198">
        <v>12.89</v>
      </c>
      <c r="D27" s="198">
        <v>0.16</v>
      </c>
      <c r="E27" s="198">
        <v>0</v>
      </c>
      <c r="F27" s="198">
        <v>14.66</v>
      </c>
      <c r="G27" s="198">
        <v>0</v>
      </c>
      <c r="H27" s="198">
        <v>0</v>
      </c>
      <c r="I27" s="198">
        <v>6.73</v>
      </c>
      <c r="J27" s="198">
        <v>0</v>
      </c>
      <c r="K27" s="198">
        <v>0.27</v>
      </c>
      <c r="L27" s="198">
        <v>16.489999999999998</v>
      </c>
      <c r="M27" s="198">
        <v>1.08</v>
      </c>
      <c r="N27" s="198">
        <v>1.03</v>
      </c>
      <c r="O27" s="198">
        <v>0</v>
      </c>
      <c r="P27" s="198">
        <v>1.1000000000000001</v>
      </c>
      <c r="Q27" s="198">
        <v>0.19</v>
      </c>
      <c r="R27" s="198">
        <v>0.37</v>
      </c>
      <c r="S27" s="198">
        <v>0.23</v>
      </c>
      <c r="T27" s="198">
        <v>0</v>
      </c>
      <c r="U27" s="198">
        <v>3.1</v>
      </c>
      <c r="V27" s="198">
        <v>0.13</v>
      </c>
      <c r="W27" s="198">
        <v>0.41</v>
      </c>
      <c r="X27" s="198">
        <v>0.86</v>
      </c>
      <c r="Y27" s="198">
        <v>0</v>
      </c>
      <c r="Z27" s="198">
        <v>2.21</v>
      </c>
      <c r="AA27" s="198">
        <v>0.6</v>
      </c>
      <c r="AB27" s="198">
        <v>0</v>
      </c>
      <c r="AC27" s="198">
        <v>11.05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30.67</v>
      </c>
      <c r="AJ27" s="198">
        <v>0</v>
      </c>
      <c r="AK27" s="198">
        <v>0</v>
      </c>
      <c r="AL27" s="198">
        <v>0</v>
      </c>
      <c r="AM27" s="198">
        <v>0</v>
      </c>
      <c r="AN27" s="198">
        <v>0</v>
      </c>
      <c r="AO27" s="198">
        <v>213.15</v>
      </c>
      <c r="AP27" s="198">
        <v>0</v>
      </c>
    </row>
    <row r="28" spans="1:42">
      <c r="A28" t="s">
        <v>70</v>
      </c>
      <c r="B28" s="198">
        <v>0</v>
      </c>
      <c r="C28" s="198">
        <v>12.89</v>
      </c>
      <c r="D28" s="198">
        <v>0.16</v>
      </c>
      <c r="E28" s="198">
        <v>0</v>
      </c>
      <c r="F28" s="198">
        <v>14.66</v>
      </c>
      <c r="G28" s="198">
        <v>0</v>
      </c>
      <c r="H28" s="198">
        <v>0</v>
      </c>
      <c r="I28" s="198">
        <v>6.73</v>
      </c>
      <c r="J28" s="198">
        <v>0</v>
      </c>
      <c r="K28" s="198">
        <v>0.27</v>
      </c>
      <c r="L28" s="198">
        <v>16.489999999999998</v>
      </c>
      <c r="M28" s="198">
        <v>1.08</v>
      </c>
      <c r="N28" s="198">
        <v>1.03</v>
      </c>
      <c r="O28" s="198">
        <v>0</v>
      </c>
      <c r="P28" s="198">
        <v>1.1000000000000001</v>
      </c>
      <c r="Q28" s="198">
        <v>0.19</v>
      </c>
      <c r="R28" s="198">
        <v>0.37</v>
      </c>
      <c r="S28" s="198">
        <v>0.23</v>
      </c>
      <c r="T28" s="198">
        <v>0</v>
      </c>
      <c r="U28" s="198">
        <v>3.1</v>
      </c>
      <c r="V28" s="198">
        <v>0.13</v>
      </c>
      <c r="W28" s="198">
        <v>0.41</v>
      </c>
      <c r="X28" s="198">
        <v>0.86</v>
      </c>
      <c r="Y28" s="198">
        <v>0</v>
      </c>
      <c r="Z28" s="198">
        <v>2.21</v>
      </c>
      <c r="AA28" s="198">
        <v>0.6</v>
      </c>
      <c r="AB28" s="198">
        <v>0</v>
      </c>
      <c r="AC28" s="198">
        <v>11.05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30.67</v>
      </c>
      <c r="AJ28" s="198">
        <v>0</v>
      </c>
      <c r="AK28" s="198">
        <v>0</v>
      </c>
      <c r="AL28" s="198">
        <v>0</v>
      </c>
      <c r="AM28" s="198">
        <v>0</v>
      </c>
      <c r="AN28" s="198">
        <v>0</v>
      </c>
      <c r="AO28" s="198">
        <v>213.15</v>
      </c>
      <c r="AP28" s="198">
        <v>0</v>
      </c>
    </row>
    <row r="29" spans="1:42">
      <c r="A29" t="s">
        <v>71</v>
      </c>
      <c r="B29" s="198">
        <v>0</v>
      </c>
      <c r="C29" s="198">
        <v>12.89</v>
      </c>
      <c r="D29" s="198">
        <v>0.16</v>
      </c>
      <c r="E29" s="198">
        <v>0</v>
      </c>
      <c r="F29" s="198">
        <v>14.66</v>
      </c>
      <c r="G29" s="198">
        <v>0</v>
      </c>
      <c r="H29" s="198">
        <v>0</v>
      </c>
      <c r="I29" s="198">
        <v>6.73</v>
      </c>
      <c r="J29" s="198">
        <v>0</v>
      </c>
      <c r="K29" s="198">
        <v>0.27</v>
      </c>
      <c r="L29" s="198">
        <v>16.489999999999998</v>
      </c>
      <c r="M29" s="198">
        <v>1.08</v>
      </c>
      <c r="N29" s="198">
        <v>1.03</v>
      </c>
      <c r="O29" s="198">
        <v>0</v>
      </c>
      <c r="P29" s="198">
        <v>1.1000000000000001</v>
      </c>
      <c r="Q29" s="198">
        <v>0.19</v>
      </c>
      <c r="R29" s="198">
        <v>0.37</v>
      </c>
      <c r="S29" s="198">
        <v>0.23</v>
      </c>
      <c r="T29" s="198">
        <v>0</v>
      </c>
      <c r="U29" s="198">
        <v>3.3</v>
      </c>
      <c r="V29" s="198">
        <v>0.13</v>
      </c>
      <c r="W29" s="198">
        <v>0.41</v>
      </c>
      <c r="X29" s="198">
        <v>0.86</v>
      </c>
      <c r="Y29" s="198">
        <v>0</v>
      </c>
      <c r="Z29" s="198">
        <v>2.21</v>
      </c>
      <c r="AA29" s="198">
        <v>0.6</v>
      </c>
      <c r="AB29" s="198">
        <v>0</v>
      </c>
      <c r="AC29" s="198">
        <v>11.05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30.67</v>
      </c>
      <c r="AJ29" s="198">
        <v>0</v>
      </c>
      <c r="AK29" s="198">
        <v>0</v>
      </c>
      <c r="AL29" s="198">
        <v>0</v>
      </c>
      <c r="AM29" s="198">
        <v>0</v>
      </c>
      <c r="AN29" s="198">
        <v>0</v>
      </c>
      <c r="AO29" s="198">
        <v>213.15</v>
      </c>
      <c r="AP29" s="198">
        <v>0</v>
      </c>
    </row>
    <row r="30" spans="1:42">
      <c r="A30" t="s">
        <v>72</v>
      </c>
      <c r="B30" s="198">
        <v>0</v>
      </c>
      <c r="C30" s="198">
        <v>12.73</v>
      </c>
      <c r="D30" s="198">
        <v>0.16</v>
      </c>
      <c r="E30" s="198">
        <v>0</v>
      </c>
      <c r="F30" s="198">
        <v>14.66</v>
      </c>
      <c r="G30" s="198">
        <v>0</v>
      </c>
      <c r="H30" s="198">
        <v>0</v>
      </c>
      <c r="I30" s="198">
        <v>6.73</v>
      </c>
      <c r="J30" s="198">
        <v>0</v>
      </c>
      <c r="K30" s="198">
        <v>0.27</v>
      </c>
      <c r="L30" s="198">
        <v>16.489999999999998</v>
      </c>
      <c r="M30" s="198">
        <v>1.08</v>
      </c>
      <c r="N30" s="198">
        <v>1.03</v>
      </c>
      <c r="O30" s="198">
        <v>0</v>
      </c>
      <c r="P30" s="198">
        <v>1.1000000000000001</v>
      </c>
      <c r="Q30" s="198">
        <v>0.19</v>
      </c>
      <c r="R30" s="198">
        <v>0.37</v>
      </c>
      <c r="S30" s="198">
        <v>0.23</v>
      </c>
      <c r="T30" s="198">
        <v>0</v>
      </c>
      <c r="U30" s="198">
        <v>3.36</v>
      </c>
      <c r="V30" s="198">
        <v>0.13</v>
      </c>
      <c r="W30" s="198">
        <v>0.41</v>
      </c>
      <c r="X30" s="198">
        <v>0.86</v>
      </c>
      <c r="Y30" s="198">
        <v>0</v>
      </c>
      <c r="Z30" s="198">
        <v>2.21</v>
      </c>
      <c r="AA30" s="198">
        <v>0.6</v>
      </c>
      <c r="AB30" s="198">
        <v>0</v>
      </c>
      <c r="AC30" s="198">
        <v>11.05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30.67</v>
      </c>
      <c r="AJ30" s="198">
        <v>0</v>
      </c>
      <c r="AK30" s="198">
        <v>0</v>
      </c>
      <c r="AL30" s="198">
        <v>0</v>
      </c>
      <c r="AM30" s="198">
        <v>0</v>
      </c>
      <c r="AN30" s="198">
        <v>0</v>
      </c>
      <c r="AO30" s="198">
        <v>213.15</v>
      </c>
      <c r="AP30" s="198">
        <v>0</v>
      </c>
    </row>
    <row r="31" spans="1:42">
      <c r="A31" t="s">
        <v>73</v>
      </c>
      <c r="B31" s="198">
        <v>0</v>
      </c>
      <c r="C31" s="198">
        <v>12.73</v>
      </c>
      <c r="D31" s="198">
        <v>0.16</v>
      </c>
      <c r="E31" s="198">
        <v>0</v>
      </c>
      <c r="F31" s="198">
        <v>14.66</v>
      </c>
      <c r="G31" s="198">
        <v>0</v>
      </c>
      <c r="H31" s="198">
        <v>0</v>
      </c>
      <c r="I31" s="198">
        <v>6.73</v>
      </c>
      <c r="J31" s="198">
        <v>0</v>
      </c>
      <c r="K31" s="198">
        <v>0.27</v>
      </c>
      <c r="L31" s="198">
        <v>16.489999999999998</v>
      </c>
      <c r="M31" s="198">
        <v>1.08</v>
      </c>
      <c r="N31" s="198">
        <v>1.03</v>
      </c>
      <c r="O31" s="198">
        <v>0</v>
      </c>
      <c r="P31" s="198">
        <v>1.1000000000000001</v>
      </c>
      <c r="Q31" s="198">
        <v>0.19</v>
      </c>
      <c r="R31" s="198">
        <v>0.37</v>
      </c>
      <c r="S31" s="198">
        <v>0.23</v>
      </c>
      <c r="T31" s="198">
        <v>0</v>
      </c>
      <c r="U31" s="198">
        <v>3.41</v>
      </c>
      <c r="V31" s="198">
        <v>0.13</v>
      </c>
      <c r="W31" s="198">
        <v>0.41</v>
      </c>
      <c r="X31" s="198">
        <v>0.86</v>
      </c>
      <c r="Y31" s="198">
        <v>0</v>
      </c>
      <c r="Z31" s="198">
        <v>2.21</v>
      </c>
      <c r="AA31" s="198">
        <v>0.6</v>
      </c>
      <c r="AB31" s="198">
        <v>0</v>
      </c>
      <c r="AC31" s="198">
        <v>11.05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30.67</v>
      </c>
      <c r="AJ31" s="198">
        <v>0</v>
      </c>
      <c r="AK31" s="198">
        <v>0</v>
      </c>
      <c r="AL31" s="198">
        <v>0</v>
      </c>
      <c r="AM31" s="198">
        <v>0</v>
      </c>
      <c r="AN31" s="198">
        <v>0</v>
      </c>
      <c r="AO31" s="198">
        <v>213.15</v>
      </c>
      <c r="AP31" s="198">
        <v>0</v>
      </c>
    </row>
    <row r="32" spans="1:42">
      <c r="A32" t="s">
        <v>74</v>
      </c>
      <c r="B32" s="198">
        <v>0</v>
      </c>
      <c r="C32" s="198">
        <v>12.56</v>
      </c>
      <c r="D32" s="198">
        <v>0.16</v>
      </c>
      <c r="E32" s="198">
        <v>0</v>
      </c>
      <c r="F32" s="198">
        <v>14.66</v>
      </c>
      <c r="G32" s="198">
        <v>0</v>
      </c>
      <c r="H32" s="198">
        <v>0</v>
      </c>
      <c r="I32" s="198">
        <v>6.73</v>
      </c>
      <c r="J32" s="198">
        <v>0</v>
      </c>
      <c r="K32" s="198">
        <v>0.27</v>
      </c>
      <c r="L32" s="198">
        <v>16.489999999999998</v>
      </c>
      <c r="M32" s="198">
        <v>1.08</v>
      </c>
      <c r="N32" s="198">
        <v>1.03</v>
      </c>
      <c r="O32" s="198">
        <v>0</v>
      </c>
      <c r="P32" s="198">
        <v>1.1000000000000001</v>
      </c>
      <c r="Q32" s="198">
        <v>0.19</v>
      </c>
      <c r="R32" s="198">
        <v>0.37</v>
      </c>
      <c r="S32" s="198">
        <v>0.23</v>
      </c>
      <c r="T32" s="198">
        <v>0</v>
      </c>
      <c r="U32" s="198">
        <v>3.47</v>
      </c>
      <c r="V32" s="198">
        <v>0.13</v>
      </c>
      <c r="W32" s="198">
        <v>0.41</v>
      </c>
      <c r="X32" s="198">
        <v>0.86</v>
      </c>
      <c r="Y32" s="198">
        <v>0</v>
      </c>
      <c r="Z32" s="198">
        <v>2.21</v>
      </c>
      <c r="AA32" s="198">
        <v>0.6</v>
      </c>
      <c r="AB32" s="198">
        <v>0</v>
      </c>
      <c r="AC32" s="198">
        <v>11.05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30.67</v>
      </c>
      <c r="AJ32" s="198">
        <v>0</v>
      </c>
      <c r="AK32" s="198">
        <v>0</v>
      </c>
      <c r="AL32" s="198">
        <v>0</v>
      </c>
      <c r="AM32" s="198">
        <v>0</v>
      </c>
      <c r="AN32" s="198">
        <v>0</v>
      </c>
      <c r="AO32" s="198">
        <v>213.15</v>
      </c>
      <c r="AP32" s="198">
        <v>0</v>
      </c>
    </row>
    <row r="33" spans="1:42">
      <c r="A33" t="s">
        <v>75</v>
      </c>
      <c r="B33" s="198">
        <v>0</v>
      </c>
      <c r="C33" s="198">
        <v>12.56</v>
      </c>
      <c r="D33" s="198">
        <v>0.16</v>
      </c>
      <c r="E33" s="198">
        <v>0</v>
      </c>
      <c r="F33" s="198">
        <v>14.66</v>
      </c>
      <c r="G33" s="198">
        <v>0</v>
      </c>
      <c r="H33" s="198">
        <v>0</v>
      </c>
      <c r="I33" s="198">
        <v>6.73</v>
      </c>
      <c r="J33" s="198">
        <v>0.11</v>
      </c>
      <c r="K33" s="198">
        <v>0.27</v>
      </c>
      <c r="L33" s="198">
        <v>16.489999999999998</v>
      </c>
      <c r="M33" s="198">
        <v>0.78</v>
      </c>
      <c r="N33" s="198">
        <v>1.03</v>
      </c>
      <c r="O33" s="198">
        <v>0</v>
      </c>
      <c r="P33" s="198">
        <v>1.1000000000000001</v>
      </c>
      <c r="Q33" s="198">
        <v>0.19</v>
      </c>
      <c r="R33" s="198">
        <v>0.37</v>
      </c>
      <c r="S33" s="198">
        <v>0.23</v>
      </c>
      <c r="T33" s="198">
        <v>0</v>
      </c>
      <c r="U33" s="198">
        <v>3.53</v>
      </c>
      <c r="V33" s="198">
        <v>0.13</v>
      </c>
      <c r="W33" s="198">
        <v>0.41</v>
      </c>
      <c r="X33" s="198">
        <v>0.86</v>
      </c>
      <c r="Y33" s="198">
        <v>0</v>
      </c>
      <c r="Z33" s="198">
        <v>2.21</v>
      </c>
      <c r="AA33" s="198">
        <v>0.6</v>
      </c>
      <c r="AB33" s="198">
        <v>0</v>
      </c>
      <c r="AC33" s="198">
        <v>11.05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30.67</v>
      </c>
      <c r="AJ33" s="198">
        <v>0</v>
      </c>
      <c r="AK33" s="198">
        <v>0</v>
      </c>
      <c r="AL33" s="198">
        <v>0</v>
      </c>
      <c r="AM33" s="198">
        <v>0</v>
      </c>
      <c r="AN33" s="198">
        <v>0</v>
      </c>
      <c r="AO33" s="198">
        <v>213.15</v>
      </c>
      <c r="AP33" s="198">
        <v>0</v>
      </c>
    </row>
    <row r="34" spans="1:42">
      <c r="A34" t="s">
        <v>76</v>
      </c>
      <c r="B34" s="198">
        <v>0</v>
      </c>
      <c r="C34" s="198">
        <v>12.4</v>
      </c>
      <c r="D34" s="198">
        <v>0.16</v>
      </c>
      <c r="E34" s="198">
        <v>0</v>
      </c>
      <c r="F34" s="198">
        <v>14.66</v>
      </c>
      <c r="G34" s="198">
        <v>0</v>
      </c>
      <c r="H34" s="198">
        <v>0</v>
      </c>
      <c r="I34" s="198">
        <v>6.73</v>
      </c>
      <c r="J34" s="198">
        <v>0.11</v>
      </c>
      <c r="K34" s="198">
        <v>0.27</v>
      </c>
      <c r="L34" s="198">
        <v>16.489999999999998</v>
      </c>
      <c r="M34" s="198">
        <v>0.78</v>
      </c>
      <c r="N34" s="198">
        <v>1.03</v>
      </c>
      <c r="O34" s="198">
        <v>0</v>
      </c>
      <c r="P34" s="198">
        <v>1.1000000000000001</v>
      </c>
      <c r="Q34" s="198">
        <v>0.19</v>
      </c>
      <c r="R34" s="198">
        <v>0.37</v>
      </c>
      <c r="S34" s="198">
        <v>0.23</v>
      </c>
      <c r="T34" s="198">
        <v>0</v>
      </c>
      <c r="U34" s="198">
        <v>4.25</v>
      </c>
      <c r="V34" s="198">
        <v>0.13</v>
      </c>
      <c r="W34" s="198">
        <v>0.41</v>
      </c>
      <c r="X34" s="198">
        <v>0.86</v>
      </c>
      <c r="Y34" s="198">
        <v>0</v>
      </c>
      <c r="Z34" s="198">
        <v>2.21</v>
      </c>
      <c r="AA34" s="198">
        <v>0.6</v>
      </c>
      <c r="AB34" s="198">
        <v>0</v>
      </c>
      <c r="AC34" s="198">
        <v>11.05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30.67</v>
      </c>
      <c r="AJ34" s="198">
        <v>0</v>
      </c>
      <c r="AK34" s="198">
        <v>0</v>
      </c>
      <c r="AL34" s="198">
        <v>0</v>
      </c>
      <c r="AM34" s="198">
        <v>0</v>
      </c>
      <c r="AN34" s="198">
        <v>0</v>
      </c>
      <c r="AO34" s="198">
        <v>213.15</v>
      </c>
      <c r="AP34" s="198">
        <v>0</v>
      </c>
    </row>
    <row r="35" spans="1:42">
      <c r="A35" t="s">
        <v>77</v>
      </c>
      <c r="B35" s="198">
        <v>0</v>
      </c>
      <c r="C35" s="198">
        <v>12.4</v>
      </c>
      <c r="D35" s="198">
        <v>0.16</v>
      </c>
      <c r="E35" s="198">
        <v>0</v>
      </c>
      <c r="F35" s="198">
        <v>14.66</v>
      </c>
      <c r="G35" s="198">
        <v>0</v>
      </c>
      <c r="H35" s="198">
        <v>0</v>
      </c>
      <c r="I35" s="198">
        <v>6.73</v>
      </c>
      <c r="J35" s="198">
        <v>0.11</v>
      </c>
      <c r="K35" s="198">
        <v>0.27</v>
      </c>
      <c r="L35" s="198">
        <v>16.489999999999998</v>
      </c>
      <c r="M35" s="198">
        <v>0.78</v>
      </c>
      <c r="N35" s="198">
        <v>1.03</v>
      </c>
      <c r="O35" s="198">
        <v>0</v>
      </c>
      <c r="P35" s="198">
        <v>1.1000000000000001</v>
      </c>
      <c r="Q35" s="198">
        <v>0.19</v>
      </c>
      <c r="R35" s="198">
        <v>0.37</v>
      </c>
      <c r="S35" s="198">
        <v>0.23</v>
      </c>
      <c r="T35" s="198">
        <v>0</v>
      </c>
      <c r="U35" s="198">
        <v>6.02</v>
      </c>
      <c r="V35" s="198">
        <v>0.13</v>
      </c>
      <c r="W35" s="198">
        <v>0.41</v>
      </c>
      <c r="X35" s="198">
        <v>0.86</v>
      </c>
      <c r="Y35" s="198">
        <v>0</v>
      </c>
      <c r="Z35" s="198">
        <v>2.21</v>
      </c>
      <c r="AA35" s="198">
        <v>0.6</v>
      </c>
      <c r="AB35" s="198">
        <v>0</v>
      </c>
      <c r="AC35" s="198">
        <v>11.05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30.67</v>
      </c>
      <c r="AJ35" s="198">
        <v>0</v>
      </c>
      <c r="AK35" s="198">
        <v>0</v>
      </c>
      <c r="AL35" s="198">
        <v>0</v>
      </c>
      <c r="AM35" s="198">
        <v>0</v>
      </c>
      <c r="AN35" s="198">
        <v>0</v>
      </c>
      <c r="AO35" s="198">
        <v>213.15</v>
      </c>
      <c r="AP35" s="198">
        <v>0</v>
      </c>
    </row>
    <row r="36" spans="1:42">
      <c r="A36" t="s">
        <v>78</v>
      </c>
      <c r="B36" s="198">
        <v>0</v>
      </c>
      <c r="C36" s="198">
        <v>12.4</v>
      </c>
      <c r="D36" s="198">
        <v>0.16</v>
      </c>
      <c r="E36" s="198">
        <v>0</v>
      </c>
      <c r="F36" s="198">
        <v>14.66</v>
      </c>
      <c r="G36" s="198">
        <v>0</v>
      </c>
      <c r="H36" s="198">
        <v>0</v>
      </c>
      <c r="I36" s="198">
        <v>6.73</v>
      </c>
      <c r="J36" s="198">
        <v>0.11</v>
      </c>
      <c r="K36" s="198">
        <v>0.27</v>
      </c>
      <c r="L36" s="198">
        <v>16.489999999999998</v>
      </c>
      <c r="M36" s="198">
        <v>0.78</v>
      </c>
      <c r="N36" s="198">
        <v>1.03</v>
      </c>
      <c r="O36" s="198">
        <v>0</v>
      </c>
      <c r="P36" s="198">
        <v>1.1000000000000001</v>
      </c>
      <c r="Q36" s="198">
        <v>0.19</v>
      </c>
      <c r="R36" s="198">
        <v>0.37</v>
      </c>
      <c r="S36" s="198">
        <v>0.23</v>
      </c>
      <c r="T36" s="198">
        <v>0</v>
      </c>
      <c r="U36" s="198">
        <v>6.02</v>
      </c>
      <c r="V36" s="198">
        <v>0.13</v>
      </c>
      <c r="W36" s="198">
        <v>0.41</v>
      </c>
      <c r="X36" s="198">
        <v>0.86</v>
      </c>
      <c r="Y36" s="198">
        <v>0</v>
      </c>
      <c r="Z36" s="198">
        <v>2.21</v>
      </c>
      <c r="AA36" s="198">
        <v>0.6</v>
      </c>
      <c r="AB36" s="198">
        <v>0</v>
      </c>
      <c r="AC36" s="198">
        <v>11.05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30.67</v>
      </c>
      <c r="AJ36" s="198">
        <v>0</v>
      </c>
      <c r="AK36" s="198">
        <v>0</v>
      </c>
      <c r="AL36" s="198">
        <v>0</v>
      </c>
      <c r="AM36" s="198">
        <v>0</v>
      </c>
      <c r="AN36" s="198">
        <v>0</v>
      </c>
      <c r="AO36" s="198">
        <v>213.15</v>
      </c>
      <c r="AP36" s="198">
        <v>0</v>
      </c>
    </row>
    <row r="37" spans="1:42">
      <c r="A37" t="s">
        <v>79</v>
      </c>
      <c r="B37" s="198">
        <v>0</v>
      </c>
      <c r="C37" s="198">
        <v>12.4</v>
      </c>
      <c r="D37" s="198">
        <v>0.16</v>
      </c>
      <c r="E37" s="198">
        <v>0</v>
      </c>
      <c r="F37" s="198">
        <v>14.66</v>
      </c>
      <c r="G37" s="198">
        <v>0</v>
      </c>
      <c r="H37" s="198">
        <v>0</v>
      </c>
      <c r="I37" s="198">
        <v>6.73</v>
      </c>
      <c r="J37" s="198">
        <v>0.11</v>
      </c>
      <c r="K37" s="198">
        <v>0.27</v>
      </c>
      <c r="L37" s="198">
        <v>16.489999999999998</v>
      </c>
      <c r="M37" s="198">
        <v>0.78</v>
      </c>
      <c r="N37" s="198">
        <v>1.03</v>
      </c>
      <c r="O37" s="198">
        <v>0</v>
      </c>
      <c r="P37" s="198">
        <v>1.1000000000000001</v>
      </c>
      <c r="Q37" s="198">
        <v>0.19</v>
      </c>
      <c r="R37" s="198">
        <v>0.37</v>
      </c>
      <c r="S37" s="198">
        <v>0.23</v>
      </c>
      <c r="T37" s="198">
        <v>0</v>
      </c>
      <c r="U37" s="198">
        <v>6.02</v>
      </c>
      <c r="V37" s="198">
        <v>0.13</v>
      </c>
      <c r="W37" s="198">
        <v>0.41</v>
      </c>
      <c r="X37" s="198">
        <v>0.86</v>
      </c>
      <c r="Y37" s="198">
        <v>0</v>
      </c>
      <c r="Z37" s="198">
        <v>2.21</v>
      </c>
      <c r="AA37" s="198">
        <v>0.6</v>
      </c>
      <c r="AB37" s="198">
        <v>0</v>
      </c>
      <c r="AC37" s="198">
        <v>11.05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30.67</v>
      </c>
      <c r="AJ37" s="198">
        <v>0</v>
      </c>
      <c r="AK37" s="198">
        <v>0</v>
      </c>
      <c r="AL37" s="198">
        <v>0</v>
      </c>
      <c r="AM37" s="198">
        <v>0</v>
      </c>
      <c r="AN37" s="198">
        <v>0</v>
      </c>
      <c r="AO37" s="198">
        <v>213.15</v>
      </c>
      <c r="AP37" s="198">
        <v>0</v>
      </c>
    </row>
    <row r="38" spans="1:42">
      <c r="A38" t="s">
        <v>80</v>
      </c>
      <c r="B38" s="198">
        <v>0</v>
      </c>
      <c r="C38" s="198">
        <v>12.4</v>
      </c>
      <c r="D38" s="198">
        <v>0.16</v>
      </c>
      <c r="E38" s="198">
        <v>0</v>
      </c>
      <c r="F38" s="198">
        <v>14.66</v>
      </c>
      <c r="G38" s="198">
        <v>0</v>
      </c>
      <c r="H38" s="198">
        <v>0</v>
      </c>
      <c r="I38" s="198">
        <v>6.73</v>
      </c>
      <c r="J38" s="198">
        <v>0.11</v>
      </c>
      <c r="K38" s="198">
        <v>0.27</v>
      </c>
      <c r="L38" s="198">
        <v>16.489999999999998</v>
      </c>
      <c r="M38" s="198">
        <v>0.78</v>
      </c>
      <c r="N38" s="198">
        <v>1.03</v>
      </c>
      <c r="O38" s="198">
        <v>0</v>
      </c>
      <c r="P38" s="198">
        <v>1.1000000000000001</v>
      </c>
      <c r="Q38" s="198">
        <v>0.19</v>
      </c>
      <c r="R38" s="198">
        <v>0.37</v>
      </c>
      <c r="S38" s="198">
        <v>0.23</v>
      </c>
      <c r="T38" s="198">
        <v>0</v>
      </c>
      <c r="U38" s="198">
        <v>6.02</v>
      </c>
      <c r="V38" s="198">
        <v>0.13</v>
      </c>
      <c r="W38" s="198">
        <v>0.41</v>
      </c>
      <c r="X38" s="198">
        <v>0.86</v>
      </c>
      <c r="Y38" s="198">
        <v>0</v>
      </c>
      <c r="Z38" s="198">
        <v>2.21</v>
      </c>
      <c r="AA38" s="198">
        <v>0.6</v>
      </c>
      <c r="AB38" s="198">
        <v>0</v>
      </c>
      <c r="AC38" s="198">
        <v>11.05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30.67</v>
      </c>
      <c r="AJ38" s="198">
        <v>0</v>
      </c>
      <c r="AK38" s="198">
        <v>0</v>
      </c>
      <c r="AL38" s="198">
        <v>0</v>
      </c>
      <c r="AM38" s="198">
        <v>0</v>
      </c>
      <c r="AN38" s="198">
        <v>0</v>
      </c>
      <c r="AO38" s="198">
        <v>213.15</v>
      </c>
      <c r="AP38" s="198">
        <v>0</v>
      </c>
    </row>
    <row r="39" spans="1:42">
      <c r="A39" t="s">
        <v>81</v>
      </c>
      <c r="B39" s="198">
        <v>0</v>
      </c>
      <c r="C39" s="198">
        <v>12.24</v>
      </c>
      <c r="D39" s="198">
        <v>0.16</v>
      </c>
      <c r="E39" s="198">
        <v>0</v>
      </c>
      <c r="F39" s="198">
        <v>14.66</v>
      </c>
      <c r="G39" s="198">
        <v>0</v>
      </c>
      <c r="H39" s="198">
        <v>0</v>
      </c>
      <c r="I39" s="198">
        <v>6.73</v>
      </c>
      <c r="J39" s="198">
        <v>0.11</v>
      </c>
      <c r="K39" s="198">
        <v>0.27</v>
      </c>
      <c r="L39" s="198">
        <v>16.489999999999998</v>
      </c>
      <c r="M39" s="198">
        <v>0.78</v>
      </c>
      <c r="N39" s="198">
        <v>1.03</v>
      </c>
      <c r="O39" s="198">
        <v>0</v>
      </c>
      <c r="P39" s="198">
        <v>1.1000000000000001</v>
      </c>
      <c r="Q39" s="198">
        <v>0.19</v>
      </c>
      <c r="R39" s="198">
        <v>0.37</v>
      </c>
      <c r="S39" s="198">
        <v>0.23</v>
      </c>
      <c r="T39" s="198">
        <v>0</v>
      </c>
      <c r="U39" s="198">
        <v>6.02</v>
      </c>
      <c r="V39" s="198">
        <v>0.13</v>
      </c>
      <c r="W39" s="198">
        <v>0.41</v>
      </c>
      <c r="X39" s="198">
        <v>0.86</v>
      </c>
      <c r="Y39" s="198">
        <v>0</v>
      </c>
      <c r="Z39" s="198">
        <v>2.21</v>
      </c>
      <c r="AA39" s="198">
        <v>0.6</v>
      </c>
      <c r="AB39" s="198">
        <v>0</v>
      </c>
      <c r="AC39" s="198">
        <v>11.43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30.67</v>
      </c>
      <c r="AJ39" s="198">
        <v>0</v>
      </c>
      <c r="AK39" s="198">
        <v>0</v>
      </c>
      <c r="AL39" s="198">
        <v>0</v>
      </c>
      <c r="AM39" s="198">
        <v>0</v>
      </c>
      <c r="AN39" s="198">
        <v>0</v>
      </c>
      <c r="AO39" s="198">
        <v>213.15</v>
      </c>
      <c r="AP39" s="198">
        <v>0</v>
      </c>
    </row>
    <row r="40" spans="1:42">
      <c r="A40" t="s">
        <v>82</v>
      </c>
      <c r="B40" s="198">
        <v>0</v>
      </c>
      <c r="C40" s="198">
        <v>12.24</v>
      </c>
      <c r="D40" s="198">
        <v>0.16</v>
      </c>
      <c r="E40" s="198">
        <v>0</v>
      </c>
      <c r="F40" s="198">
        <v>14.66</v>
      </c>
      <c r="G40" s="198">
        <v>0</v>
      </c>
      <c r="H40" s="198">
        <v>0</v>
      </c>
      <c r="I40" s="198">
        <v>6.73</v>
      </c>
      <c r="J40" s="198">
        <v>0.11</v>
      </c>
      <c r="K40" s="198">
        <v>0.27</v>
      </c>
      <c r="L40" s="198">
        <v>16.489999999999998</v>
      </c>
      <c r="M40" s="198">
        <v>0.78</v>
      </c>
      <c r="N40" s="198">
        <v>1.03</v>
      </c>
      <c r="O40" s="198">
        <v>0</v>
      </c>
      <c r="P40" s="198">
        <v>1.1000000000000001</v>
      </c>
      <c r="Q40" s="198">
        <v>0.19</v>
      </c>
      <c r="R40" s="198">
        <v>0.37</v>
      </c>
      <c r="S40" s="198">
        <v>0.23</v>
      </c>
      <c r="T40" s="198">
        <v>0</v>
      </c>
      <c r="U40" s="198">
        <v>6.02</v>
      </c>
      <c r="V40" s="198">
        <v>0.13</v>
      </c>
      <c r="W40" s="198">
        <v>0.41</v>
      </c>
      <c r="X40" s="198">
        <v>0.86</v>
      </c>
      <c r="Y40" s="198">
        <v>0</v>
      </c>
      <c r="Z40" s="198">
        <v>2.21</v>
      </c>
      <c r="AA40" s="198">
        <v>0.6</v>
      </c>
      <c r="AB40" s="198">
        <v>0</v>
      </c>
      <c r="AC40" s="198">
        <v>11.27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30.67</v>
      </c>
      <c r="AJ40" s="198">
        <v>0</v>
      </c>
      <c r="AK40" s="198">
        <v>0</v>
      </c>
      <c r="AL40" s="198">
        <v>0</v>
      </c>
      <c r="AM40" s="198">
        <v>0</v>
      </c>
      <c r="AN40" s="198">
        <v>0</v>
      </c>
      <c r="AO40" s="198">
        <v>213.15</v>
      </c>
      <c r="AP40" s="198">
        <v>0</v>
      </c>
    </row>
    <row r="41" spans="1:42">
      <c r="A41" t="s">
        <v>83</v>
      </c>
      <c r="B41" s="198">
        <v>0</v>
      </c>
      <c r="C41" s="198">
        <v>12.24</v>
      </c>
      <c r="D41" s="198">
        <v>0.16</v>
      </c>
      <c r="E41" s="198">
        <v>0</v>
      </c>
      <c r="F41" s="198">
        <v>14.66</v>
      </c>
      <c r="G41" s="198">
        <v>0</v>
      </c>
      <c r="H41" s="198">
        <v>0</v>
      </c>
      <c r="I41" s="198">
        <v>6.73</v>
      </c>
      <c r="J41" s="198">
        <v>0.11</v>
      </c>
      <c r="K41" s="198">
        <v>0.27</v>
      </c>
      <c r="L41" s="198">
        <v>16.489999999999998</v>
      </c>
      <c r="M41" s="198">
        <v>0.78</v>
      </c>
      <c r="N41" s="198">
        <v>1.03</v>
      </c>
      <c r="O41" s="198">
        <v>0</v>
      </c>
      <c r="P41" s="198">
        <v>1.1000000000000001</v>
      </c>
      <c r="Q41" s="198">
        <v>0.19</v>
      </c>
      <c r="R41" s="198">
        <v>0.37</v>
      </c>
      <c r="S41" s="198">
        <v>0.23</v>
      </c>
      <c r="T41" s="198">
        <v>0</v>
      </c>
      <c r="U41" s="198">
        <v>6.02</v>
      </c>
      <c r="V41" s="198">
        <v>0.13</v>
      </c>
      <c r="W41" s="198">
        <v>0.41</v>
      </c>
      <c r="X41" s="198">
        <v>0.86</v>
      </c>
      <c r="Y41" s="198">
        <v>0</v>
      </c>
      <c r="Z41" s="198">
        <v>2.21</v>
      </c>
      <c r="AA41" s="198">
        <v>0.6</v>
      </c>
      <c r="AB41" s="198">
        <v>0</v>
      </c>
      <c r="AC41" s="198">
        <v>9.92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30.67</v>
      </c>
      <c r="AJ41" s="198">
        <v>0</v>
      </c>
      <c r="AK41" s="198">
        <v>0</v>
      </c>
      <c r="AL41" s="198">
        <v>0</v>
      </c>
      <c r="AM41" s="198">
        <v>0</v>
      </c>
      <c r="AN41" s="198">
        <v>0</v>
      </c>
      <c r="AO41" s="198">
        <v>213.15</v>
      </c>
      <c r="AP41" s="198">
        <v>0</v>
      </c>
    </row>
    <row r="42" spans="1:42">
      <c r="A42" t="s">
        <v>84</v>
      </c>
      <c r="B42" s="198">
        <v>0</v>
      </c>
      <c r="C42" s="198">
        <v>12.24</v>
      </c>
      <c r="D42" s="198">
        <v>0.16</v>
      </c>
      <c r="E42" s="198">
        <v>0</v>
      </c>
      <c r="F42" s="198">
        <v>14.66</v>
      </c>
      <c r="G42" s="198">
        <v>0</v>
      </c>
      <c r="H42" s="198">
        <v>0</v>
      </c>
      <c r="I42" s="198">
        <v>6.73</v>
      </c>
      <c r="J42" s="198">
        <v>0.11</v>
      </c>
      <c r="K42" s="198">
        <v>0.27</v>
      </c>
      <c r="L42" s="198">
        <v>16.489999999999998</v>
      </c>
      <c r="M42" s="198">
        <v>0.78</v>
      </c>
      <c r="N42" s="198">
        <v>1.03</v>
      </c>
      <c r="O42" s="198">
        <v>0</v>
      </c>
      <c r="P42" s="198">
        <v>1.1000000000000001</v>
      </c>
      <c r="Q42" s="198">
        <v>0.19</v>
      </c>
      <c r="R42" s="198">
        <v>0.37</v>
      </c>
      <c r="S42" s="198">
        <v>0.23</v>
      </c>
      <c r="T42" s="198">
        <v>0</v>
      </c>
      <c r="U42" s="198">
        <v>6.02</v>
      </c>
      <c r="V42" s="198">
        <v>0.13</v>
      </c>
      <c r="W42" s="198">
        <v>0.41</v>
      </c>
      <c r="X42" s="198">
        <v>0.86</v>
      </c>
      <c r="Y42" s="198">
        <v>0</v>
      </c>
      <c r="Z42" s="198">
        <v>2.21</v>
      </c>
      <c r="AA42" s="198">
        <v>0.6</v>
      </c>
      <c r="AB42" s="198">
        <v>0</v>
      </c>
      <c r="AC42" s="198">
        <v>9.92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30.67</v>
      </c>
      <c r="AJ42" s="198">
        <v>0</v>
      </c>
      <c r="AK42" s="198">
        <v>0</v>
      </c>
      <c r="AL42" s="198">
        <v>0</v>
      </c>
      <c r="AM42" s="198">
        <v>0</v>
      </c>
      <c r="AN42" s="198">
        <v>0</v>
      </c>
      <c r="AO42" s="198">
        <v>213.15</v>
      </c>
      <c r="AP42" s="198">
        <v>0</v>
      </c>
    </row>
    <row r="43" spans="1:42">
      <c r="A43" t="s">
        <v>85</v>
      </c>
      <c r="B43" s="198">
        <v>0</v>
      </c>
      <c r="C43" s="198">
        <v>12.24</v>
      </c>
      <c r="D43" s="198">
        <v>0.16</v>
      </c>
      <c r="E43" s="198">
        <v>0</v>
      </c>
      <c r="F43" s="198">
        <v>14.66</v>
      </c>
      <c r="G43" s="198">
        <v>0</v>
      </c>
      <c r="H43" s="198">
        <v>0</v>
      </c>
      <c r="I43" s="198">
        <v>6.73</v>
      </c>
      <c r="J43" s="198">
        <v>0.11</v>
      </c>
      <c r="K43" s="198">
        <v>0.27</v>
      </c>
      <c r="L43" s="198">
        <v>16.489999999999998</v>
      </c>
      <c r="M43" s="198">
        <v>0.78</v>
      </c>
      <c r="N43" s="198">
        <v>1.03</v>
      </c>
      <c r="O43" s="198">
        <v>0</v>
      </c>
      <c r="P43" s="198">
        <v>1.1000000000000001</v>
      </c>
      <c r="Q43" s="198">
        <v>0.19</v>
      </c>
      <c r="R43" s="198">
        <v>0.37</v>
      </c>
      <c r="S43" s="198">
        <v>0.23</v>
      </c>
      <c r="T43" s="198">
        <v>0</v>
      </c>
      <c r="U43" s="198">
        <v>6.02</v>
      </c>
      <c r="V43" s="198">
        <v>0.13</v>
      </c>
      <c r="W43" s="198">
        <v>0.41</v>
      </c>
      <c r="X43" s="198">
        <v>0.86</v>
      </c>
      <c r="Y43" s="198">
        <v>0</v>
      </c>
      <c r="Z43" s="198">
        <v>2.21</v>
      </c>
      <c r="AA43" s="198">
        <v>0.6</v>
      </c>
      <c r="AB43" s="198">
        <v>0</v>
      </c>
      <c r="AC43" s="198">
        <v>9.92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16.07</v>
      </c>
      <c r="AJ43" s="198">
        <v>0</v>
      </c>
      <c r="AK43" s="198">
        <v>0</v>
      </c>
      <c r="AL43" s="198">
        <v>0</v>
      </c>
      <c r="AM43" s="198">
        <v>0</v>
      </c>
      <c r="AN43" s="198">
        <v>0</v>
      </c>
      <c r="AO43" s="198">
        <v>213.15</v>
      </c>
      <c r="AP43" s="198">
        <v>0</v>
      </c>
    </row>
    <row r="44" spans="1:42">
      <c r="A44" t="s">
        <v>86</v>
      </c>
      <c r="B44" s="198">
        <v>0</v>
      </c>
      <c r="C44" s="198">
        <v>12.24</v>
      </c>
      <c r="D44" s="198">
        <v>0.16</v>
      </c>
      <c r="E44" s="198">
        <v>0</v>
      </c>
      <c r="F44" s="198">
        <v>14.66</v>
      </c>
      <c r="G44" s="198">
        <v>0</v>
      </c>
      <c r="H44" s="198">
        <v>0</v>
      </c>
      <c r="I44" s="198">
        <v>6.73</v>
      </c>
      <c r="J44" s="198">
        <v>0.11</v>
      </c>
      <c r="K44" s="198">
        <v>0.27</v>
      </c>
      <c r="L44" s="198">
        <v>16.489999999999998</v>
      </c>
      <c r="M44" s="198">
        <v>0.78</v>
      </c>
      <c r="N44" s="198">
        <v>1.03</v>
      </c>
      <c r="O44" s="198">
        <v>0</v>
      </c>
      <c r="P44" s="198">
        <v>1.1000000000000001</v>
      </c>
      <c r="Q44" s="198">
        <v>0.19</v>
      </c>
      <c r="R44" s="198">
        <v>0.37</v>
      </c>
      <c r="S44" s="198">
        <v>0.23</v>
      </c>
      <c r="T44" s="198">
        <v>0</v>
      </c>
      <c r="U44" s="198">
        <v>6.02</v>
      </c>
      <c r="V44" s="198">
        <v>0.13</v>
      </c>
      <c r="W44" s="198">
        <v>0.41</v>
      </c>
      <c r="X44" s="198">
        <v>0.86</v>
      </c>
      <c r="Y44" s="198">
        <v>0</v>
      </c>
      <c r="Z44" s="198">
        <v>2.21</v>
      </c>
      <c r="AA44" s="198">
        <v>0.6</v>
      </c>
      <c r="AB44" s="198">
        <v>0</v>
      </c>
      <c r="AC44" s="198">
        <v>9.92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16.07</v>
      </c>
      <c r="AJ44" s="198">
        <v>0</v>
      </c>
      <c r="AK44" s="198">
        <v>0</v>
      </c>
      <c r="AL44" s="198">
        <v>0</v>
      </c>
      <c r="AM44" s="198">
        <v>0</v>
      </c>
      <c r="AN44" s="198">
        <v>0</v>
      </c>
      <c r="AO44" s="198">
        <v>213.15</v>
      </c>
      <c r="AP44" s="198">
        <v>0</v>
      </c>
    </row>
    <row r="45" spans="1:42">
      <c r="A45" t="s">
        <v>87</v>
      </c>
      <c r="B45" s="198">
        <v>0</v>
      </c>
      <c r="C45" s="198">
        <v>12.24</v>
      </c>
      <c r="D45" s="198">
        <v>0.16</v>
      </c>
      <c r="E45" s="198">
        <v>0</v>
      </c>
      <c r="F45" s="198">
        <v>14.66</v>
      </c>
      <c r="G45" s="198">
        <v>0</v>
      </c>
      <c r="H45" s="198">
        <v>0</v>
      </c>
      <c r="I45" s="198">
        <v>6.73</v>
      </c>
      <c r="J45" s="198">
        <v>0.11</v>
      </c>
      <c r="K45" s="198">
        <v>0.27</v>
      </c>
      <c r="L45" s="198">
        <v>16.489999999999998</v>
      </c>
      <c r="M45" s="198">
        <v>0.78</v>
      </c>
      <c r="N45" s="198">
        <v>1.03</v>
      </c>
      <c r="O45" s="198">
        <v>0</v>
      </c>
      <c r="P45" s="198">
        <v>1.1000000000000001</v>
      </c>
      <c r="Q45" s="198">
        <v>0.19</v>
      </c>
      <c r="R45" s="198">
        <v>0.37</v>
      </c>
      <c r="S45" s="198">
        <v>0.23</v>
      </c>
      <c r="T45" s="198">
        <v>0</v>
      </c>
      <c r="U45" s="198">
        <v>6.02</v>
      </c>
      <c r="V45" s="198">
        <v>0.13</v>
      </c>
      <c r="W45" s="198">
        <v>0.41</v>
      </c>
      <c r="X45" s="198">
        <v>0.86</v>
      </c>
      <c r="Y45" s="198">
        <v>0</v>
      </c>
      <c r="Z45" s="198">
        <v>2.21</v>
      </c>
      <c r="AA45" s="198">
        <v>0.6</v>
      </c>
      <c r="AB45" s="198">
        <v>0</v>
      </c>
      <c r="AC45" s="198">
        <v>9.92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30.67</v>
      </c>
      <c r="AJ45" s="198">
        <v>0</v>
      </c>
      <c r="AK45" s="198">
        <v>0</v>
      </c>
      <c r="AL45" s="198">
        <v>0</v>
      </c>
      <c r="AM45" s="198">
        <v>0</v>
      </c>
      <c r="AN45" s="198">
        <v>0</v>
      </c>
      <c r="AO45" s="198">
        <v>213.15</v>
      </c>
      <c r="AP45" s="198">
        <v>0</v>
      </c>
    </row>
    <row r="46" spans="1:42">
      <c r="A46" t="s">
        <v>88</v>
      </c>
      <c r="B46" s="198">
        <v>0</v>
      </c>
      <c r="C46" s="198">
        <v>12.24</v>
      </c>
      <c r="D46" s="198">
        <v>0.16</v>
      </c>
      <c r="E46" s="198">
        <v>0</v>
      </c>
      <c r="F46" s="198">
        <v>14.66</v>
      </c>
      <c r="G46" s="198">
        <v>0</v>
      </c>
      <c r="H46" s="198">
        <v>0</v>
      </c>
      <c r="I46" s="198">
        <v>6.73</v>
      </c>
      <c r="J46" s="198">
        <v>0.11</v>
      </c>
      <c r="K46" s="198">
        <v>0.27</v>
      </c>
      <c r="L46" s="198">
        <v>16.489999999999998</v>
      </c>
      <c r="M46" s="198">
        <v>0.78</v>
      </c>
      <c r="N46" s="198">
        <v>1.03</v>
      </c>
      <c r="O46" s="198">
        <v>0</v>
      </c>
      <c r="P46" s="198">
        <v>1.1000000000000001</v>
      </c>
      <c r="Q46" s="198">
        <v>0.19</v>
      </c>
      <c r="R46" s="198">
        <v>0.37</v>
      </c>
      <c r="S46" s="198">
        <v>0.23</v>
      </c>
      <c r="T46" s="198">
        <v>0</v>
      </c>
      <c r="U46" s="198">
        <v>6.02</v>
      </c>
      <c r="V46" s="198">
        <v>0.13</v>
      </c>
      <c r="W46" s="198">
        <v>0.41</v>
      </c>
      <c r="X46" s="198">
        <v>0.86</v>
      </c>
      <c r="Y46" s="198">
        <v>0</v>
      </c>
      <c r="Z46" s="198">
        <v>2.21</v>
      </c>
      <c r="AA46" s="198">
        <v>0.6</v>
      </c>
      <c r="AB46" s="198">
        <v>0</v>
      </c>
      <c r="AC46" s="198">
        <v>9.92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30.67</v>
      </c>
      <c r="AJ46" s="198">
        <v>0</v>
      </c>
      <c r="AK46" s="198">
        <v>0</v>
      </c>
      <c r="AL46" s="198">
        <v>0</v>
      </c>
      <c r="AM46" s="198">
        <v>0</v>
      </c>
      <c r="AN46" s="198">
        <v>0</v>
      </c>
      <c r="AO46" s="198">
        <v>213.15</v>
      </c>
      <c r="AP46" s="198">
        <v>0</v>
      </c>
    </row>
    <row r="47" spans="1:42">
      <c r="A47" t="s">
        <v>89</v>
      </c>
      <c r="B47" s="198">
        <v>0</v>
      </c>
      <c r="C47" s="198">
        <v>12.08</v>
      </c>
      <c r="D47" s="198">
        <v>0.16</v>
      </c>
      <c r="E47" s="198">
        <v>0</v>
      </c>
      <c r="F47" s="198">
        <v>14.66</v>
      </c>
      <c r="G47" s="198">
        <v>0</v>
      </c>
      <c r="H47" s="198">
        <v>0</v>
      </c>
      <c r="I47" s="198">
        <v>6.73</v>
      </c>
      <c r="J47" s="198">
        <v>0.11</v>
      </c>
      <c r="K47" s="198">
        <v>0.27</v>
      </c>
      <c r="L47" s="198">
        <v>16.489999999999998</v>
      </c>
      <c r="M47" s="198">
        <v>0.78</v>
      </c>
      <c r="N47" s="198">
        <v>1.03</v>
      </c>
      <c r="O47" s="198">
        <v>0</v>
      </c>
      <c r="P47" s="198">
        <v>1.1000000000000001</v>
      </c>
      <c r="Q47" s="198">
        <v>0.19</v>
      </c>
      <c r="R47" s="198">
        <v>0.37</v>
      </c>
      <c r="S47" s="198">
        <v>0</v>
      </c>
      <c r="T47" s="198">
        <v>0</v>
      </c>
      <c r="U47" s="198">
        <v>6.02</v>
      </c>
      <c r="V47" s="198">
        <v>0.13</v>
      </c>
      <c r="W47" s="198">
        <v>0.41</v>
      </c>
      <c r="X47" s="198">
        <v>0.86</v>
      </c>
      <c r="Y47" s="198">
        <v>0</v>
      </c>
      <c r="Z47" s="198">
        <v>2.21</v>
      </c>
      <c r="AA47" s="198">
        <v>0.6</v>
      </c>
      <c r="AB47" s="198">
        <v>0</v>
      </c>
      <c r="AC47" s="198">
        <v>9.92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30.67</v>
      </c>
      <c r="AJ47" s="198">
        <v>0</v>
      </c>
      <c r="AK47" s="198">
        <v>0</v>
      </c>
      <c r="AL47" s="198">
        <v>0</v>
      </c>
      <c r="AM47" s="198">
        <v>0</v>
      </c>
      <c r="AN47" s="198">
        <v>0</v>
      </c>
      <c r="AO47" s="198">
        <v>213.15</v>
      </c>
      <c r="AP47" s="198">
        <v>0</v>
      </c>
    </row>
    <row r="48" spans="1:42">
      <c r="A48" t="s">
        <v>90</v>
      </c>
      <c r="B48" s="198">
        <v>0</v>
      </c>
      <c r="C48" s="198">
        <v>12.08</v>
      </c>
      <c r="D48" s="198">
        <v>0.16</v>
      </c>
      <c r="E48" s="198">
        <v>0</v>
      </c>
      <c r="F48" s="198">
        <v>14.66</v>
      </c>
      <c r="G48" s="198">
        <v>0</v>
      </c>
      <c r="H48" s="198">
        <v>0</v>
      </c>
      <c r="I48" s="198">
        <v>6.73</v>
      </c>
      <c r="J48" s="198">
        <v>0.11</v>
      </c>
      <c r="K48" s="198">
        <v>0.27</v>
      </c>
      <c r="L48" s="198">
        <v>16.489999999999998</v>
      </c>
      <c r="M48" s="198">
        <v>0.78</v>
      </c>
      <c r="N48" s="198">
        <v>1.03</v>
      </c>
      <c r="O48" s="198">
        <v>0</v>
      </c>
      <c r="P48" s="198">
        <v>1.1000000000000001</v>
      </c>
      <c r="Q48" s="198">
        <v>0.19</v>
      </c>
      <c r="R48" s="198">
        <v>0.37</v>
      </c>
      <c r="S48" s="198">
        <v>0.23</v>
      </c>
      <c r="T48" s="198">
        <v>0</v>
      </c>
      <c r="U48" s="198">
        <v>6.02</v>
      </c>
      <c r="V48" s="198">
        <v>0.13</v>
      </c>
      <c r="W48" s="198">
        <v>0.41</v>
      </c>
      <c r="X48" s="198">
        <v>0.86</v>
      </c>
      <c r="Y48" s="198">
        <v>0</v>
      </c>
      <c r="Z48" s="198">
        <v>2.21</v>
      </c>
      <c r="AA48" s="198">
        <v>0.6</v>
      </c>
      <c r="AB48" s="198">
        <v>0</v>
      </c>
      <c r="AC48" s="198">
        <v>9.92</v>
      </c>
      <c r="AD48" s="198">
        <v>0</v>
      </c>
      <c r="AE48" s="198">
        <v>0</v>
      </c>
      <c r="AF48" s="198">
        <v>0</v>
      </c>
      <c r="AG48" s="198">
        <v>0</v>
      </c>
      <c r="AH48" s="198">
        <v>0</v>
      </c>
      <c r="AI48" s="198">
        <v>30.67</v>
      </c>
      <c r="AJ48" s="198">
        <v>0</v>
      </c>
      <c r="AK48" s="198">
        <v>0</v>
      </c>
      <c r="AL48" s="198">
        <v>0</v>
      </c>
      <c r="AM48" s="198">
        <v>0</v>
      </c>
      <c r="AN48" s="198">
        <v>0</v>
      </c>
      <c r="AO48" s="198">
        <v>213.15</v>
      </c>
      <c r="AP48" s="198">
        <v>0</v>
      </c>
    </row>
    <row r="49" spans="1:42">
      <c r="A49" t="s">
        <v>91</v>
      </c>
      <c r="B49" s="198">
        <v>0</v>
      </c>
      <c r="C49" s="198">
        <v>12.08</v>
      </c>
      <c r="D49" s="198">
        <v>0.16</v>
      </c>
      <c r="E49" s="198">
        <v>0</v>
      </c>
      <c r="F49" s="198">
        <v>14.66</v>
      </c>
      <c r="G49" s="198">
        <v>0</v>
      </c>
      <c r="H49" s="198">
        <v>0</v>
      </c>
      <c r="I49" s="198">
        <v>6.73</v>
      </c>
      <c r="J49" s="198">
        <v>0.11</v>
      </c>
      <c r="K49" s="198">
        <v>0.27</v>
      </c>
      <c r="L49" s="198">
        <v>16.489999999999998</v>
      </c>
      <c r="M49" s="198">
        <v>0.78</v>
      </c>
      <c r="N49" s="198">
        <v>1.03</v>
      </c>
      <c r="O49" s="198">
        <v>0</v>
      </c>
      <c r="P49" s="198">
        <v>1.1000000000000001</v>
      </c>
      <c r="Q49" s="198">
        <v>0.19</v>
      </c>
      <c r="R49" s="198">
        <v>0.37</v>
      </c>
      <c r="S49" s="198">
        <v>0.23</v>
      </c>
      <c r="T49" s="198">
        <v>0</v>
      </c>
      <c r="U49" s="198">
        <v>6.02</v>
      </c>
      <c r="V49" s="198">
        <v>0.13</v>
      </c>
      <c r="W49" s="198">
        <v>0.41</v>
      </c>
      <c r="X49" s="198">
        <v>0.86</v>
      </c>
      <c r="Y49" s="198">
        <v>0</v>
      </c>
      <c r="Z49" s="198">
        <v>2.21</v>
      </c>
      <c r="AA49" s="198">
        <v>0.6</v>
      </c>
      <c r="AB49" s="198">
        <v>0</v>
      </c>
      <c r="AC49" s="198">
        <v>9.92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30.67</v>
      </c>
      <c r="AJ49" s="198">
        <v>0</v>
      </c>
      <c r="AK49" s="198">
        <v>0</v>
      </c>
      <c r="AL49" s="198">
        <v>0</v>
      </c>
      <c r="AM49" s="198">
        <v>0</v>
      </c>
      <c r="AN49" s="198">
        <v>0</v>
      </c>
      <c r="AO49" s="198">
        <v>213.15</v>
      </c>
      <c r="AP49" s="198">
        <v>0</v>
      </c>
    </row>
    <row r="50" spans="1:42">
      <c r="A50" t="s">
        <v>92</v>
      </c>
      <c r="B50" s="198">
        <v>0</v>
      </c>
      <c r="C50" s="198">
        <v>12.08</v>
      </c>
      <c r="D50" s="198">
        <v>0.16</v>
      </c>
      <c r="E50" s="198">
        <v>0</v>
      </c>
      <c r="F50" s="198">
        <v>14.66</v>
      </c>
      <c r="G50" s="198">
        <v>0</v>
      </c>
      <c r="H50" s="198">
        <v>0</v>
      </c>
      <c r="I50" s="198">
        <v>6.73</v>
      </c>
      <c r="J50" s="198">
        <v>0.11</v>
      </c>
      <c r="K50" s="198">
        <v>0.27</v>
      </c>
      <c r="L50" s="198">
        <v>16.489999999999998</v>
      </c>
      <c r="M50" s="198">
        <v>0.78</v>
      </c>
      <c r="N50" s="198">
        <v>1.03</v>
      </c>
      <c r="O50" s="198">
        <v>0</v>
      </c>
      <c r="P50" s="198">
        <v>1.1000000000000001</v>
      </c>
      <c r="Q50" s="198">
        <v>0.19</v>
      </c>
      <c r="R50" s="198">
        <v>0.37</v>
      </c>
      <c r="S50" s="198">
        <v>0.23</v>
      </c>
      <c r="T50" s="198">
        <v>0</v>
      </c>
      <c r="U50" s="198">
        <v>6.02</v>
      </c>
      <c r="V50" s="198">
        <v>0.13</v>
      </c>
      <c r="W50" s="198">
        <v>0.41</v>
      </c>
      <c r="X50" s="198">
        <v>0.86</v>
      </c>
      <c r="Y50" s="198">
        <v>0</v>
      </c>
      <c r="Z50" s="198">
        <v>2.21</v>
      </c>
      <c r="AA50" s="198">
        <v>0.6</v>
      </c>
      <c r="AB50" s="198">
        <v>0</v>
      </c>
      <c r="AC50" s="198">
        <v>9.92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30.67</v>
      </c>
      <c r="AJ50" s="198">
        <v>0</v>
      </c>
      <c r="AK50" s="198">
        <v>0</v>
      </c>
      <c r="AL50" s="198">
        <v>0</v>
      </c>
      <c r="AM50" s="198">
        <v>0</v>
      </c>
      <c r="AN50" s="198">
        <v>0</v>
      </c>
      <c r="AO50" s="198">
        <v>213.15</v>
      </c>
      <c r="AP50" s="198">
        <v>0</v>
      </c>
    </row>
    <row r="51" spans="1:42">
      <c r="A51" t="s">
        <v>93</v>
      </c>
      <c r="B51" s="198">
        <v>0</v>
      </c>
      <c r="C51" s="198">
        <v>11.92</v>
      </c>
      <c r="D51" s="198">
        <v>0.16</v>
      </c>
      <c r="E51" s="198">
        <v>0</v>
      </c>
      <c r="F51" s="198">
        <v>14.66</v>
      </c>
      <c r="G51" s="198">
        <v>0</v>
      </c>
      <c r="H51" s="198">
        <v>0</v>
      </c>
      <c r="I51" s="198">
        <v>6.73</v>
      </c>
      <c r="J51" s="198">
        <v>0.11</v>
      </c>
      <c r="K51" s="198">
        <v>0.27</v>
      </c>
      <c r="L51" s="198">
        <v>16.489999999999998</v>
      </c>
      <c r="M51" s="198">
        <v>0.78</v>
      </c>
      <c r="N51" s="198">
        <v>0.94</v>
      </c>
      <c r="O51" s="198">
        <v>0</v>
      </c>
      <c r="P51" s="198">
        <v>1.1000000000000001</v>
      </c>
      <c r="Q51" s="198">
        <v>0.19</v>
      </c>
      <c r="R51" s="198">
        <v>0.37</v>
      </c>
      <c r="S51" s="198">
        <v>0.23</v>
      </c>
      <c r="T51" s="198">
        <v>0</v>
      </c>
      <c r="U51" s="198">
        <v>6.02</v>
      </c>
      <c r="V51" s="198">
        <v>0.13</v>
      </c>
      <c r="W51" s="198">
        <v>0.41</v>
      </c>
      <c r="X51" s="198">
        <v>0.86</v>
      </c>
      <c r="Y51" s="198">
        <v>0</v>
      </c>
      <c r="Z51" s="198">
        <v>2.21</v>
      </c>
      <c r="AA51" s="198">
        <v>0.6</v>
      </c>
      <c r="AB51" s="198">
        <v>0</v>
      </c>
      <c r="AC51" s="198">
        <v>9.92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30.67</v>
      </c>
      <c r="AJ51" s="198">
        <v>0</v>
      </c>
      <c r="AK51" s="198">
        <v>0</v>
      </c>
      <c r="AL51" s="198">
        <v>0</v>
      </c>
      <c r="AM51" s="198">
        <v>0</v>
      </c>
      <c r="AN51" s="198">
        <v>0</v>
      </c>
      <c r="AO51" s="198">
        <v>204.45</v>
      </c>
      <c r="AP51" s="198">
        <v>0</v>
      </c>
    </row>
    <row r="52" spans="1:42">
      <c r="A52" t="s">
        <v>94</v>
      </c>
      <c r="B52" s="198">
        <v>0</v>
      </c>
      <c r="C52" s="198">
        <v>11.92</v>
      </c>
      <c r="D52" s="198">
        <v>0.16</v>
      </c>
      <c r="E52" s="198">
        <v>0</v>
      </c>
      <c r="F52" s="198">
        <v>14.66</v>
      </c>
      <c r="G52" s="198">
        <v>0</v>
      </c>
      <c r="H52" s="198">
        <v>0</v>
      </c>
      <c r="I52" s="198">
        <v>6.73</v>
      </c>
      <c r="J52" s="198">
        <v>0.11</v>
      </c>
      <c r="K52" s="198">
        <v>0.27</v>
      </c>
      <c r="L52" s="198">
        <v>16.489999999999998</v>
      </c>
      <c r="M52" s="198">
        <v>0.78</v>
      </c>
      <c r="N52" s="198">
        <v>0.84</v>
      </c>
      <c r="O52" s="198">
        <v>0</v>
      </c>
      <c r="P52" s="198">
        <v>1.1000000000000001</v>
      </c>
      <c r="Q52" s="198">
        <v>0.19</v>
      </c>
      <c r="R52" s="198">
        <v>0.37</v>
      </c>
      <c r="S52" s="198">
        <v>0.23</v>
      </c>
      <c r="T52" s="198">
        <v>0</v>
      </c>
      <c r="U52" s="198">
        <v>6.02</v>
      </c>
      <c r="V52" s="198">
        <v>0.13</v>
      </c>
      <c r="W52" s="198">
        <v>0.41</v>
      </c>
      <c r="X52" s="198">
        <v>0.86</v>
      </c>
      <c r="Y52" s="198">
        <v>0</v>
      </c>
      <c r="Z52" s="198">
        <v>2.21</v>
      </c>
      <c r="AA52" s="198">
        <v>0.6</v>
      </c>
      <c r="AB52" s="198">
        <v>0</v>
      </c>
      <c r="AC52" s="198">
        <v>9.92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30.67</v>
      </c>
      <c r="AJ52" s="198">
        <v>0</v>
      </c>
      <c r="AK52" s="198">
        <v>0</v>
      </c>
      <c r="AL52" s="198">
        <v>0</v>
      </c>
      <c r="AM52" s="198">
        <v>0</v>
      </c>
      <c r="AN52" s="198">
        <v>0</v>
      </c>
      <c r="AO52" s="198">
        <v>204.45</v>
      </c>
      <c r="AP52" s="198">
        <v>0</v>
      </c>
    </row>
    <row r="53" spans="1:42">
      <c r="A53" t="s">
        <v>95</v>
      </c>
      <c r="B53" s="198">
        <v>0</v>
      </c>
      <c r="C53" s="198">
        <v>11.92</v>
      </c>
      <c r="D53" s="198">
        <v>0.16</v>
      </c>
      <c r="E53" s="198">
        <v>0</v>
      </c>
      <c r="F53" s="198">
        <v>14.66</v>
      </c>
      <c r="G53" s="198">
        <v>0</v>
      </c>
      <c r="H53" s="198">
        <v>0</v>
      </c>
      <c r="I53" s="198">
        <v>6.73</v>
      </c>
      <c r="J53" s="198">
        <v>0.11</v>
      </c>
      <c r="K53" s="198">
        <v>0.27</v>
      </c>
      <c r="L53" s="198">
        <v>16.489999999999998</v>
      </c>
      <c r="M53" s="198">
        <v>0.78</v>
      </c>
      <c r="N53" s="198">
        <v>0.82</v>
      </c>
      <c r="O53" s="198">
        <v>0</v>
      </c>
      <c r="P53" s="198">
        <v>1.1000000000000001</v>
      </c>
      <c r="Q53" s="198">
        <v>0.19</v>
      </c>
      <c r="R53" s="198">
        <v>0.37</v>
      </c>
      <c r="S53" s="198">
        <v>0.23</v>
      </c>
      <c r="T53" s="198">
        <v>0</v>
      </c>
      <c r="U53" s="198">
        <v>6.02</v>
      </c>
      <c r="V53" s="198">
        <v>0.13</v>
      </c>
      <c r="W53" s="198">
        <v>0.41</v>
      </c>
      <c r="X53" s="198">
        <v>0.86</v>
      </c>
      <c r="Y53" s="198">
        <v>0</v>
      </c>
      <c r="Z53" s="198">
        <v>2.21</v>
      </c>
      <c r="AA53" s="198">
        <v>0.6</v>
      </c>
      <c r="AB53" s="198">
        <v>0</v>
      </c>
      <c r="AC53" s="198">
        <v>9.92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30.67</v>
      </c>
      <c r="AJ53" s="198">
        <v>0</v>
      </c>
      <c r="AK53" s="198">
        <v>0</v>
      </c>
      <c r="AL53" s="198">
        <v>0</v>
      </c>
      <c r="AM53" s="198">
        <v>0</v>
      </c>
      <c r="AN53" s="198">
        <v>0</v>
      </c>
      <c r="AO53" s="198">
        <v>204.45</v>
      </c>
      <c r="AP53" s="198">
        <v>0</v>
      </c>
    </row>
    <row r="54" spans="1:42">
      <c r="A54" t="s">
        <v>96</v>
      </c>
      <c r="B54" s="198">
        <v>0</v>
      </c>
      <c r="C54" s="198">
        <v>11.92</v>
      </c>
      <c r="D54" s="198">
        <v>0.16</v>
      </c>
      <c r="E54" s="198">
        <v>0</v>
      </c>
      <c r="F54" s="198">
        <v>14.66</v>
      </c>
      <c r="G54" s="198">
        <v>0</v>
      </c>
      <c r="H54" s="198">
        <v>0</v>
      </c>
      <c r="I54" s="198">
        <v>6.73</v>
      </c>
      <c r="J54" s="198">
        <v>0.11</v>
      </c>
      <c r="K54" s="198">
        <v>0.27</v>
      </c>
      <c r="L54" s="198">
        <v>16.489999999999998</v>
      </c>
      <c r="M54" s="198">
        <v>0.78</v>
      </c>
      <c r="N54" s="198">
        <v>0.82</v>
      </c>
      <c r="O54" s="198">
        <v>0</v>
      </c>
      <c r="P54" s="198">
        <v>1.1000000000000001</v>
      </c>
      <c r="Q54" s="198">
        <v>0.19</v>
      </c>
      <c r="R54" s="198">
        <v>0.37</v>
      </c>
      <c r="S54" s="198">
        <v>0.23</v>
      </c>
      <c r="T54" s="198">
        <v>0</v>
      </c>
      <c r="U54" s="198">
        <v>6.02</v>
      </c>
      <c r="V54" s="198">
        <v>0.13</v>
      </c>
      <c r="W54" s="198">
        <v>0.41</v>
      </c>
      <c r="X54" s="198">
        <v>0.86</v>
      </c>
      <c r="Y54" s="198">
        <v>0</v>
      </c>
      <c r="Z54" s="198">
        <v>2.21</v>
      </c>
      <c r="AA54" s="198">
        <v>0.6</v>
      </c>
      <c r="AB54" s="198">
        <v>0</v>
      </c>
      <c r="AC54" s="198">
        <v>9.92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30.67</v>
      </c>
      <c r="AJ54" s="198">
        <v>0</v>
      </c>
      <c r="AK54" s="198">
        <v>0</v>
      </c>
      <c r="AL54" s="198">
        <v>0</v>
      </c>
      <c r="AM54" s="198">
        <v>0</v>
      </c>
      <c r="AN54" s="198">
        <v>0</v>
      </c>
      <c r="AO54" s="198">
        <v>204.45</v>
      </c>
      <c r="AP54" s="198">
        <v>0</v>
      </c>
    </row>
    <row r="55" spans="1:42">
      <c r="A55" t="s">
        <v>97</v>
      </c>
      <c r="B55" s="198">
        <v>0</v>
      </c>
      <c r="C55" s="198">
        <v>11.92</v>
      </c>
      <c r="D55" s="198">
        <v>0.16</v>
      </c>
      <c r="E55" s="198">
        <v>0</v>
      </c>
      <c r="F55" s="198">
        <v>14.66</v>
      </c>
      <c r="G55" s="198">
        <v>0</v>
      </c>
      <c r="H55" s="198">
        <v>0</v>
      </c>
      <c r="I55" s="198">
        <v>7.06</v>
      </c>
      <c r="J55" s="198">
        <v>0</v>
      </c>
      <c r="K55" s="198">
        <v>0.27</v>
      </c>
      <c r="L55" s="198">
        <v>16.489999999999998</v>
      </c>
      <c r="M55" s="198">
        <v>0.78</v>
      </c>
      <c r="N55" s="198">
        <v>0.82</v>
      </c>
      <c r="O55" s="198">
        <v>0</v>
      </c>
      <c r="P55" s="198">
        <v>1.1000000000000001</v>
      </c>
      <c r="Q55" s="198">
        <v>0.19</v>
      </c>
      <c r="R55" s="198">
        <v>0.37</v>
      </c>
      <c r="S55" s="198">
        <v>0.23</v>
      </c>
      <c r="T55" s="198">
        <v>0</v>
      </c>
      <c r="U55" s="198">
        <v>6.02</v>
      </c>
      <c r="V55" s="198">
        <v>0.13</v>
      </c>
      <c r="W55" s="198">
        <v>0.41</v>
      </c>
      <c r="X55" s="198">
        <v>0.86</v>
      </c>
      <c r="Y55" s="198">
        <v>0</v>
      </c>
      <c r="Z55" s="198">
        <v>2.21</v>
      </c>
      <c r="AA55" s="198">
        <v>0.67</v>
      </c>
      <c r="AB55" s="198">
        <v>0</v>
      </c>
      <c r="AC55" s="198">
        <v>9.92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30.67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 s="198">
        <v>204.45</v>
      </c>
      <c r="AP55" s="198">
        <v>0</v>
      </c>
    </row>
    <row r="56" spans="1:42">
      <c r="A56" t="s">
        <v>98</v>
      </c>
      <c r="B56" s="198">
        <v>0</v>
      </c>
      <c r="C56" s="198">
        <v>11.92</v>
      </c>
      <c r="D56" s="198">
        <v>0.16</v>
      </c>
      <c r="E56" s="198">
        <v>0</v>
      </c>
      <c r="F56" s="198">
        <v>14.66</v>
      </c>
      <c r="G56" s="198">
        <v>0</v>
      </c>
      <c r="H56" s="198">
        <v>0</v>
      </c>
      <c r="I56" s="198">
        <v>7.06</v>
      </c>
      <c r="J56" s="198">
        <v>0</v>
      </c>
      <c r="K56" s="198">
        <v>0.27</v>
      </c>
      <c r="L56" s="198">
        <v>16.489999999999998</v>
      </c>
      <c r="M56" s="198">
        <v>0.78</v>
      </c>
      <c r="N56" s="198">
        <v>0.82</v>
      </c>
      <c r="O56" s="198">
        <v>0</v>
      </c>
      <c r="P56" s="198">
        <v>1.1000000000000001</v>
      </c>
      <c r="Q56" s="198">
        <v>0.19</v>
      </c>
      <c r="R56" s="198">
        <v>0.37</v>
      </c>
      <c r="S56" s="198">
        <v>0.23</v>
      </c>
      <c r="T56" s="198">
        <v>0</v>
      </c>
      <c r="U56" s="198">
        <v>6.02</v>
      </c>
      <c r="V56" s="198">
        <v>0.13</v>
      </c>
      <c r="W56" s="198">
        <v>0.41</v>
      </c>
      <c r="X56" s="198">
        <v>0.86</v>
      </c>
      <c r="Y56" s="198">
        <v>0</v>
      </c>
      <c r="Z56" s="198">
        <v>2.21</v>
      </c>
      <c r="AA56" s="198">
        <v>0.67</v>
      </c>
      <c r="AB56" s="198">
        <v>0</v>
      </c>
      <c r="AC56" s="198">
        <v>9.92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30.67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 s="198">
        <v>204.45</v>
      </c>
      <c r="AP56" s="198">
        <v>0</v>
      </c>
    </row>
    <row r="57" spans="1:42">
      <c r="A57" t="s">
        <v>99</v>
      </c>
      <c r="B57" s="198">
        <v>0</v>
      </c>
      <c r="C57" s="198">
        <v>11.76</v>
      </c>
      <c r="D57" s="198">
        <v>0.16</v>
      </c>
      <c r="E57" s="198">
        <v>0</v>
      </c>
      <c r="F57" s="198">
        <v>14.66</v>
      </c>
      <c r="G57" s="198">
        <v>0</v>
      </c>
      <c r="H57" s="198">
        <v>0</v>
      </c>
      <c r="I57" s="198">
        <v>7.06</v>
      </c>
      <c r="J57" s="198">
        <v>0</v>
      </c>
      <c r="K57" s="198">
        <v>0.27</v>
      </c>
      <c r="L57" s="198">
        <v>16.489999999999998</v>
      </c>
      <c r="M57" s="198">
        <v>0.78</v>
      </c>
      <c r="N57" s="198">
        <v>0.82</v>
      </c>
      <c r="O57" s="198">
        <v>0</v>
      </c>
      <c r="P57" s="198">
        <v>1.1000000000000001</v>
      </c>
      <c r="Q57" s="198">
        <v>0.19</v>
      </c>
      <c r="R57" s="198">
        <v>0.37</v>
      </c>
      <c r="S57" s="198">
        <v>0.23</v>
      </c>
      <c r="T57" s="198">
        <v>0</v>
      </c>
      <c r="U57" s="198">
        <v>6.02</v>
      </c>
      <c r="V57" s="198">
        <v>0.13</v>
      </c>
      <c r="W57" s="198">
        <v>0.41</v>
      </c>
      <c r="X57" s="198">
        <v>0.86</v>
      </c>
      <c r="Y57" s="198">
        <v>0</v>
      </c>
      <c r="Z57" s="198">
        <v>2.21</v>
      </c>
      <c r="AA57" s="198">
        <v>0.67</v>
      </c>
      <c r="AB57" s="198">
        <v>0</v>
      </c>
      <c r="AC57" s="198">
        <v>9.92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30.67</v>
      </c>
      <c r="AJ57" s="198">
        <v>0</v>
      </c>
      <c r="AK57" s="198">
        <v>0</v>
      </c>
      <c r="AL57" s="198">
        <v>0</v>
      </c>
      <c r="AM57" s="198">
        <v>0</v>
      </c>
      <c r="AN57" s="198">
        <v>0</v>
      </c>
      <c r="AO57" s="198">
        <v>204.45</v>
      </c>
      <c r="AP57" s="198">
        <v>0</v>
      </c>
    </row>
    <row r="58" spans="1:42">
      <c r="A58" t="s">
        <v>100</v>
      </c>
      <c r="B58" s="198">
        <v>0</v>
      </c>
      <c r="C58" s="198">
        <v>11.76</v>
      </c>
      <c r="D58" s="198">
        <v>0.16</v>
      </c>
      <c r="E58" s="198">
        <v>0</v>
      </c>
      <c r="F58" s="198">
        <v>14.66</v>
      </c>
      <c r="G58" s="198">
        <v>0</v>
      </c>
      <c r="H58" s="198">
        <v>0</v>
      </c>
      <c r="I58" s="198">
        <v>7.06</v>
      </c>
      <c r="J58" s="198">
        <v>0</v>
      </c>
      <c r="K58" s="198">
        <v>0.27</v>
      </c>
      <c r="L58" s="198">
        <v>16.489999999999998</v>
      </c>
      <c r="M58" s="198">
        <v>0.78</v>
      </c>
      <c r="N58" s="198">
        <v>0.82</v>
      </c>
      <c r="O58" s="198">
        <v>0</v>
      </c>
      <c r="P58" s="198">
        <v>1.1000000000000001</v>
      </c>
      <c r="Q58" s="198">
        <v>0.19</v>
      </c>
      <c r="R58" s="198">
        <v>0.37</v>
      </c>
      <c r="S58" s="198">
        <v>0.23</v>
      </c>
      <c r="T58" s="198">
        <v>0</v>
      </c>
      <c r="U58" s="198">
        <v>6.02</v>
      </c>
      <c r="V58" s="198">
        <v>0.13</v>
      </c>
      <c r="W58" s="198">
        <v>0.41</v>
      </c>
      <c r="X58" s="198">
        <v>0.86</v>
      </c>
      <c r="Y58" s="198">
        <v>0</v>
      </c>
      <c r="Z58" s="198">
        <v>2.21</v>
      </c>
      <c r="AA58" s="198">
        <v>0.67</v>
      </c>
      <c r="AB58" s="198">
        <v>0</v>
      </c>
      <c r="AC58" s="198">
        <v>9.92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30.67</v>
      </c>
      <c r="AJ58" s="198">
        <v>0</v>
      </c>
      <c r="AK58" s="198">
        <v>0</v>
      </c>
      <c r="AL58" s="198">
        <v>0</v>
      </c>
      <c r="AM58" s="198">
        <v>0</v>
      </c>
      <c r="AN58" s="198">
        <v>0</v>
      </c>
      <c r="AO58" s="198">
        <v>204.45</v>
      </c>
      <c r="AP58" s="198">
        <v>0</v>
      </c>
    </row>
    <row r="59" spans="1:42">
      <c r="A59" t="s">
        <v>101</v>
      </c>
      <c r="B59" s="198">
        <v>0</v>
      </c>
      <c r="C59" s="198">
        <v>11.6</v>
      </c>
      <c r="D59" s="198">
        <v>0.16</v>
      </c>
      <c r="E59" s="198">
        <v>0</v>
      </c>
      <c r="F59" s="198">
        <v>14.66</v>
      </c>
      <c r="G59" s="198">
        <v>0</v>
      </c>
      <c r="H59" s="198">
        <v>0</v>
      </c>
      <c r="I59" s="198">
        <v>7.06</v>
      </c>
      <c r="J59" s="198">
        <v>0</v>
      </c>
      <c r="K59" s="198">
        <v>0.27</v>
      </c>
      <c r="L59" s="198">
        <v>16.489999999999998</v>
      </c>
      <c r="M59" s="198">
        <v>0.78</v>
      </c>
      <c r="N59" s="198">
        <v>0.82</v>
      </c>
      <c r="O59" s="198">
        <v>0</v>
      </c>
      <c r="P59" s="198">
        <v>1.1000000000000001</v>
      </c>
      <c r="Q59" s="198">
        <v>0.19</v>
      </c>
      <c r="R59" s="198">
        <v>0.37</v>
      </c>
      <c r="S59" s="198">
        <v>0.23</v>
      </c>
      <c r="T59" s="198">
        <v>0</v>
      </c>
      <c r="U59" s="198">
        <v>6.02</v>
      </c>
      <c r="V59" s="198">
        <v>0.13</v>
      </c>
      <c r="W59" s="198">
        <v>0.41</v>
      </c>
      <c r="X59" s="198">
        <v>0.86</v>
      </c>
      <c r="Y59" s="198">
        <v>0</v>
      </c>
      <c r="Z59" s="198">
        <v>2.21</v>
      </c>
      <c r="AA59" s="198">
        <v>0.67</v>
      </c>
      <c r="AB59" s="198">
        <v>0</v>
      </c>
      <c r="AC59" s="198">
        <v>9.92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30.67</v>
      </c>
      <c r="AJ59" s="198">
        <v>0</v>
      </c>
      <c r="AK59" s="198">
        <v>0</v>
      </c>
      <c r="AL59" s="198">
        <v>0</v>
      </c>
      <c r="AM59" s="198">
        <v>0</v>
      </c>
      <c r="AN59" s="198">
        <v>0</v>
      </c>
      <c r="AO59" s="198">
        <v>204.45</v>
      </c>
      <c r="AP59" s="198">
        <v>0</v>
      </c>
    </row>
    <row r="60" spans="1:42">
      <c r="A60" t="s">
        <v>102</v>
      </c>
      <c r="B60" s="198">
        <v>0</v>
      </c>
      <c r="C60" s="198">
        <v>11.6</v>
      </c>
      <c r="D60" s="198">
        <v>0.16</v>
      </c>
      <c r="E60" s="198">
        <v>0</v>
      </c>
      <c r="F60" s="198">
        <v>14.66</v>
      </c>
      <c r="G60" s="198">
        <v>0</v>
      </c>
      <c r="H60" s="198">
        <v>0</v>
      </c>
      <c r="I60" s="198">
        <v>7.06</v>
      </c>
      <c r="J60" s="198">
        <v>0</v>
      </c>
      <c r="K60" s="198">
        <v>0.27</v>
      </c>
      <c r="L60" s="198">
        <v>16.489999999999998</v>
      </c>
      <c r="M60" s="198">
        <v>0.78</v>
      </c>
      <c r="N60" s="198">
        <v>0.82</v>
      </c>
      <c r="O60" s="198">
        <v>0</v>
      </c>
      <c r="P60" s="198">
        <v>1.1000000000000001</v>
      </c>
      <c r="Q60" s="198">
        <v>0.19</v>
      </c>
      <c r="R60" s="198">
        <v>0.37</v>
      </c>
      <c r="S60" s="198">
        <v>0.23</v>
      </c>
      <c r="T60" s="198">
        <v>0</v>
      </c>
      <c r="U60" s="198">
        <v>6.02</v>
      </c>
      <c r="V60" s="198">
        <v>0.13</v>
      </c>
      <c r="W60" s="198">
        <v>0.41</v>
      </c>
      <c r="X60" s="198">
        <v>0.86</v>
      </c>
      <c r="Y60" s="198">
        <v>0</v>
      </c>
      <c r="Z60" s="198">
        <v>2.21</v>
      </c>
      <c r="AA60" s="198">
        <v>0.67</v>
      </c>
      <c r="AB60" s="198">
        <v>0</v>
      </c>
      <c r="AC60" s="198">
        <v>13.92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32</v>
      </c>
      <c r="AJ60" s="198">
        <v>0</v>
      </c>
      <c r="AK60" s="198">
        <v>0</v>
      </c>
      <c r="AL60" s="198">
        <v>0</v>
      </c>
      <c r="AM60" s="198">
        <v>0</v>
      </c>
      <c r="AN60" s="198">
        <v>0</v>
      </c>
      <c r="AO60" s="198">
        <v>204.45</v>
      </c>
      <c r="AP60" s="198">
        <v>0</v>
      </c>
    </row>
    <row r="61" spans="1:42">
      <c r="A61" t="s">
        <v>103</v>
      </c>
      <c r="B61" s="198">
        <v>0</v>
      </c>
      <c r="C61" s="198">
        <v>11.6</v>
      </c>
      <c r="D61" s="198">
        <v>0.16</v>
      </c>
      <c r="E61" s="198">
        <v>0</v>
      </c>
      <c r="F61" s="198">
        <v>14.66</v>
      </c>
      <c r="G61" s="198">
        <v>0</v>
      </c>
      <c r="H61" s="198">
        <v>0</v>
      </c>
      <c r="I61" s="198">
        <v>7.06</v>
      </c>
      <c r="J61" s="198">
        <v>0</v>
      </c>
      <c r="K61" s="198">
        <v>0.27</v>
      </c>
      <c r="L61" s="198">
        <v>16.489999999999998</v>
      </c>
      <c r="M61" s="198">
        <v>0.78</v>
      </c>
      <c r="N61" s="198">
        <v>0.82</v>
      </c>
      <c r="O61" s="198">
        <v>0</v>
      </c>
      <c r="P61" s="198">
        <v>1.1000000000000001</v>
      </c>
      <c r="Q61" s="198">
        <v>0.19</v>
      </c>
      <c r="R61" s="198">
        <v>0.37</v>
      </c>
      <c r="S61" s="198">
        <v>0.23</v>
      </c>
      <c r="T61" s="198">
        <v>0</v>
      </c>
      <c r="U61" s="198">
        <v>6.02</v>
      </c>
      <c r="V61" s="198">
        <v>0.13</v>
      </c>
      <c r="W61" s="198">
        <v>0.41</v>
      </c>
      <c r="X61" s="198">
        <v>0.86</v>
      </c>
      <c r="Y61" s="198">
        <v>0</v>
      </c>
      <c r="Z61" s="198">
        <v>2.21</v>
      </c>
      <c r="AA61" s="198">
        <v>0.67</v>
      </c>
      <c r="AB61" s="198">
        <v>0</v>
      </c>
      <c r="AC61" s="198">
        <v>13.92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32</v>
      </c>
      <c r="AJ61" s="198">
        <v>0</v>
      </c>
      <c r="AK61" s="198">
        <v>0</v>
      </c>
      <c r="AL61" s="198">
        <v>0</v>
      </c>
      <c r="AM61" s="198">
        <v>0</v>
      </c>
      <c r="AN61" s="198">
        <v>0</v>
      </c>
      <c r="AO61" s="198">
        <v>204.45</v>
      </c>
      <c r="AP61" s="198">
        <v>0</v>
      </c>
    </row>
    <row r="62" spans="1:42">
      <c r="A62" t="s">
        <v>104</v>
      </c>
      <c r="B62" s="198">
        <v>0</v>
      </c>
      <c r="C62" s="198">
        <v>11.6</v>
      </c>
      <c r="D62" s="198">
        <v>0.16</v>
      </c>
      <c r="E62" s="198">
        <v>0</v>
      </c>
      <c r="F62" s="198">
        <v>14.66</v>
      </c>
      <c r="G62" s="198">
        <v>0</v>
      </c>
      <c r="H62" s="198">
        <v>0</v>
      </c>
      <c r="I62" s="198">
        <v>7.06</v>
      </c>
      <c r="J62" s="198">
        <v>0</v>
      </c>
      <c r="K62" s="198">
        <v>0.27</v>
      </c>
      <c r="L62" s="198">
        <v>16.489999999999998</v>
      </c>
      <c r="M62" s="198">
        <v>0.78</v>
      </c>
      <c r="N62" s="198">
        <v>0.82</v>
      </c>
      <c r="O62" s="198">
        <v>0</v>
      </c>
      <c r="P62" s="198">
        <v>1.1000000000000001</v>
      </c>
      <c r="Q62" s="198">
        <v>0.19</v>
      </c>
      <c r="R62" s="198">
        <v>0.37</v>
      </c>
      <c r="S62" s="198">
        <v>0.23</v>
      </c>
      <c r="T62" s="198">
        <v>0</v>
      </c>
      <c r="U62" s="198">
        <v>6.02</v>
      </c>
      <c r="V62" s="198">
        <v>0.13</v>
      </c>
      <c r="W62" s="198">
        <v>0.41</v>
      </c>
      <c r="X62" s="198">
        <v>0.86</v>
      </c>
      <c r="Y62" s="198">
        <v>0</v>
      </c>
      <c r="Z62" s="198">
        <v>2.21</v>
      </c>
      <c r="AA62" s="198">
        <v>0.67</v>
      </c>
      <c r="AB62" s="198">
        <v>0</v>
      </c>
      <c r="AC62" s="198">
        <v>13.92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32</v>
      </c>
      <c r="AJ62" s="198">
        <v>0</v>
      </c>
      <c r="AK62" s="198">
        <v>0</v>
      </c>
      <c r="AL62" s="198">
        <v>0</v>
      </c>
      <c r="AM62" s="198">
        <v>0</v>
      </c>
      <c r="AN62" s="198">
        <v>0</v>
      </c>
      <c r="AO62" s="198">
        <v>204.45</v>
      </c>
      <c r="AP62" s="198">
        <v>0</v>
      </c>
    </row>
    <row r="63" spans="1:42">
      <c r="A63" t="s">
        <v>105</v>
      </c>
      <c r="B63" s="198">
        <v>0</v>
      </c>
      <c r="C63" s="198">
        <v>11.6</v>
      </c>
      <c r="D63" s="198">
        <v>0.16</v>
      </c>
      <c r="E63" s="198">
        <v>0</v>
      </c>
      <c r="F63" s="198">
        <v>14.66</v>
      </c>
      <c r="G63" s="198">
        <v>0</v>
      </c>
      <c r="H63" s="198">
        <v>0</v>
      </c>
      <c r="I63" s="198">
        <v>7.06</v>
      </c>
      <c r="J63" s="198">
        <v>0.09</v>
      </c>
      <c r="K63" s="198">
        <v>0.27</v>
      </c>
      <c r="L63" s="198">
        <v>16.48</v>
      </c>
      <c r="M63" s="198">
        <v>0.78</v>
      </c>
      <c r="N63" s="198">
        <v>0.82</v>
      </c>
      <c r="O63" s="198">
        <v>0</v>
      </c>
      <c r="P63" s="198">
        <v>1.1000000000000001</v>
      </c>
      <c r="Q63" s="198">
        <v>0.19</v>
      </c>
      <c r="R63" s="198">
        <v>0.37</v>
      </c>
      <c r="S63" s="198">
        <v>0.23</v>
      </c>
      <c r="T63" s="198">
        <v>0</v>
      </c>
      <c r="U63" s="198">
        <v>6.02</v>
      </c>
      <c r="V63" s="198">
        <v>0.13</v>
      </c>
      <c r="W63" s="198">
        <v>0.41</v>
      </c>
      <c r="X63" s="198">
        <v>0.86</v>
      </c>
      <c r="Y63" s="198">
        <v>0</v>
      </c>
      <c r="Z63" s="198">
        <v>2.21</v>
      </c>
      <c r="AA63" s="198">
        <v>0.67</v>
      </c>
      <c r="AB63" s="198">
        <v>0</v>
      </c>
      <c r="AC63" s="198">
        <v>10.78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31.42</v>
      </c>
      <c r="AJ63" s="198">
        <v>0</v>
      </c>
      <c r="AK63" s="198">
        <v>0</v>
      </c>
      <c r="AL63" s="198">
        <v>0</v>
      </c>
      <c r="AM63" s="198">
        <v>0</v>
      </c>
      <c r="AN63" s="198">
        <v>0</v>
      </c>
      <c r="AO63" s="198">
        <v>204.45</v>
      </c>
      <c r="AP63" s="198">
        <v>0</v>
      </c>
    </row>
    <row r="64" spans="1:42">
      <c r="A64" t="s">
        <v>106</v>
      </c>
      <c r="B64" s="198">
        <v>0</v>
      </c>
      <c r="C64" s="198">
        <v>11.6</v>
      </c>
      <c r="D64" s="198">
        <v>0.16</v>
      </c>
      <c r="E64" s="198">
        <v>0</v>
      </c>
      <c r="F64" s="198">
        <v>14.66</v>
      </c>
      <c r="G64" s="198">
        <v>0</v>
      </c>
      <c r="H64" s="198">
        <v>0</v>
      </c>
      <c r="I64" s="198">
        <v>7.06</v>
      </c>
      <c r="J64" s="198">
        <v>0.09</v>
      </c>
      <c r="K64" s="198">
        <v>0.27</v>
      </c>
      <c r="L64" s="198">
        <v>16.48</v>
      </c>
      <c r="M64" s="198">
        <v>0.78</v>
      </c>
      <c r="N64" s="198">
        <v>0.82</v>
      </c>
      <c r="O64" s="198">
        <v>0</v>
      </c>
      <c r="P64" s="198">
        <v>1.1000000000000001</v>
      </c>
      <c r="Q64" s="198">
        <v>0.19</v>
      </c>
      <c r="R64" s="198">
        <v>0.37</v>
      </c>
      <c r="S64" s="198">
        <v>0.23</v>
      </c>
      <c r="T64" s="198">
        <v>0</v>
      </c>
      <c r="U64" s="198">
        <v>6.02</v>
      </c>
      <c r="V64" s="198">
        <v>0.13</v>
      </c>
      <c r="W64" s="198">
        <v>0.41</v>
      </c>
      <c r="X64" s="198">
        <v>0.86</v>
      </c>
      <c r="Y64" s="198">
        <v>0</v>
      </c>
      <c r="Z64" s="198">
        <v>2.21</v>
      </c>
      <c r="AA64" s="198">
        <v>0.67</v>
      </c>
      <c r="AB64" s="198">
        <v>0</v>
      </c>
      <c r="AC64" s="198">
        <v>10.78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30.67</v>
      </c>
      <c r="AJ64" s="198">
        <v>0</v>
      </c>
      <c r="AK64" s="198">
        <v>0</v>
      </c>
      <c r="AL64" s="198">
        <v>0</v>
      </c>
      <c r="AM64" s="198">
        <v>0</v>
      </c>
      <c r="AN64" s="198">
        <v>0</v>
      </c>
      <c r="AO64" s="198">
        <v>204.45</v>
      </c>
      <c r="AP64" s="198">
        <v>0</v>
      </c>
    </row>
    <row r="65" spans="1:42">
      <c r="A65" t="s">
        <v>107</v>
      </c>
      <c r="B65" s="198">
        <v>0</v>
      </c>
      <c r="C65" s="198">
        <v>11.6</v>
      </c>
      <c r="D65" s="198">
        <v>0.16</v>
      </c>
      <c r="E65" s="198">
        <v>0</v>
      </c>
      <c r="F65" s="198">
        <v>14.66</v>
      </c>
      <c r="G65" s="198">
        <v>0</v>
      </c>
      <c r="H65" s="198">
        <v>0</v>
      </c>
      <c r="I65" s="198">
        <v>7.06</v>
      </c>
      <c r="J65" s="198">
        <v>0.09</v>
      </c>
      <c r="K65" s="198">
        <v>0.27</v>
      </c>
      <c r="L65" s="198">
        <v>16.48</v>
      </c>
      <c r="M65" s="198">
        <v>0.78</v>
      </c>
      <c r="N65" s="198">
        <v>0.82</v>
      </c>
      <c r="O65" s="198">
        <v>0</v>
      </c>
      <c r="P65" s="198">
        <v>1.1000000000000001</v>
      </c>
      <c r="Q65" s="198">
        <v>0.19</v>
      </c>
      <c r="R65" s="198">
        <v>0.37</v>
      </c>
      <c r="S65" s="198">
        <v>0.23</v>
      </c>
      <c r="T65" s="198">
        <v>0</v>
      </c>
      <c r="U65" s="198">
        <v>6.02</v>
      </c>
      <c r="V65" s="198">
        <v>0.13</v>
      </c>
      <c r="W65" s="198">
        <v>0.41</v>
      </c>
      <c r="X65" s="198">
        <v>0.86</v>
      </c>
      <c r="Y65" s="198">
        <v>0</v>
      </c>
      <c r="Z65" s="198">
        <v>2.21</v>
      </c>
      <c r="AA65" s="198">
        <v>0.67</v>
      </c>
      <c r="AB65" s="198">
        <v>0</v>
      </c>
      <c r="AC65" s="198">
        <v>10.78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30.67</v>
      </c>
      <c r="AJ65" s="198">
        <v>0</v>
      </c>
      <c r="AK65" s="198">
        <v>0</v>
      </c>
      <c r="AL65" s="198">
        <v>0</v>
      </c>
      <c r="AM65" s="198">
        <v>0</v>
      </c>
      <c r="AN65" s="198">
        <v>0</v>
      </c>
      <c r="AO65" s="198">
        <v>204.45</v>
      </c>
      <c r="AP65" s="198">
        <v>0</v>
      </c>
    </row>
    <row r="66" spans="1:42">
      <c r="A66" t="s">
        <v>108</v>
      </c>
      <c r="B66" s="198">
        <v>0</v>
      </c>
      <c r="C66" s="198">
        <v>11.6</v>
      </c>
      <c r="D66" s="198">
        <v>0.16</v>
      </c>
      <c r="E66" s="198">
        <v>0</v>
      </c>
      <c r="F66" s="198">
        <v>14.66</v>
      </c>
      <c r="G66" s="198">
        <v>0</v>
      </c>
      <c r="H66" s="198">
        <v>0</v>
      </c>
      <c r="I66" s="198">
        <v>7.06</v>
      </c>
      <c r="J66" s="198">
        <v>0.09</v>
      </c>
      <c r="K66" s="198">
        <v>0.27</v>
      </c>
      <c r="L66" s="198">
        <v>16.48</v>
      </c>
      <c r="M66" s="198">
        <v>0.78</v>
      </c>
      <c r="N66" s="198">
        <v>0.82</v>
      </c>
      <c r="O66" s="198">
        <v>0</v>
      </c>
      <c r="P66" s="198">
        <v>1.1000000000000001</v>
      </c>
      <c r="Q66" s="198">
        <v>0.19</v>
      </c>
      <c r="R66" s="198">
        <v>0.37</v>
      </c>
      <c r="S66" s="198">
        <v>0.23</v>
      </c>
      <c r="T66" s="198">
        <v>0</v>
      </c>
      <c r="U66" s="198">
        <v>6.02</v>
      </c>
      <c r="V66" s="198">
        <v>0.13</v>
      </c>
      <c r="W66" s="198">
        <v>0.41</v>
      </c>
      <c r="X66" s="198">
        <v>0.86</v>
      </c>
      <c r="Y66" s="198">
        <v>0</v>
      </c>
      <c r="Z66" s="198">
        <v>2.21</v>
      </c>
      <c r="AA66" s="198">
        <v>0.67</v>
      </c>
      <c r="AB66" s="198">
        <v>0</v>
      </c>
      <c r="AC66" s="198">
        <v>10.78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30.67</v>
      </c>
      <c r="AJ66" s="198">
        <v>0</v>
      </c>
      <c r="AK66" s="198">
        <v>0</v>
      </c>
      <c r="AL66" s="198">
        <v>0</v>
      </c>
      <c r="AM66" s="198">
        <v>0</v>
      </c>
      <c r="AN66" s="198">
        <v>0</v>
      </c>
      <c r="AO66" s="198">
        <v>204.45</v>
      </c>
      <c r="AP66" s="198">
        <v>0</v>
      </c>
    </row>
    <row r="67" spans="1:42">
      <c r="A67" t="s">
        <v>109</v>
      </c>
      <c r="B67" s="198">
        <v>0</v>
      </c>
      <c r="C67" s="198">
        <v>11.76</v>
      </c>
      <c r="D67" s="198">
        <v>0.16</v>
      </c>
      <c r="E67" s="198">
        <v>0</v>
      </c>
      <c r="F67" s="198">
        <v>14.66</v>
      </c>
      <c r="G67" s="198">
        <v>0</v>
      </c>
      <c r="H67" s="198">
        <v>0</v>
      </c>
      <c r="I67" s="198">
        <v>7.06</v>
      </c>
      <c r="J67" s="198">
        <v>0.09</v>
      </c>
      <c r="K67" s="198">
        <v>0.27</v>
      </c>
      <c r="L67" s="198">
        <v>16.48</v>
      </c>
      <c r="M67" s="198">
        <v>0.78</v>
      </c>
      <c r="N67" s="198">
        <v>0.82</v>
      </c>
      <c r="O67" s="198">
        <v>0</v>
      </c>
      <c r="P67" s="198">
        <v>1.1000000000000001</v>
      </c>
      <c r="Q67" s="198">
        <v>0.19</v>
      </c>
      <c r="R67" s="198">
        <v>0.37</v>
      </c>
      <c r="S67" s="198">
        <v>0.23</v>
      </c>
      <c r="T67" s="198">
        <v>0</v>
      </c>
      <c r="U67" s="198">
        <v>6.02</v>
      </c>
      <c r="V67" s="198">
        <v>0.13</v>
      </c>
      <c r="W67" s="198">
        <v>0.41</v>
      </c>
      <c r="X67" s="198">
        <v>0.86</v>
      </c>
      <c r="Y67" s="198">
        <v>0</v>
      </c>
      <c r="Z67" s="198">
        <v>2.21</v>
      </c>
      <c r="AA67" s="198">
        <v>0.67</v>
      </c>
      <c r="AB67" s="198">
        <v>0</v>
      </c>
      <c r="AC67" s="198">
        <v>10.78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30.67</v>
      </c>
      <c r="AJ67" s="198">
        <v>0</v>
      </c>
      <c r="AK67" s="198">
        <v>1.51</v>
      </c>
      <c r="AL67" s="198">
        <v>0</v>
      </c>
      <c r="AM67" s="198">
        <v>0</v>
      </c>
      <c r="AN67" s="198">
        <v>0</v>
      </c>
      <c r="AO67" s="198">
        <v>204.45</v>
      </c>
      <c r="AP67" s="198">
        <v>0</v>
      </c>
    </row>
    <row r="68" spans="1:42">
      <c r="A68" t="s">
        <v>110</v>
      </c>
      <c r="B68" s="198">
        <v>0</v>
      </c>
      <c r="C68" s="198">
        <v>11.76</v>
      </c>
      <c r="D68" s="198">
        <v>0.16</v>
      </c>
      <c r="E68" s="198">
        <v>0</v>
      </c>
      <c r="F68" s="198">
        <v>14.66</v>
      </c>
      <c r="G68" s="198">
        <v>0</v>
      </c>
      <c r="H68" s="198">
        <v>0</v>
      </c>
      <c r="I68" s="198">
        <v>7.06</v>
      </c>
      <c r="J68" s="198">
        <v>0.09</v>
      </c>
      <c r="K68" s="198">
        <v>0.27</v>
      </c>
      <c r="L68" s="198">
        <v>16.48</v>
      </c>
      <c r="M68" s="198">
        <v>0.78</v>
      </c>
      <c r="N68" s="198">
        <v>0.82</v>
      </c>
      <c r="O68" s="198">
        <v>0</v>
      </c>
      <c r="P68" s="198">
        <v>1.1000000000000001</v>
      </c>
      <c r="Q68" s="198">
        <v>0.19</v>
      </c>
      <c r="R68" s="198">
        <v>0.37</v>
      </c>
      <c r="S68" s="198">
        <v>0.23</v>
      </c>
      <c r="T68" s="198">
        <v>0</v>
      </c>
      <c r="U68" s="198">
        <v>6.02</v>
      </c>
      <c r="V68" s="198">
        <v>0.13</v>
      </c>
      <c r="W68" s="198">
        <v>0.41</v>
      </c>
      <c r="X68" s="198">
        <v>0.86</v>
      </c>
      <c r="Y68" s="198">
        <v>0</v>
      </c>
      <c r="Z68" s="198">
        <v>2.21</v>
      </c>
      <c r="AA68" s="198">
        <v>0.67</v>
      </c>
      <c r="AB68" s="198">
        <v>0</v>
      </c>
      <c r="AC68" s="198">
        <v>10.78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30.67</v>
      </c>
      <c r="AJ68" s="198">
        <v>0</v>
      </c>
      <c r="AK68" s="198">
        <v>1.51</v>
      </c>
      <c r="AL68" s="198">
        <v>0</v>
      </c>
      <c r="AM68" s="198">
        <v>0</v>
      </c>
      <c r="AN68" s="198">
        <v>0</v>
      </c>
      <c r="AO68" s="198">
        <v>204.45</v>
      </c>
      <c r="AP68" s="198">
        <v>0</v>
      </c>
    </row>
    <row r="69" spans="1:42">
      <c r="A69" t="s">
        <v>111</v>
      </c>
      <c r="B69" s="198">
        <v>0</v>
      </c>
      <c r="C69" s="198">
        <v>11.76</v>
      </c>
      <c r="D69" s="198">
        <v>0.16</v>
      </c>
      <c r="E69" s="198">
        <v>0</v>
      </c>
      <c r="F69" s="198">
        <v>14.66</v>
      </c>
      <c r="G69" s="198">
        <v>0</v>
      </c>
      <c r="H69" s="198">
        <v>0</v>
      </c>
      <c r="I69" s="198">
        <v>7.06</v>
      </c>
      <c r="J69" s="198">
        <v>0.09</v>
      </c>
      <c r="K69" s="198">
        <v>0.27</v>
      </c>
      <c r="L69" s="198">
        <v>16.48</v>
      </c>
      <c r="M69" s="198">
        <v>0.78</v>
      </c>
      <c r="N69" s="198">
        <v>0.79</v>
      </c>
      <c r="O69" s="198">
        <v>0</v>
      </c>
      <c r="P69" s="198">
        <v>1.1000000000000001</v>
      </c>
      <c r="Q69" s="198">
        <v>0.19</v>
      </c>
      <c r="R69" s="198">
        <v>0.37</v>
      </c>
      <c r="S69" s="198">
        <v>0.23</v>
      </c>
      <c r="T69" s="198">
        <v>0</v>
      </c>
      <c r="U69" s="198">
        <v>6.02</v>
      </c>
      <c r="V69" s="198">
        <v>0.13</v>
      </c>
      <c r="W69" s="198">
        <v>0.41</v>
      </c>
      <c r="X69" s="198">
        <v>0.86</v>
      </c>
      <c r="Y69" s="198">
        <v>0</v>
      </c>
      <c r="Z69" s="198">
        <v>2.21</v>
      </c>
      <c r="AA69" s="198">
        <v>0.67</v>
      </c>
      <c r="AB69" s="198">
        <v>0</v>
      </c>
      <c r="AC69" s="198">
        <v>10.78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31.42</v>
      </c>
      <c r="AJ69" s="198">
        <v>0</v>
      </c>
      <c r="AK69" s="198">
        <v>2.17</v>
      </c>
      <c r="AL69" s="198">
        <v>0</v>
      </c>
      <c r="AM69" s="198">
        <v>0</v>
      </c>
      <c r="AN69" s="198">
        <v>0</v>
      </c>
      <c r="AO69" s="198">
        <v>204.45</v>
      </c>
      <c r="AP69" s="198">
        <v>0</v>
      </c>
    </row>
    <row r="70" spans="1:42">
      <c r="A70" t="s">
        <v>112</v>
      </c>
      <c r="B70" s="198">
        <v>0</v>
      </c>
      <c r="C70" s="198">
        <v>11.76</v>
      </c>
      <c r="D70" s="198">
        <v>0.16</v>
      </c>
      <c r="E70" s="198">
        <v>0</v>
      </c>
      <c r="F70" s="198">
        <v>14.66</v>
      </c>
      <c r="G70" s="198">
        <v>0</v>
      </c>
      <c r="H70" s="198">
        <v>0</v>
      </c>
      <c r="I70" s="198">
        <v>7.06</v>
      </c>
      <c r="J70" s="198">
        <v>0.09</v>
      </c>
      <c r="K70" s="198">
        <v>0.27</v>
      </c>
      <c r="L70" s="198">
        <v>16.48</v>
      </c>
      <c r="M70" s="198">
        <v>0.78</v>
      </c>
      <c r="N70" s="198">
        <v>0.79</v>
      </c>
      <c r="O70" s="198">
        <v>0</v>
      </c>
      <c r="P70" s="198">
        <v>1.1000000000000001</v>
      </c>
      <c r="Q70" s="198">
        <v>0.19</v>
      </c>
      <c r="R70" s="198">
        <v>0.37</v>
      </c>
      <c r="S70" s="198">
        <v>0.23</v>
      </c>
      <c r="T70" s="198">
        <v>0</v>
      </c>
      <c r="U70" s="198">
        <v>6.02</v>
      </c>
      <c r="V70" s="198">
        <v>0.13</v>
      </c>
      <c r="W70" s="198">
        <v>0.41</v>
      </c>
      <c r="X70" s="198">
        <v>0.86</v>
      </c>
      <c r="Y70" s="198">
        <v>0</v>
      </c>
      <c r="Z70" s="198">
        <v>2.21</v>
      </c>
      <c r="AA70" s="198">
        <v>0.67</v>
      </c>
      <c r="AB70" s="198">
        <v>0</v>
      </c>
      <c r="AC70" s="198">
        <v>10.78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30.67</v>
      </c>
      <c r="AJ70" s="198">
        <v>0</v>
      </c>
      <c r="AK70" s="198">
        <v>2.17</v>
      </c>
      <c r="AL70" s="198">
        <v>0</v>
      </c>
      <c r="AM70" s="198">
        <v>0</v>
      </c>
      <c r="AN70" s="198">
        <v>0</v>
      </c>
      <c r="AO70" s="198">
        <v>204.45</v>
      </c>
      <c r="AP70" s="198">
        <v>0</v>
      </c>
    </row>
    <row r="71" spans="1:42">
      <c r="A71" t="s">
        <v>113</v>
      </c>
      <c r="B71" s="198">
        <v>0</v>
      </c>
      <c r="C71" s="198">
        <v>11.76</v>
      </c>
      <c r="D71" s="198">
        <v>0.16</v>
      </c>
      <c r="E71" s="198">
        <v>0</v>
      </c>
      <c r="F71" s="198">
        <v>14.66</v>
      </c>
      <c r="G71" s="198">
        <v>0</v>
      </c>
      <c r="H71" s="198">
        <v>0</v>
      </c>
      <c r="I71" s="198">
        <v>5.04</v>
      </c>
      <c r="J71" s="198">
        <v>0</v>
      </c>
      <c r="K71" s="198">
        <v>0.27</v>
      </c>
      <c r="L71" s="198">
        <v>16.48</v>
      </c>
      <c r="M71" s="198">
        <v>0.73</v>
      </c>
      <c r="N71" s="198">
        <v>0.79</v>
      </c>
      <c r="O71" s="198">
        <v>0</v>
      </c>
      <c r="P71" s="198">
        <v>1.1000000000000001</v>
      </c>
      <c r="Q71" s="198">
        <v>0.19</v>
      </c>
      <c r="R71" s="198">
        <v>0.37</v>
      </c>
      <c r="S71" s="198">
        <v>0.23</v>
      </c>
      <c r="T71" s="198">
        <v>0</v>
      </c>
      <c r="U71" s="198">
        <v>6.02</v>
      </c>
      <c r="V71" s="198">
        <v>0.13</v>
      </c>
      <c r="W71" s="198">
        <v>0.41</v>
      </c>
      <c r="X71" s="198">
        <v>0.86</v>
      </c>
      <c r="Y71" s="198">
        <v>0</v>
      </c>
      <c r="Z71" s="198">
        <v>2.21</v>
      </c>
      <c r="AA71" s="198">
        <v>0.67</v>
      </c>
      <c r="AB71" s="198">
        <v>0</v>
      </c>
      <c r="AC71" s="198">
        <v>10.78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30.67</v>
      </c>
      <c r="AJ71" s="198">
        <v>0</v>
      </c>
      <c r="AK71" s="198">
        <v>1.61</v>
      </c>
      <c r="AL71" s="198">
        <v>0</v>
      </c>
      <c r="AM71" s="198">
        <v>0</v>
      </c>
      <c r="AN71" s="198">
        <v>0</v>
      </c>
      <c r="AO71" s="198">
        <v>204.45</v>
      </c>
      <c r="AP71" s="198">
        <v>0</v>
      </c>
    </row>
    <row r="72" spans="1:42">
      <c r="A72" t="s">
        <v>114</v>
      </c>
      <c r="B72" s="198">
        <v>0</v>
      </c>
      <c r="C72" s="198">
        <v>11.76</v>
      </c>
      <c r="D72" s="198">
        <v>0.16</v>
      </c>
      <c r="E72" s="198">
        <v>0</v>
      </c>
      <c r="F72" s="198">
        <v>14.66</v>
      </c>
      <c r="G72" s="198">
        <v>0</v>
      </c>
      <c r="H72" s="198">
        <v>0</v>
      </c>
      <c r="I72" s="198">
        <v>5.04</v>
      </c>
      <c r="J72" s="198">
        <v>0</v>
      </c>
      <c r="K72" s="198">
        <v>0.27</v>
      </c>
      <c r="L72" s="198">
        <v>16.48</v>
      </c>
      <c r="M72" s="198">
        <v>0.73</v>
      </c>
      <c r="N72" s="198">
        <v>0.79</v>
      </c>
      <c r="O72" s="198">
        <v>0</v>
      </c>
      <c r="P72" s="198">
        <v>1.1000000000000001</v>
      </c>
      <c r="Q72" s="198">
        <v>0.19</v>
      </c>
      <c r="R72" s="198">
        <v>0.37</v>
      </c>
      <c r="S72" s="198">
        <v>0.23</v>
      </c>
      <c r="T72" s="198">
        <v>0</v>
      </c>
      <c r="U72" s="198">
        <v>6.02</v>
      </c>
      <c r="V72" s="198">
        <v>0.13</v>
      </c>
      <c r="W72" s="198">
        <v>0.41</v>
      </c>
      <c r="X72" s="198">
        <v>0.86</v>
      </c>
      <c r="Y72" s="198">
        <v>0</v>
      </c>
      <c r="Z72" s="198">
        <v>2.21</v>
      </c>
      <c r="AA72" s="198">
        <v>0.67</v>
      </c>
      <c r="AB72" s="198">
        <v>0</v>
      </c>
      <c r="AC72" s="198">
        <v>10.78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30.67</v>
      </c>
      <c r="AJ72" s="198">
        <v>0</v>
      </c>
      <c r="AK72" s="198">
        <v>1.61</v>
      </c>
      <c r="AL72" s="198">
        <v>0</v>
      </c>
      <c r="AM72" s="198">
        <v>0</v>
      </c>
      <c r="AN72" s="198">
        <v>0</v>
      </c>
      <c r="AO72" s="198">
        <v>204.45</v>
      </c>
      <c r="AP72" s="198">
        <v>0</v>
      </c>
    </row>
    <row r="73" spans="1:42">
      <c r="A73" t="s">
        <v>115</v>
      </c>
      <c r="B73" s="198">
        <v>0</v>
      </c>
      <c r="C73" s="198">
        <v>11.27</v>
      </c>
      <c r="D73" s="198">
        <v>0.64</v>
      </c>
      <c r="E73" s="198">
        <v>0</v>
      </c>
      <c r="F73" s="198">
        <v>14.66</v>
      </c>
      <c r="G73" s="198">
        <v>0</v>
      </c>
      <c r="H73" s="198">
        <v>0</v>
      </c>
      <c r="I73" s="198">
        <v>3.62</v>
      </c>
      <c r="J73" s="198">
        <v>0</v>
      </c>
      <c r="K73" s="198">
        <v>0.27</v>
      </c>
      <c r="L73" s="198">
        <v>16.48</v>
      </c>
      <c r="M73" s="198">
        <v>0.73</v>
      </c>
      <c r="N73" s="198">
        <v>0.79</v>
      </c>
      <c r="O73" s="198">
        <v>0</v>
      </c>
      <c r="P73" s="198">
        <v>1.1000000000000001</v>
      </c>
      <c r="Q73" s="198">
        <v>0.19</v>
      </c>
      <c r="R73" s="198">
        <v>0.37</v>
      </c>
      <c r="S73" s="198">
        <v>0.23</v>
      </c>
      <c r="T73" s="198">
        <v>0</v>
      </c>
      <c r="U73" s="198">
        <v>6.02</v>
      </c>
      <c r="V73" s="198">
        <v>0.13</v>
      </c>
      <c r="W73" s="198">
        <v>0.41</v>
      </c>
      <c r="X73" s="198">
        <v>0.86</v>
      </c>
      <c r="Y73" s="198">
        <v>0</v>
      </c>
      <c r="Z73" s="198">
        <v>2.21</v>
      </c>
      <c r="AA73" s="198">
        <v>0.67</v>
      </c>
      <c r="AB73" s="198">
        <v>0</v>
      </c>
      <c r="AC73" s="198">
        <v>10.78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30.67</v>
      </c>
      <c r="AJ73" s="198">
        <v>0</v>
      </c>
      <c r="AK73" s="198">
        <v>1.61</v>
      </c>
      <c r="AL73" s="198">
        <v>0</v>
      </c>
      <c r="AM73" s="198">
        <v>0</v>
      </c>
      <c r="AN73" s="198">
        <v>0</v>
      </c>
      <c r="AO73" s="198">
        <v>204.45</v>
      </c>
      <c r="AP73" s="198">
        <v>0</v>
      </c>
    </row>
    <row r="74" spans="1:42">
      <c r="A74" t="s">
        <v>116</v>
      </c>
      <c r="B74" s="198">
        <v>0</v>
      </c>
      <c r="C74" s="198">
        <v>10.63</v>
      </c>
      <c r="D74" s="198">
        <v>1.29</v>
      </c>
      <c r="E74" s="198">
        <v>0</v>
      </c>
      <c r="F74" s="198">
        <v>14.66</v>
      </c>
      <c r="G74" s="198">
        <v>0</v>
      </c>
      <c r="H74" s="198">
        <v>0</v>
      </c>
      <c r="I74" s="198">
        <v>3.62</v>
      </c>
      <c r="J74" s="198">
        <v>0</v>
      </c>
      <c r="K74" s="198">
        <v>0.27</v>
      </c>
      <c r="L74" s="198">
        <v>16.48</v>
      </c>
      <c r="M74" s="198">
        <v>0.73</v>
      </c>
      <c r="N74" s="198">
        <v>0.84</v>
      </c>
      <c r="O74" s="198">
        <v>0</v>
      </c>
      <c r="P74" s="198">
        <v>1.1000000000000001</v>
      </c>
      <c r="Q74" s="198">
        <v>0.19</v>
      </c>
      <c r="R74" s="198">
        <v>0.37</v>
      </c>
      <c r="S74" s="198">
        <v>0.23</v>
      </c>
      <c r="T74" s="198">
        <v>0</v>
      </c>
      <c r="U74" s="198">
        <v>6.02</v>
      </c>
      <c r="V74" s="198">
        <v>0.13</v>
      </c>
      <c r="W74" s="198">
        <v>0.41</v>
      </c>
      <c r="X74" s="198">
        <v>0.86</v>
      </c>
      <c r="Y74" s="198">
        <v>0</v>
      </c>
      <c r="Z74" s="198">
        <v>2.21</v>
      </c>
      <c r="AA74" s="198">
        <v>0.67</v>
      </c>
      <c r="AB74" s="198">
        <v>0</v>
      </c>
      <c r="AC74" s="198">
        <v>10.78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30.67</v>
      </c>
      <c r="AJ74" s="198">
        <v>0</v>
      </c>
      <c r="AK74" s="198">
        <v>1.61</v>
      </c>
      <c r="AL74" s="198">
        <v>0</v>
      </c>
      <c r="AM74" s="198">
        <v>0</v>
      </c>
      <c r="AN74" s="198">
        <v>0</v>
      </c>
      <c r="AO74" s="198">
        <v>204.45</v>
      </c>
      <c r="AP74" s="198">
        <v>0</v>
      </c>
    </row>
    <row r="75" spans="1:42">
      <c r="A75" t="s">
        <v>117</v>
      </c>
      <c r="B75" s="198">
        <v>0</v>
      </c>
      <c r="C75" s="198">
        <v>0.49</v>
      </c>
      <c r="D75" s="198">
        <v>0</v>
      </c>
      <c r="E75" s="198">
        <v>0</v>
      </c>
      <c r="F75" s="198">
        <v>14.66</v>
      </c>
      <c r="G75" s="198">
        <v>0</v>
      </c>
      <c r="H75" s="198">
        <v>0</v>
      </c>
      <c r="I75" s="198">
        <v>3.62</v>
      </c>
      <c r="J75" s="198">
        <v>0</v>
      </c>
      <c r="K75" s="198">
        <v>0.27</v>
      </c>
      <c r="L75" s="198">
        <v>16.48</v>
      </c>
      <c r="M75" s="198">
        <v>0.73</v>
      </c>
      <c r="N75" s="198">
        <v>0.9</v>
      </c>
      <c r="O75" s="198">
        <v>0</v>
      </c>
      <c r="P75" s="198">
        <v>1.1000000000000001</v>
      </c>
      <c r="Q75" s="198">
        <v>0.19</v>
      </c>
      <c r="R75" s="198">
        <v>0.37</v>
      </c>
      <c r="S75" s="198">
        <v>0.23</v>
      </c>
      <c r="T75" s="198">
        <v>0</v>
      </c>
      <c r="U75" s="198">
        <v>6.02</v>
      </c>
      <c r="V75" s="198">
        <v>0.13</v>
      </c>
      <c r="W75" s="198">
        <v>0.41</v>
      </c>
      <c r="X75" s="198">
        <v>0.86</v>
      </c>
      <c r="Y75" s="198">
        <v>0</v>
      </c>
      <c r="Z75" s="198">
        <v>2.21</v>
      </c>
      <c r="AA75" s="198">
        <v>0.67</v>
      </c>
      <c r="AB75" s="198">
        <v>0</v>
      </c>
      <c r="AC75" s="198">
        <v>10.78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31.17</v>
      </c>
      <c r="AJ75" s="198">
        <v>0</v>
      </c>
      <c r="AK75" s="198">
        <v>1.61</v>
      </c>
      <c r="AL75" s="198">
        <v>0</v>
      </c>
      <c r="AM75" s="198">
        <v>0</v>
      </c>
      <c r="AN75" s="198">
        <v>0</v>
      </c>
      <c r="AO75" s="198">
        <v>213.15</v>
      </c>
      <c r="AP75" s="198">
        <v>0</v>
      </c>
    </row>
    <row r="76" spans="1:42">
      <c r="A76" t="s">
        <v>118</v>
      </c>
      <c r="B76" s="198">
        <v>0</v>
      </c>
      <c r="C76" s="198">
        <v>0.34</v>
      </c>
      <c r="D76" s="198">
        <v>0</v>
      </c>
      <c r="E76" s="198">
        <v>0</v>
      </c>
      <c r="F76" s="198">
        <v>14.66</v>
      </c>
      <c r="G76" s="198">
        <v>0</v>
      </c>
      <c r="H76" s="198">
        <v>0</v>
      </c>
      <c r="I76" s="198">
        <v>3.62</v>
      </c>
      <c r="J76" s="198">
        <v>0</v>
      </c>
      <c r="K76" s="198">
        <v>0.27</v>
      </c>
      <c r="L76" s="198">
        <v>16.48</v>
      </c>
      <c r="M76" s="198">
        <v>0.73</v>
      </c>
      <c r="N76" s="198">
        <v>0.97</v>
      </c>
      <c r="O76" s="198">
        <v>0</v>
      </c>
      <c r="P76" s="198">
        <v>1.1000000000000001</v>
      </c>
      <c r="Q76" s="198">
        <v>0.19</v>
      </c>
      <c r="R76" s="198">
        <v>0.37</v>
      </c>
      <c r="S76" s="198">
        <v>0.23</v>
      </c>
      <c r="T76" s="198">
        <v>0</v>
      </c>
      <c r="U76" s="198">
        <v>6.02</v>
      </c>
      <c r="V76" s="198">
        <v>0.13</v>
      </c>
      <c r="W76" s="198">
        <v>0.41</v>
      </c>
      <c r="X76" s="198">
        <v>0.86</v>
      </c>
      <c r="Y76" s="198">
        <v>0</v>
      </c>
      <c r="Z76" s="198">
        <v>2.21</v>
      </c>
      <c r="AA76" s="198">
        <v>0.67</v>
      </c>
      <c r="AB76" s="198">
        <v>0</v>
      </c>
      <c r="AC76" s="198">
        <v>10.78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30.67</v>
      </c>
      <c r="AJ76" s="198">
        <v>0</v>
      </c>
      <c r="AK76" s="198">
        <v>1.61</v>
      </c>
      <c r="AL76" s="198">
        <v>0</v>
      </c>
      <c r="AM76" s="198">
        <v>0</v>
      </c>
      <c r="AN76" s="198">
        <v>0</v>
      </c>
      <c r="AO76" s="198">
        <v>213.15</v>
      </c>
      <c r="AP76" s="198">
        <v>0</v>
      </c>
    </row>
    <row r="77" spans="1:42">
      <c r="A77" t="s">
        <v>119</v>
      </c>
      <c r="B77" s="198">
        <v>0</v>
      </c>
      <c r="C77" s="198">
        <v>11.92</v>
      </c>
      <c r="D77" s="198">
        <v>0</v>
      </c>
      <c r="E77" s="198">
        <v>0</v>
      </c>
      <c r="F77" s="198">
        <v>14.66</v>
      </c>
      <c r="G77" s="198">
        <v>0</v>
      </c>
      <c r="H77" s="198">
        <v>0</v>
      </c>
      <c r="I77" s="198">
        <v>4.37</v>
      </c>
      <c r="J77" s="198">
        <v>0</v>
      </c>
      <c r="K77" s="198">
        <v>0.27</v>
      </c>
      <c r="L77" s="198">
        <v>16.48</v>
      </c>
      <c r="M77" s="198">
        <v>0.73</v>
      </c>
      <c r="N77" s="198">
        <v>1.03</v>
      </c>
      <c r="O77" s="198">
        <v>0</v>
      </c>
      <c r="P77" s="198">
        <v>1.1000000000000001</v>
      </c>
      <c r="Q77" s="198">
        <v>0.19</v>
      </c>
      <c r="R77" s="198">
        <v>0.37</v>
      </c>
      <c r="S77" s="198">
        <v>0.23</v>
      </c>
      <c r="T77" s="198">
        <v>0</v>
      </c>
      <c r="U77" s="198">
        <v>6.02</v>
      </c>
      <c r="V77" s="198">
        <v>0.13</v>
      </c>
      <c r="W77" s="198">
        <v>0.41</v>
      </c>
      <c r="X77" s="198">
        <v>0.86</v>
      </c>
      <c r="Y77" s="198">
        <v>0</v>
      </c>
      <c r="Z77" s="198">
        <v>2.21</v>
      </c>
      <c r="AA77" s="198">
        <v>0.67</v>
      </c>
      <c r="AB77" s="198">
        <v>0</v>
      </c>
      <c r="AC77" s="198">
        <v>10.78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30.67</v>
      </c>
      <c r="AJ77" s="198">
        <v>0</v>
      </c>
      <c r="AK77" s="198">
        <v>1.61</v>
      </c>
      <c r="AL77" s="198">
        <v>0</v>
      </c>
      <c r="AM77" s="198">
        <v>0</v>
      </c>
      <c r="AN77" s="198">
        <v>0</v>
      </c>
      <c r="AO77" s="198">
        <v>213.15</v>
      </c>
      <c r="AP77" s="198">
        <v>0</v>
      </c>
    </row>
    <row r="78" spans="1:42">
      <c r="A78" t="s">
        <v>120</v>
      </c>
      <c r="B78" s="198">
        <v>0</v>
      </c>
      <c r="C78" s="198">
        <v>12.08</v>
      </c>
      <c r="D78" s="198">
        <v>0</v>
      </c>
      <c r="E78" s="198">
        <v>0</v>
      </c>
      <c r="F78" s="198">
        <v>14.66</v>
      </c>
      <c r="G78" s="198">
        <v>0</v>
      </c>
      <c r="H78" s="198">
        <v>0</v>
      </c>
      <c r="I78" s="198">
        <v>4.37</v>
      </c>
      <c r="J78" s="198">
        <v>0</v>
      </c>
      <c r="K78" s="198">
        <v>0.27</v>
      </c>
      <c r="L78" s="198">
        <v>16.48</v>
      </c>
      <c r="M78" s="198">
        <v>0.73</v>
      </c>
      <c r="N78" s="198">
        <v>1.03</v>
      </c>
      <c r="O78" s="198">
        <v>0</v>
      </c>
      <c r="P78" s="198">
        <v>1.1000000000000001</v>
      </c>
      <c r="Q78" s="198">
        <v>0.19</v>
      </c>
      <c r="R78" s="198">
        <v>0.37</v>
      </c>
      <c r="S78" s="198">
        <v>0.23</v>
      </c>
      <c r="T78" s="198">
        <v>0</v>
      </c>
      <c r="U78" s="198">
        <v>6.02</v>
      </c>
      <c r="V78" s="198">
        <v>0.13</v>
      </c>
      <c r="W78" s="198">
        <v>0.41</v>
      </c>
      <c r="X78" s="198">
        <v>0.86</v>
      </c>
      <c r="Y78" s="198">
        <v>0</v>
      </c>
      <c r="Z78" s="198">
        <v>2.21</v>
      </c>
      <c r="AA78" s="198">
        <v>0.67</v>
      </c>
      <c r="AB78" s="198">
        <v>0</v>
      </c>
      <c r="AC78" s="198">
        <v>10.78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30.67</v>
      </c>
      <c r="AJ78" s="198">
        <v>0</v>
      </c>
      <c r="AK78" s="198">
        <v>1.61</v>
      </c>
      <c r="AL78" s="198">
        <v>0</v>
      </c>
      <c r="AM78" s="198">
        <v>0</v>
      </c>
      <c r="AN78" s="198">
        <v>0</v>
      </c>
      <c r="AO78" s="198">
        <v>213.15</v>
      </c>
      <c r="AP78" s="198">
        <v>0</v>
      </c>
    </row>
    <row r="79" spans="1:42">
      <c r="A79" t="s">
        <v>121</v>
      </c>
      <c r="B79" s="198">
        <v>0</v>
      </c>
      <c r="C79" s="198">
        <v>12.08</v>
      </c>
      <c r="D79" s="198">
        <v>0</v>
      </c>
      <c r="E79" s="198">
        <v>0</v>
      </c>
      <c r="F79" s="198">
        <v>14.66</v>
      </c>
      <c r="G79" s="198">
        <v>0</v>
      </c>
      <c r="H79" s="198">
        <v>0</v>
      </c>
      <c r="I79" s="198">
        <v>4.37</v>
      </c>
      <c r="J79" s="198">
        <v>0.06</v>
      </c>
      <c r="K79" s="198">
        <v>0.27</v>
      </c>
      <c r="L79" s="198">
        <v>16.48</v>
      </c>
      <c r="M79" s="198">
        <v>0.73</v>
      </c>
      <c r="N79" s="198">
        <v>1.03</v>
      </c>
      <c r="O79" s="198">
        <v>0</v>
      </c>
      <c r="P79" s="198">
        <v>1.1000000000000001</v>
      </c>
      <c r="Q79" s="198">
        <v>0.19</v>
      </c>
      <c r="R79" s="198">
        <v>0.37</v>
      </c>
      <c r="S79" s="198">
        <v>0.23</v>
      </c>
      <c r="T79" s="198">
        <v>0</v>
      </c>
      <c r="U79" s="198">
        <v>6.02</v>
      </c>
      <c r="V79" s="198">
        <v>0.13</v>
      </c>
      <c r="W79" s="198">
        <v>0.41</v>
      </c>
      <c r="X79" s="198">
        <v>0.86</v>
      </c>
      <c r="Y79" s="198">
        <v>0</v>
      </c>
      <c r="Z79" s="198">
        <v>2.21</v>
      </c>
      <c r="AA79" s="198">
        <v>0.67</v>
      </c>
      <c r="AB79" s="198">
        <v>0</v>
      </c>
      <c r="AC79" s="198">
        <v>10.35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30.67</v>
      </c>
      <c r="AJ79" s="198">
        <v>0</v>
      </c>
      <c r="AK79" s="198">
        <v>3.25</v>
      </c>
      <c r="AL79" s="198">
        <v>0</v>
      </c>
      <c r="AM79" s="198">
        <v>0</v>
      </c>
      <c r="AN79" s="198">
        <v>0</v>
      </c>
      <c r="AO79" s="198">
        <v>213.15</v>
      </c>
      <c r="AP79" s="198">
        <v>0</v>
      </c>
    </row>
    <row r="80" spans="1:42">
      <c r="A80" t="s">
        <v>122</v>
      </c>
      <c r="B80" s="198">
        <v>0</v>
      </c>
      <c r="C80" s="198">
        <v>12.08</v>
      </c>
      <c r="D80" s="198">
        <v>0</v>
      </c>
      <c r="E80" s="198">
        <v>0</v>
      </c>
      <c r="F80" s="198">
        <v>14.66</v>
      </c>
      <c r="G80" s="198">
        <v>0</v>
      </c>
      <c r="H80" s="198">
        <v>0</v>
      </c>
      <c r="I80" s="198">
        <v>4.37</v>
      </c>
      <c r="J80" s="198">
        <v>0.06</v>
      </c>
      <c r="K80" s="198">
        <v>0.27</v>
      </c>
      <c r="L80" s="198">
        <v>16.48</v>
      </c>
      <c r="M80" s="198">
        <v>0.73</v>
      </c>
      <c r="N80" s="198">
        <v>1.03</v>
      </c>
      <c r="O80" s="198">
        <v>0</v>
      </c>
      <c r="P80" s="198">
        <v>1.1000000000000001</v>
      </c>
      <c r="Q80" s="198">
        <v>0.19</v>
      </c>
      <c r="R80" s="198">
        <v>0.37</v>
      </c>
      <c r="S80" s="198">
        <v>0.23</v>
      </c>
      <c r="T80" s="198">
        <v>0</v>
      </c>
      <c r="U80" s="198">
        <v>6.02</v>
      </c>
      <c r="V80" s="198">
        <v>0.13</v>
      </c>
      <c r="W80" s="198">
        <v>0.41</v>
      </c>
      <c r="X80" s="198">
        <v>0.86</v>
      </c>
      <c r="Y80" s="198">
        <v>0</v>
      </c>
      <c r="Z80" s="198">
        <v>2.21</v>
      </c>
      <c r="AA80" s="198">
        <v>0.67</v>
      </c>
      <c r="AB80" s="198">
        <v>0</v>
      </c>
      <c r="AC80" s="198">
        <v>10.35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30.67</v>
      </c>
      <c r="AJ80" s="198">
        <v>0</v>
      </c>
      <c r="AK80" s="198">
        <v>3.25</v>
      </c>
      <c r="AL80" s="198">
        <v>0</v>
      </c>
      <c r="AM80" s="198">
        <v>0</v>
      </c>
      <c r="AN80" s="198">
        <v>0</v>
      </c>
      <c r="AO80" s="198">
        <v>213.15</v>
      </c>
      <c r="AP80" s="198">
        <v>0</v>
      </c>
    </row>
    <row r="81" spans="1:42">
      <c r="A81" t="s">
        <v>123</v>
      </c>
      <c r="B81" s="198">
        <v>0</v>
      </c>
      <c r="C81" s="198">
        <v>12.08</v>
      </c>
      <c r="D81" s="198">
        <v>0</v>
      </c>
      <c r="E81" s="198">
        <v>0</v>
      </c>
      <c r="F81" s="198">
        <v>14.66</v>
      </c>
      <c r="G81" s="198">
        <v>0</v>
      </c>
      <c r="H81" s="198">
        <v>0</v>
      </c>
      <c r="I81" s="198">
        <v>4.37</v>
      </c>
      <c r="J81" s="198">
        <v>0.06</v>
      </c>
      <c r="K81" s="198">
        <v>0.27</v>
      </c>
      <c r="L81" s="198">
        <v>16.48</v>
      </c>
      <c r="M81" s="198">
        <v>0.73</v>
      </c>
      <c r="N81" s="198">
        <v>1.03</v>
      </c>
      <c r="O81" s="198">
        <v>0</v>
      </c>
      <c r="P81" s="198">
        <v>1.1000000000000001</v>
      </c>
      <c r="Q81" s="198">
        <v>0.19</v>
      </c>
      <c r="R81" s="198">
        <v>0.37</v>
      </c>
      <c r="S81" s="198">
        <v>0.23</v>
      </c>
      <c r="T81" s="198">
        <v>0</v>
      </c>
      <c r="U81" s="198">
        <v>6.02</v>
      </c>
      <c r="V81" s="198">
        <v>0.13</v>
      </c>
      <c r="W81" s="198">
        <v>0.41</v>
      </c>
      <c r="X81" s="198">
        <v>0.86</v>
      </c>
      <c r="Y81" s="198">
        <v>0</v>
      </c>
      <c r="Z81" s="198">
        <v>2.21</v>
      </c>
      <c r="AA81" s="198">
        <v>0.67</v>
      </c>
      <c r="AB81" s="198">
        <v>0</v>
      </c>
      <c r="AC81" s="198">
        <v>10.35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31.17</v>
      </c>
      <c r="AJ81" s="198">
        <v>0</v>
      </c>
      <c r="AK81" s="198">
        <v>3.25</v>
      </c>
      <c r="AL81" s="198">
        <v>0</v>
      </c>
      <c r="AM81" s="198">
        <v>0</v>
      </c>
      <c r="AN81" s="198">
        <v>0</v>
      </c>
      <c r="AO81" s="198">
        <v>213.15</v>
      </c>
      <c r="AP81" s="198">
        <v>0</v>
      </c>
    </row>
    <row r="82" spans="1:42">
      <c r="A82" t="s">
        <v>124</v>
      </c>
      <c r="B82" s="198">
        <v>0</v>
      </c>
      <c r="C82" s="198">
        <v>12.08</v>
      </c>
      <c r="D82" s="198">
        <v>0</v>
      </c>
      <c r="E82" s="198">
        <v>0</v>
      </c>
      <c r="F82" s="198">
        <v>14.66</v>
      </c>
      <c r="G82" s="198">
        <v>0</v>
      </c>
      <c r="H82" s="198">
        <v>0</v>
      </c>
      <c r="I82" s="198">
        <v>4.37</v>
      </c>
      <c r="J82" s="198">
        <v>0.06</v>
      </c>
      <c r="K82" s="198">
        <v>0.27</v>
      </c>
      <c r="L82" s="198">
        <v>16.48</v>
      </c>
      <c r="M82" s="198">
        <v>0.73</v>
      </c>
      <c r="N82" s="198">
        <v>1.03</v>
      </c>
      <c r="O82" s="198">
        <v>0</v>
      </c>
      <c r="P82" s="198">
        <v>1.1000000000000001</v>
      </c>
      <c r="Q82" s="198">
        <v>0.19</v>
      </c>
      <c r="R82" s="198">
        <v>0.37</v>
      </c>
      <c r="S82" s="198">
        <v>0.23</v>
      </c>
      <c r="T82" s="198">
        <v>0</v>
      </c>
      <c r="U82" s="198">
        <v>6.02</v>
      </c>
      <c r="V82" s="198">
        <v>0.13</v>
      </c>
      <c r="W82" s="198">
        <v>0.41</v>
      </c>
      <c r="X82" s="198">
        <v>0.86</v>
      </c>
      <c r="Y82" s="198">
        <v>0</v>
      </c>
      <c r="Z82" s="198">
        <v>2.21</v>
      </c>
      <c r="AA82" s="198">
        <v>0.67</v>
      </c>
      <c r="AB82" s="198">
        <v>0</v>
      </c>
      <c r="AC82" s="198">
        <v>10.35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30.67</v>
      </c>
      <c r="AJ82" s="198">
        <v>0</v>
      </c>
      <c r="AK82" s="198">
        <v>3.25</v>
      </c>
      <c r="AL82" s="198">
        <v>0</v>
      </c>
      <c r="AM82" s="198">
        <v>0</v>
      </c>
      <c r="AN82" s="198">
        <v>0</v>
      </c>
      <c r="AO82" s="198">
        <v>213.15</v>
      </c>
      <c r="AP82" s="198">
        <v>0</v>
      </c>
    </row>
    <row r="83" spans="1:42">
      <c r="A83" t="s">
        <v>125</v>
      </c>
      <c r="B83" s="198">
        <v>0</v>
      </c>
      <c r="C83" s="198">
        <v>12.08</v>
      </c>
      <c r="D83" s="198">
        <v>0</v>
      </c>
      <c r="E83" s="198">
        <v>0</v>
      </c>
      <c r="F83" s="198">
        <v>14.66</v>
      </c>
      <c r="G83" s="198">
        <v>0</v>
      </c>
      <c r="H83" s="198">
        <v>0</v>
      </c>
      <c r="I83" s="198">
        <v>4.37</v>
      </c>
      <c r="J83" s="198">
        <v>0.06</v>
      </c>
      <c r="K83" s="198">
        <v>0.27</v>
      </c>
      <c r="L83" s="198">
        <v>16.48</v>
      </c>
      <c r="M83" s="198">
        <v>0.73</v>
      </c>
      <c r="N83" s="198">
        <v>1.03</v>
      </c>
      <c r="O83" s="198">
        <v>0</v>
      </c>
      <c r="P83" s="198">
        <v>1.1000000000000001</v>
      </c>
      <c r="Q83" s="198">
        <v>0.19</v>
      </c>
      <c r="R83" s="198">
        <v>0.37</v>
      </c>
      <c r="S83" s="198">
        <v>0.23</v>
      </c>
      <c r="T83" s="198">
        <v>0</v>
      </c>
      <c r="U83" s="198">
        <v>6.02</v>
      </c>
      <c r="V83" s="198">
        <v>0.13</v>
      </c>
      <c r="W83" s="198">
        <v>0.41</v>
      </c>
      <c r="X83" s="198">
        <v>0.86</v>
      </c>
      <c r="Y83" s="198">
        <v>0</v>
      </c>
      <c r="Z83" s="198">
        <v>2.21</v>
      </c>
      <c r="AA83" s="198">
        <v>0.67</v>
      </c>
      <c r="AB83" s="198">
        <v>0</v>
      </c>
      <c r="AC83" s="198">
        <v>10.35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30.67</v>
      </c>
      <c r="AJ83" s="198">
        <v>0</v>
      </c>
      <c r="AK83" s="198">
        <v>2.17</v>
      </c>
      <c r="AL83" s="198">
        <v>0</v>
      </c>
      <c r="AM83" s="198">
        <v>0</v>
      </c>
      <c r="AN83" s="198">
        <v>0</v>
      </c>
      <c r="AO83" s="198">
        <v>213.15</v>
      </c>
      <c r="AP83" s="198">
        <v>0</v>
      </c>
    </row>
    <row r="84" spans="1:42">
      <c r="A84" t="s">
        <v>126</v>
      </c>
      <c r="B84" s="198">
        <v>0</v>
      </c>
      <c r="C84" s="198">
        <v>12.08</v>
      </c>
      <c r="D84" s="198">
        <v>0</v>
      </c>
      <c r="E84" s="198">
        <v>0</v>
      </c>
      <c r="F84" s="198">
        <v>14.66</v>
      </c>
      <c r="G84" s="198">
        <v>0</v>
      </c>
      <c r="H84" s="198">
        <v>0</v>
      </c>
      <c r="I84" s="198">
        <v>4.37</v>
      </c>
      <c r="J84" s="198">
        <v>0.06</v>
      </c>
      <c r="K84" s="198">
        <v>0.27</v>
      </c>
      <c r="L84" s="198">
        <v>16.48</v>
      </c>
      <c r="M84" s="198">
        <v>0.73</v>
      </c>
      <c r="N84" s="198">
        <v>1.03</v>
      </c>
      <c r="O84" s="198">
        <v>0</v>
      </c>
      <c r="P84" s="198">
        <v>1.1000000000000001</v>
      </c>
      <c r="Q84" s="198">
        <v>0.19</v>
      </c>
      <c r="R84" s="198">
        <v>0.37</v>
      </c>
      <c r="S84" s="198">
        <v>0.23</v>
      </c>
      <c r="T84" s="198">
        <v>0</v>
      </c>
      <c r="U84" s="198">
        <v>6.02</v>
      </c>
      <c r="V84" s="198">
        <v>0.13</v>
      </c>
      <c r="W84" s="198">
        <v>0.41</v>
      </c>
      <c r="X84" s="198">
        <v>0.86</v>
      </c>
      <c r="Y84" s="198">
        <v>0</v>
      </c>
      <c r="Z84" s="198">
        <v>2.21</v>
      </c>
      <c r="AA84" s="198">
        <v>0.67</v>
      </c>
      <c r="AB84" s="198">
        <v>0</v>
      </c>
      <c r="AC84" s="198">
        <v>10.35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30.67</v>
      </c>
      <c r="AJ84" s="198">
        <v>0</v>
      </c>
      <c r="AK84" s="198">
        <v>2.17</v>
      </c>
      <c r="AL84" s="198">
        <v>0</v>
      </c>
      <c r="AM84" s="198">
        <v>0</v>
      </c>
      <c r="AN84" s="198">
        <v>0</v>
      </c>
      <c r="AO84" s="198">
        <v>213.15</v>
      </c>
      <c r="AP84" s="198">
        <v>0</v>
      </c>
    </row>
    <row r="85" spans="1:42">
      <c r="A85" t="s">
        <v>127</v>
      </c>
      <c r="B85" s="198">
        <v>0</v>
      </c>
      <c r="C85" s="198">
        <v>12.08</v>
      </c>
      <c r="D85" s="198">
        <v>0</v>
      </c>
      <c r="E85" s="198">
        <v>0</v>
      </c>
      <c r="F85" s="198">
        <v>14.66</v>
      </c>
      <c r="G85" s="198">
        <v>0</v>
      </c>
      <c r="H85" s="198">
        <v>0</v>
      </c>
      <c r="I85" s="198">
        <v>4.37</v>
      </c>
      <c r="J85" s="198">
        <v>0.06</v>
      </c>
      <c r="K85" s="198">
        <v>0.27</v>
      </c>
      <c r="L85" s="198">
        <v>16.48</v>
      </c>
      <c r="M85" s="198">
        <v>0.73</v>
      </c>
      <c r="N85" s="198">
        <v>1.03</v>
      </c>
      <c r="O85" s="198">
        <v>0</v>
      </c>
      <c r="P85" s="198">
        <v>1.1000000000000001</v>
      </c>
      <c r="Q85" s="198">
        <v>0.19</v>
      </c>
      <c r="R85" s="198">
        <v>0.37</v>
      </c>
      <c r="S85" s="198">
        <v>0.23</v>
      </c>
      <c r="T85" s="198">
        <v>0</v>
      </c>
      <c r="U85" s="198">
        <v>6.02</v>
      </c>
      <c r="V85" s="198">
        <v>0.13</v>
      </c>
      <c r="W85" s="198">
        <v>0.41</v>
      </c>
      <c r="X85" s="198">
        <v>0.86</v>
      </c>
      <c r="Y85" s="198">
        <v>0</v>
      </c>
      <c r="Z85" s="198">
        <v>2.21</v>
      </c>
      <c r="AA85" s="198">
        <v>0.67</v>
      </c>
      <c r="AB85" s="198">
        <v>0</v>
      </c>
      <c r="AC85" s="198">
        <v>10.35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30.67</v>
      </c>
      <c r="AJ85" s="198">
        <v>0</v>
      </c>
      <c r="AK85" s="198">
        <v>2.17</v>
      </c>
      <c r="AL85" s="198">
        <v>0</v>
      </c>
      <c r="AM85" s="198">
        <v>0</v>
      </c>
      <c r="AN85" s="198">
        <v>0</v>
      </c>
      <c r="AO85" s="198">
        <v>213.15</v>
      </c>
      <c r="AP85" s="198">
        <v>0</v>
      </c>
    </row>
    <row r="86" spans="1:42">
      <c r="A86" t="s">
        <v>128</v>
      </c>
      <c r="B86" s="198">
        <v>0</v>
      </c>
      <c r="C86" s="198">
        <v>12.08</v>
      </c>
      <c r="D86" s="198">
        <v>0</v>
      </c>
      <c r="E86" s="198">
        <v>0</v>
      </c>
      <c r="F86" s="198">
        <v>14.66</v>
      </c>
      <c r="G86" s="198">
        <v>0</v>
      </c>
      <c r="H86" s="198">
        <v>0</v>
      </c>
      <c r="I86" s="198">
        <v>4.37</v>
      </c>
      <c r="J86" s="198">
        <v>0.06</v>
      </c>
      <c r="K86" s="198">
        <v>0.27</v>
      </c>
      <c r="L86" s="198">
        <v>16.48</v>
      </c>
      <c r="M86" s="198">
        <v>0.73</v>
      </c>
      <c r="N86" s="198">
        <v>1.03</v>
      </c>
      <c r="O86" s="198">
        <v>0</v>
      </c>
      <c r="P86" s="198">
        <v>1.1000000000000001</v>
      </c>
      <c r="Q86" s="198">
        <v>0.19</v>
      </c>
      <c r="R86" s="198">
        <v>0.37</v>
      </c>
      <c r="S86" s="198">
        <v>0.23</v>
      </c>
      <c r="T86" s="198">
        <v>0</v>
      </c>
      <c r="U86" s="198">
        <v>6.02</v>
      </c>
      <c r="V86" s="198">
        <v>0.13</v>
      </c>
      <c r="W86" s="198">
        <v>0.41</v>
      </c>
      <c r="X86" s="198">
        <v>0.86</v>
      </c>
      <c r="Y86" s="198">
        <v>0</v>
      </c>
      <c r="Z86" s="198">
        <v>2.21</v>
      </c>
      <c r="AA86" s="198">
        <v>0.67</v>
      </c>
      <c r="AB86" s="198">
        <v>0</v>
      </c>
      <c r="AC86" s="198">
        <v>10.35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30.67</v>
      </c>
      <c r="AJ86" s="198">
        <v>0</v>
      </c>
      <c r="AK86" s="198">
        <v>2.17</v>
      </c>
      <c r="AL86" s="198">
        <v>0</v>
      </c>
      <c r="AM86" s="198">
        <v>0</v>
      </c>
      <c r="AN86" s="198">
        <v>0</v>
      </c>
      <c r="AO86" s="198">
        <v>213.15</v>
      </c>
      <c r="AP86" s="198">
        <v>0</v>
      </c>
    </row>
    <row r="87" spans="1:42">
      <c r="A87" t="s">
        <v>129</v>
      </c>
      <c r="B87" s="198">
        <v>0</v>
      </c>
      <c r="C87" s="198">
        <v>12.08</v>
      </c>
      <c r="D87" s="198">
        <v>0</v>
      </c>
      <c r="E87" s="198">
        <v>0</v>
      </c>
      <c r="F87" s="198">
        <v>14.66</v>
      </c>
      <c r="G87" s="198">
        <v>0</v>
      </c>
      <c r="H87" s="198">
        <v>0</v>
      </c>
      <c r="I87" s="198">
        <v>4.37</v>
      </c>
      <c r="J87" s="198">
        <v>0.06</v>
      </c>
      <c r="K87" s="198">
        <v>0.27</v>
      </c>
      <c r="L87" s="198">
        <v>16.48</v>
      </c>
      <c r="M87" s="198">
        <v>0.73</v>
      </c>
      <c r="N87" s="198">
        <v>1.03</v>
      </c>
      <c r="O87" s="198">
        <v>0</v>
      </c>
      <c r="P87" s="198">
        <v>1.1000000000000001</v>
      </c>
      <c r="Q87" s="198">
        <v>0.19</v>
      </c>
      <c r="R87" s="198">
        <v>0.37</v>
      </c>
      <c r="S87" s="198">
        <v>0.23</v>
      </c>
      <c r="T87" s="198">
        <v>0</v>
      </c>
      <c r="U87" s="198">
        <v>6.02</v>
      </c>
      <c r="V87" s="198">
        <v>0.13</v>
      </c>
      <c r="W87" s="198">
        <v>0.38</v>
      </c>
      <c r="X87" s="198">
        <v>0.86</v>
      </c>
      <c r="Y87" s="198">
        <v>0</v>
      </c>
      <c r="Z87" s="198">
        <v>2.21</v>
      </c>
      <c r="AA87" s="198">
        <v>0.67</v>
      </c>
      <c r="AB87" s="198">
        <v>0</v>
      </c>
      <c r="AC87" s="198">
        <v>10.35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30.67</v>
      </c>
      <c r="AJ87" s="198">
        <v>0</v>
      </c>
      <c r="AK87" s="198">
        <v>2.17</v>
      </c>
      <c r="AL87" s="198">
        <v>0</v>
      </c>
      <c r="AM87" s="198">
        <v>0</v>
      </c>
      <c r="AN87" s="198">
        <v>0</v>
      </c>
      <c r="AO87" s="198">
        <v>213.15</v>
      </c>
      <c r="AP87" s="198">
        <v>0</v>
      </c>
    </row>
    <row r="88" spans="1:42">
      <c r="A88" t="s">
        <v>130</v>
      </c>
      <c r="B88" s="198">
        <v>0</v>
      </c>
      <c r="C88" s="198">
        <v>12.08</v>
      </c>
      <c r="D88" s="198">
        <v>0</v>
      </c>
      <c r="E88" s="198">
        <v>0</v>
      </c>
      <c r="F88" s="198">
        <v>14.66</v>
      </c>
      <c r="G88" s="198">
        <v>0</v>
      </c>
      <c r="H88" s="198">
        <v>0</v>
      </c>
      <c r="I88" s="198">
        <v>4.37</v>
      </c>
      <c r="J88" s="198">
        <v>0.06</v>
      </c>
      <c r="K88" s="198">
        <v>0.27</v>
      </c>
      <c r="L88" s="198">
        <v>16.48</v>
      </c>
      <c r="M88" s="198">
        <v>0.73</v>
      </c>
      <c r="N88" s="198">
        <v>1.03</v>
      </c>
      <c r="O88" s="198">
        <v>0</v>
      </c>
      <c r="P88" s="198">
        <v>1.1000000000000001</v>
      </c>
      <c r="Q88" s="198">
        <v>0.19</v>
      </c>
      <c r="R88" s="198">
        <v>0.37</v>
      </c>
      <c r="S88" s="198">
        <v>0.23</v>
      </c>
      <c r="T88" s="198">
        <v>0</v>
      </c>
      <c r="U88" s="198">
        <v>6.02</v>
      </c>
      <c r="V88" s="198">
        <v>0.13</v>
      </c>
      <c r="W88" s="198">
        <v>0.39</v>
      </c>
      <c r="X88" s="198">
        <v>0.86</v>
      </c>
      <c r="Y88" s="198">
        <v>0</v>
      </c>
      <c r="Z88" s="198">
        <v>2.21</v>
      </c>
      <c r="AA88" s="198">
        <v>0.67</v>
      </c>
      <c r="AB88" s="198">
        <v>0</v>
      </c>
      <c r="AC88" s="198">
        <v>10.35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30.67</v>
      </c>
      <c r="AJ88" s="198">
        <v>0</v>
      </c>
      <c r="AK88" s="198">
        <v>2.17</v>
      </c>
      <c r="AL88" s="198">
        <v>0</v>
      </c>
      <c r="AM88" s="198">
        <v>0</v>
      </c>
      <c r="AN88" s="198">
        <v>0</v>
      </c>
      <c r="AO88" s="198">
        <v>213.15</v>
      </c>
      <c r="AP88" s="198">
        <v>0</v>
      </c>
    </row>
    <row r="89" spans="1:42">
      <c r="A89" t="s">
        <v>131</v>
      </c>
      <c r="B89" s="198">
        <v>0</v>
      </c>
      <c r="C89" s="198">
        <v>12.24</v>
      </c>
      <c r="D89" s="198">
        <v>0</v>
      </c>
      <c r="E89" s="198">
        <v>0</v>
      </c>
      <c r="F89" s="198">
        <v>14.66</v>
      </c>
      <c r="G89" s="198">
        <v>0</v>
      </c>
      <c r="H89" s="198">
        <v>0</v>
      </c>
      <c r="I89" s="198">
        <v>4.37</v>
      </c>
      <c r="J89" s="198">
        <v>0.06</v>
      </c>
      <c r="K89" s="198">
        <v>0.27</v>
      </c>
      <c r="L89" s="198">
        <v>16.48</v>
      </c>
      <c r="M89" s="198">
        <v>0.73</v>
      </c>
      <c r="N89" s="198">
        <v>1.03</v>
      </c>
      <c r="O89" s="198">
        <v>0</v>
      </c>
      <c r="P89" s="198">
        <v>1.1000000000000001</v>
      </c>
      <c r="Q89" s="198">
        <v>0.19</v>
      </c>
      <c r="R89" s="198">
        <v>0.37</v>
      </c>
      <c r="S89" s="198">
        <v>0.23</v>
      </c>
      <c r="T89" s="198">
        <v>0</v>
      </c>
      <c r="U89" s="198">
        <v>6.02</v>
      </c>
      <c r="V89" s="198">
        <v>0.13</v>
      </c>
      <c r="W89" s="198">
        <v>0.41</v>
      </c>
      <c r="X89" s="198">
        <v>0.86</v>
      </c>
      <c r="Y89" s="198">
        <v>0</v>
      </c>
      <c r="Z89" s="198">
        <v>2.21</v>
      </c>
      <c r="AA89" s="198">
        <v>0.67</v>
      </c>
      <c r="AB89" s="198">
        <v>0</v>
      </c>
      <c r="AC89" s="198">
        <v>10.35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30.67</v>
      </c>
      <c r="AJ89" s="198">
        <v>0</v>
      </c>
      <c r="AK89" s="198">
        <v>2.17</v>
      </c>
      <c r="AL89" s="198">
        <v>0</v>
      </c>
      <c r="AM89" s="198">
        <v>0</v>
      </c>
      <c r="AN89" s="198">
        <v>0</v>
      </c>
      <c r="AO89" s="198">
        <v>213.15</v>
      </c>
      <c r="AP89" s="198">
        <v>0</v>
      </c>
    </row>
    <row r="90" spans="1:42">
      <c r="A90" t="s">
        <v>132</v>
      </c>
      <c r="B90" s="198">
        <v>0</v>
      </c>
      <c r="C90" s="198">
        <v>12.4</v>
      </c>
      <c r="D90" s="198">
        <v>0</v>
      </c>
      <c r="E90" s="198">
        <v>0</v>
      </c>
      <c r="F90" s="198">
        <v>14.66</v>
      </c>
      <c r="G90" s="198">
        <v>0</v>
      </c>
      <c r="H90" s="198">
        <v>0</v>
      </c>
      <c r="I90" s="198">
        <v>4.37</v>
      </c>
      <c r="J90" s="198">
        <v>0.06</v>
      </c>
      <c r="K90" s="198">
        <v>0.27</v>
      </c>
      <c r="L90" s="198">
        <v>16.48</v>
      </c>
      <c r="M90" s="198">
        <v>0.73</v>
      </c>
      <c r="N90" s="198">
        <v>1.03</v>
      </c>
      <c r="O90" s="198">
        <v>0</v>
      </c>
      <c r="P90" s="198">
        <v>1.1000000000000001</v>
      </c>
      <c r="Q90" s="198">
        <v>0.19</v>
      </c>
      <c r="R90" s="198">
        <v>0.37</v>
      </c>
      <c r="S90" s="198">
        <v>0.23</v>
      </c>
      <c r="T90" s="198">
        <v>0</v>
      </c>
      <c r="U90" s="198">
        <v>6.02</v>
      </c>
      <c r="V90" s="198">
        <v>0.13</v>
      </c>
      <c r="W90" s="198">
        <v>0.41</v>
      </c>
      <c r="X90" s="198">
        <v>0.86</v>
      </c>
      <c r="Y90" s="198">
        <v>0</v>
      </c>
      <c r="Z90" s="198">
        <v>2.21</v>
      </c>
      <c r="AA90" s="198">
        <v>0.67</v>
      </c>
      <c r="AB90" s="198">
        <v>0</v>
      </c>
      <c r="AC90" s="198">
        <v>10.35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30.67</v>
      </c>
      <c r="AJ90" s="198">
        <v>0</v>
      </c>
      <c r="AK90" s="198">
        <v>2.17</v>
      </c>
      <c r="AL90" s="198">
        <v>0</v>
      </c>
      <c r="AM90" s="198">
        <v>0</v>
      </c>
      <c r="AN90" s="198">
        <v>0</v>
      </c>
      <c r="AO90" s="198">
        <v>213.15</v>
      </c>
      <c r="AP90" s="198">
        <v>0</v>
      </c>
    </row>
    <row r="91" spans="1:42">
      <c r="A91" t="s">
        <v>133</v>
      </c>
      <c r="B91" s="198">
        <v>0</v>
      </c>
      <c r="C91" s="198">
        <v>12.56</v>
      </c>
      <c r="D91" s="198">
        <v>0</v>
      </c>
      <c r="E91" s="198">
        <v>0</v>
      </c>
      <c r="F91" s="198">
        <v>14.66</v>
      </c>
      <c r="G91" s="198">
        <v>0</v>
      </c>
      <c r="H91" s="198">
        <v>0</v>
      </c>
      <c r="I91" s="198">
        <v>4.37</v>
      </c>
      <c r="J91" s="198">
        <v>0.06</v>
      </c>
      <c r="K91" s="198">
        <v>0.27</v>
      </c>
      <c r="L91" s="198">
        <v>16.48</v>
      </c>
      <c r="M91" s="198">
        <v>0.73</v>
      </c>
      <c r="N91" s="198">
        <v>1.03</v>
      </c>
      <c r="O91" s="198">
        <v>0</v>
      </c>
      <c r="P91" s="198">
        <v>1.1000000000000001</v>
      </c>
      <c r="Q91" s="198">
        <v>0.19</v>
      </c>
      <c r="R91" s="198">
        <v>0.37</v>
      </c>
      <c r="S91" s="198">
        <v>0.23</v>
      </c>
      <c r="T91" s="198">
        <v>0</v>
      </c>
      <c r="U91" s="198">
        <v>6.02</v>
      </c>
      <c r="V91" s="198">
        <v>0.13</v>
      </c>
      <c r="W91" s="198">
        <v>0.41</v>
      </c>
      <c r="X91" s="198">
        <v>0.86</v>
      </c>
      <c r="Y91" s="198">
        <v>0</v>
      </c>
      <c r="Z91" s="198">
        <v>2.21</v>
      </c>
      <c r="AA91" s="198">
        <v>0.67</v>
      </c>
      <c r="AB91" s="198">
        <v>0</v>
      </c>
      <c r="AC91" s="198">
        <v>12.93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31.33</v>
      </c>
      <c r="AJ91" s="198">
        <v>0</v>
      </c>
      <c r="AK91" s="198">
        <v>1.08</v>
      </c>
      <c r="AL91" s="198">
        <v>0</v>
      </c>
      <c r="AM91" s="198">
        <v>0</v>
      </c>
      <c r="AN91" s="198">
        <v>0</v>
      </c>
      <c r="AO91" s="198">
        <v>213.15</v>
      </c>
      <c r="AP91" s="198">
        <v>0</v>
      </c>
    </row>
    <row r="92" spans="1:42">
      <c r="A92" t="s">
        <v>134</v>
      </c>
      <c r="B92" s="198">
        <v>0</v>
      </c>
      <c r="C92" s="198">
        <v>12.56</v>
      </c>
      <c r="D92" s="198">
        <v>0</v>
      </c>
      <c r="E92" s="198">
        <v>0</v>
      </c>
      <c r="F92" s="198">
        <v>14.66</v>
      </c>
      <c r="G92" s="198">
        <v>0</v>
      </c>
      <c r="H92" s="198">
        <v>0</v>
      </c>
      <c r="I92" s="198">
        <v>4.37</v>
      </c>
      <c r="J92" s="198">
        <v>0.06</v>
      </c>
      <c r="K92" s="198">
        <v>0.27</v>
      </c>
      <c r="L92" s="198">
        <v>16.48</v>
      </c>
      <c r="M92" s="198">
        <v>0.73</v>
      </c>
      <c r="N92" s="198">
        <v>1.03</v>
      </c>
      <c r="O92" s="198">
        <v>0</v>
      </c>
      <c r="P92" s="198">
        <v>1.1000000000000001</v>
      </c>
      <c r="Q92" s="198">
        <v>0.19</v>
      </c>
      <c r="R92" s="198">
        <v>0.37</v>
      </c>
      <c r="S92" s="198">
        <v>0.23</v>
      </c>
      <c r="T92" s="198">
        <v>0</v>
      </c>
      <c r="U92" s="198">
        <v>6.02</v>
      </c>
      <c r="V92" s="198">
        <v>0.13</v>
      </c>
      <c r="W92" s="198">
        <v>0.41</v>
      </c>
      <c r="X92" s="198">
        <v>0.86</v>
      </c>
      <c r="Y92" s="198">
        <v>0</v>
      </c>
      <c r="Z92" s="198">
        <v>2.21</v>
      </c>
      <c r="AA92" s="198">
        <v>0.67</v>
      </c>
      <c r="AB92" s="198">
        <v>0</v>
      </c>
      <c r="AC92" s="198">
        <v>12.93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31.33</v>
      </c>
      <c r="AJ92" s="198">
        <v>0</v>
      </c>
      <c r="AK92" s="198">
        <v>1.08</v>
      </c>
      <c r="AL92" s="198">
        <v>0</v>
      </c>
      <c r="AM92" s="198">
        <v>0</v>
      </c>
      <c r="AN92" s="198">
        <v>0</v>
      </c>
      <c r="AO92" s="198">
        <v>213.15</v>
      </c>
      <c r="AP92" s="198">
        <v>0</v>
      </c>
    </row>
    <row r="93" spans="1:42">
      <c r="A93" t="s">
        <v>135</v>
      </c>
      <c r="B93" s="198">
        <v>0</v>
      </c>
      <c r="C93" s="198">
        <v>12.56</v>
      </c>
      <c r="D93" s="198">
        <v>0</v>
      </c>
      <c r="E93" s="198">
        <v>0</v>
      </c>
      <c r="F93" s="198">
        <v>14.66</v>
      </c>
      <c r="G93" s="198">
        <v>0</v>
      </c>
      <c r="H93" s="198">
        <v>0</v>
      </c>
      <c r="I93" s="198">
        <v>4.37</v>
      </c>
      <c r="J93" s="198">
        <v>0.06</v>
      </c>
      <c r="K93" s="198">
        <v>0.27</v>
      </c>
      <c r="L93" s="198">
        <v>16.48</v>
      </c>
      <c r="M93" s="198">
        <v>0.73</v>
      </c>
      <c r="N93" s="198">
        <v>1.03</v>
      </c>
      <c r="O93" s="198">
        <v>0</v>
      </c>
      <c r="P93" s="198">
        <v>1.1000000000000001</v>
      </c>
      <c r="Q93" s="198">
        <v>0.19</v>
      </c>
      <c r="R93" s="198">
        <v>0.37</v>
      </c>
      <c r="S93" s="198">
        <v>0.23</v>
      </c>
      <c r="T93" s="198">
        <v>0</v>
      </c>
      <c r="U93" s="198">
        <v>6.02</v>
      </c>
      <c r="V93" s="198">
        <v>0.13</v>
      </c>
      <c r="W93" s="198">
        <v>0.41</v>
      </c>
      <c r="X93" s="198">
        <v>0.86</v>
      </c>
      <c r="Y93" s="198">
        <v>0</v>
      </c>
      <c r="Z93" s="198">
        <v>2.21</v>
      </c>
      <c r="AA93" s="198">
        <v>0.67</v>
      </c>
      <c r="AB93" s="198">
        <v>0</v>
      </c>
      <c r="AC93" s="198">
        <v>12.93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31.83</v>
      </c>
      <c r="AJ93" s="198">
        <v>0</v>
      </c>
      <c r="AK93" s="198">
        <v>1.08</v>
      </c>
      <c r="AL93" s="198">
        <v>0</v>
      </c>
      <c r="AM93" s="198">
        <v>0</v>
      </c>
      <c r="AN93" s="198">
        <v>0</v>
      </c>
      <c r="AO93" s="198">
        <v>213.15</v>
      </c>
      <c r="AP93" s="198">
        <v>0</v>
      </c>
    </row>
    <row r="94" spans="1:42">
      <c r="A94" t="s">
        <v>136</v>
      </c>
      <c r="B94" s="198">
        <v>0</v>
      </c>
      <c r="C94" s="198">
        <v>12.56</v>
      </c>
      <c r="D94" s="198">
        <v>0</v>
      </c>
      <c r="E94" s="198">
        <v>0</v>
      </c>
      <c r="F94" s="198">
        <v>14.66</v>
      </c>
      <c r="G94" s="198">
        <v>0</v>
      </c>
      <c r="H94" s="198">
        <v>0</v>
      </c>
      <c r="I94" s="198">
        <v>4.37</v>
      </c>
      <c r="J94" s="198">
        <v>0.06</v>
      </c>
      <c r="K94" s="198">
        <v>0.27</v>
      </c>
      <c r="L94" s="198">
        <v>16.48</v>
      </c>
      <c r="M94" s="198">
        <v>0.73</v>
      </c>
      <c r="N94" s="198">
        <v>1.03</v>
      </c>
      <c r="O94" s="198">
        <v>0</v>
      </c>
      <c r="P94" s="198">
        <v>1.1000000000000001</v>
      </c>
      <c r="Q94" s="198">
        <v>0.19</v>
      </c>
      <c r="R94" s="198">
        <v>0.37</v>
      </c>
      <c r="S94" s="198">
        <v>0.23</v>
      </c>
      <c r="T94" s="198">
        <v>0</v>
      </c>
      <c r="U94" s="198">
        <v>6.02</v>
      </c>
      <c r="V94" s="198">
        <v>0.13</v>
      </c>
      <c r="W94" s="198">
        <v>0.41</v>
      </c>
      <c r="X94" s="198">
        <v>0.86</v>
      </c>
      <c r="Y94" s="198">
        <v>0</v>
      </c>
      <c r="Z94" s="198">
        <v>2.21</v>
      </c>
      <c r="AA94" s="198">
        <v>0.67</v>
      </c>
      <c r="AB94" s="198">
        <v>0</v>
      </c>
      <c r="AC94" s="198">
        <v>13.93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31.95</v>
      </c>
      <c r="AJ94" s="198">
        <v>0</v>
      </c>
      <c r="AK94" s="198">
        <v>1.08</v>
      </c>
      <c r="AL94" s="198">
        <v>0</v>
      </c>
      <c r="AM94" s="198">
        <v>0</v>
      </c>
      <c r="AN94" s="198">
        <v>0</v>
      </c>
      <c r="AO94" s="198">
        <v>213.15</v>
      </c>
      <c r="AP94" s="198">
        <v>0</v>
      </c>
    </row>
    <row r="95" spans="1:42">
      <c r="A95" t="s">
        <v>137</v>
      </c>
      <c r="B95" s="198">
        <v>0</v>
      </c>
      <c r="C95" s="198">
        <v>12.73</v>
      </c>
      <c r="D95" s="198">
        <v>0</v>
      </c>
      <c r="E95" s="198">
        <v>0</v>
      </c>
      <c r="F95" s="198">
        <v>14.66</v>
      </c>
      <c r="G95" s="198">
        <v>0</v>
      </c>
      <c r="H95" s="198">
        <v>0</v>
      </c>
      <c r="I95" s="198">
        <v>4.37</v>
      </c>
      <c r="J95" s="198">
        <v>0.06</v>
      </c>
      <c r="K95" s="198">
        <v>0.27</v>
      </c>
      <c r="L95" s="198">
        <v>16.48</v>
      </c>
      <c r="M95" s="198">
        <v>0.71</v>
      </c>
      <c r="N95" s="198">
        <v>1.03</v>
      </c>
      <c r="O95" s="198">
        <v>0</v>
      </c>
      <c r="P95" s="198">
        <v>1.1000000000000001</v>
      </c>
      <c r="Q95" s="198">
        <v>0.19</v>
      </c>
      <c r="R95" s="198">
        <v>0.37</v>
      </c>
      <c r="S95" s="198">
        <v>0.23</v>
      </c>
      <c r="T95" s="198">
        <v>0</v>
      </c>
      <c r="U95" s="198">
        <v>6.02</v>
      </c>
      <c r="V95" s="198">
        <v>0.13</v>
      </c>
      <c r="W95" s="198">
        <v>0.41</v>
      </c>
      <c r="X95" s="198">
        <v>0.86</v>
      </c>
      <c r="Y95" s="198">
        <v>0</v>
      </c>
      <c r="Z95" s="198">
        <v>2.21</v>
      </c>
      <c r="AA95" s="198">
        <v>0.67</v>
      </c>
      <c r="AB95" s="198">
        <v>0</v>
      </c>
      <c r="AC95" s="198">
        <v>13.93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31.95</v>
      </c>
      <c r="AJ95" s="198">
        <v>0</v>
      </c>
      <c r="AK95" s="198">
        <v>1.08</v>
      </c>
      <c r="AL95" s="198">
        <v>0</v>
      </c>
      <c r="AM95" s="198">
        <v>0</v>
      </c>
      <c r="AN95" s="198">
        <v>0</v>
      </c>
      <c r="AO95" s="198">
        <v>213.15</v>
      </c>
      <c r="AP95" s="198">
        <v>0</v>
      </c>
    </row>
    <row r="96" spans="1:42">
      <c r="A96" t="s">
        <v>138</v>
      </c>
      <c r="B96" s="198">
        <v>0</v>
      </c>
      <c r="C96" s="198">
        <v>12.73</v>
      </c>
      <c r="D96" s="198">
        <v>0</v>
      </c>
      <c r="E96" s="198">
        <v>0</v>
      </c>
      <c r="F96" s="198">
        <v>14.66</v>
      </c>
      <c r="G96" s="198">
        <v>0</v>
      </c>
      <c r="H96" s="198">
        <v>0</v>
      </c>
      <c r="I96" s="198">
        <v>4.37</v>
      </c>
      <c r="J96" s="198">
        <v>0.06</v>
      </c>
      <c r="K96" s="198">
        <v>0.27</v>
      </c>
      <c r="L96" s="198">
        <v>16.48</v>
      </c>
      <c r="M96" s="198">
        <v>0.71</v>
      </c>
      <c r="N96" s="198">
        <v>1.03</v>
      </c>
      <c r="O96" s="198">
        <v>0</v>
      </c>
      <c r="P96" s="198">
        <v>1.1000000000000001</v>
      </c>
      <c r="Q96" s="198">
        <v>0.19</v>
      </c>
      <c r="R96" s="198">
        <v>0.37</v>
      </c>
      <c r="S96" s="198">
        <v>0.23</v>
      </c>
      <c r="T96" s="198">
        <v>0</v>
      </c>
      <c r="U96" s="198">
        <v>6.02</v>
      </c>
      <c r="V96" s="198">
        <v>0.13</v>
      </c>
      <c r="W96" s="198">
        <v>0.41</v>
      </c>
      <c r="X96" s="198">
        <v>0.86</v>
      </c>
      <c r="Y96" s="198">
        <v>0</v>
      </c>
      <c r="Z96" s="198">
        <v>2.21</v>
      </c>
      <c r="AA96" s="198">
        <v>0.67</v>
      </c>
      <c r="AB96" s="198">
        <v>0</v>
      </c>
      <c r="AC96" s="198">
        <v>13.93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31.95</v>
      </c>
      <c r="AJ96" s="198">
        <v>0</v>
      </c>
      <c r="AK96" s="198">
        <v>1.08</v>
      </c>
      <c r="AL96" s="198">
        <v>0</v>
      </c>
      <c r="AM96" s="198">
        <v>0</v>
      </c>
      <c r="AN96" s="198">
        <v>0</v>
      </c>
      <c r="AO96" s="198">
        <v>213.15</v>
      </c>
      <c r="AP96" s="198">
        <v>0</v>
      </c>
    </row>
    <row r="97" spans="1:42">
      <c r="A97" t="s">
        <v>139</v>
      </c>
      <c r="B97" s="198">
        <v>0</v>
      </c>
      <c r="C97" s="198">
        <v>12.73</v>
      </c>
      <c r="D97" s="198">
        <v>0</v>
      </c>
      <c r="E97" s="198">
        <v>0</v>
      </c>
      <c r="F97" s="198">
        <v>14.66</v>
      </c>
      <c r="G97" s="198">
        <v>0</v>
      </c>
      <c r="H97" s="198">
        <v>0</v>
      </c>
      <c r="I97" s="198">
        <v>4.37</v>
      </c>
      <c r="J97" s="198">
        <v>0.06</v>
      </c>
      <c r="K97" s="198">
        <v>0.27</v>
      </c>
      <c r="L97" s="198">
        <v>16.48</v>
      </c>
      <c r="M97" s="198">
        <v>0.71</v>
      </c>
      <c r="N97" s="198">
        <v>1.03</v>
      </c>
      <c r="O97" s="198">
        <v>0</v>
      </c>
      <c r="P97" s="198">
        <v>1.1000000000000001</v>
      </c>
      <c r="Q97" s="198">
        <v>0.19</v>
      </c>
      <c r="R97" s="198">
        <v>0.37</v>
      </c>
      <c r="S97" s="198">
        <v>0.23</v>
      </c>
      <c r="T97" s="198">
        <v>0</v>
      </c>
      <c r="U97" s="198">
        <v>6.02</v>
      </c>
      <c r="V97" s="198">
        <v>0.13</v>
      </c>
      <c r="W97" s="198">
        <v>0.41</v>
      </c>
      <c r="X97" s="198">
        <v>0.86</v>
      </c>
      <c r="Y97" s="198">
        <v>0</v>
      </c>
      <c r="Z97" s="198">
        <v>2.21</v>
      </c>
      <c r="AA97" s="198">
        <v>0.67</v>
      </c>
      <c r="AB97" s="198">
        <v>0</v>
      </c>
      <c r="AC97" s="198">
        <v>13.93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31.95</v>
      </c>
      <c r="AJ97" s="198">
        <v>0</v>
      </c>
      <c r="AK97" s="198">
        <v>1.08</v>
      </c>
      <c r="AL97" s="198">
        <v>0</v>
      </c>
      <c r="AM97" s="198">
        <v>0</v>
      </c>
      <c r="AN97" s="198">
        <v>0</v>
      </c>
      <c r="AO97" s="198">
        <v>213.15</v>
      </c>
      <c r="AP97" s="198">
        <v>0</v>
      </c>
    </row>
    <row r="98" spans="1:42">
      <c r="A98" t="s">
        <v>140</v>
      </c>
      <c r="B98" s="198">
        <v>0</v>
      </c>
      <c r="C98" s="198">
        <v>12.89</v>
      </c>
      <c r="D98" s="198">
        <v>0</v>
      </c>
      <c r="E98" s="198">
        <v>0</v>
      </c>
      <c r="F98" s="198">
        <v>14.66</v>
      </c>
      <c r="G98" s="198">
        <v>0</v>
      </c>
      <c r="H98" s="198">
        <v>0</v>
      </c>
      <c r="I98" s="198">
        <v>4.37</v>
      </c>
      <c r="J98" s="198">
        <v>0.06</v>
      </c>
      <c r="K98" s="198">
        <v>0.27</v>
      </c>
      <c r="L98" s="198">
        <v>16.48</v>
      </c>
      <c r="M98" s="198">
        <v>0.71</v>
      </c>
      <c r="N98" s="198">
        <v>1.03</v>
      </c>
      <c r="O98" s="198">
        <v>0</v>
      </c>
      <c r="P98" s="198">
        <v>1.1000000000000001</v>
      </c>
      <c r="Q98" s="198">
        <v>0.19</v>
      </c>
      <c r="R98" s="198">
        <v>0.37</v>
      </c>
      <c r="S98" s="198">
        <v>0.23</v>
      </c>
      <c r="T98" s="198">
        <v>0</v>
      </c>
      <c r="U98" s="198">
        <v>6.02</v>
      </c>
      <c r="V98" s="198">
        <v>0.13</v>
      </c>
      <c r="W98" s="198">
        <v>0.41</v>
      </c>
      <c r="X98" s="198">
        <v>0.86</v>
      </c>
      <c r="Y98" s="198">
        <v>0</v>
      </c>
      <c r="Z98" s="198">
        <v>2.21</v>
      </c>
      <c r="AA98" s="198">
        <v>0.67</v>
      </c>
      <c r="AB98" s="198">
        <v>0</v>
      </c>
      <c r="AC98" s="198">
        <v>13.93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31.95</v>
      </c>
      <c r="AJ98" s="198">
        <v>0</v>
      </c>
      <c r="AK98" s="198">
        <v>0.86</v>
      </c>
      <c r="AL98" s="198">
        <v>0</v>
      </c>
      <c r="AM98" s="198">
        <v>0</v>
      </c>
      <c r="AN98" s="198">
        <v>0</v>
      </c>
      <c r="AO98" s="198">
        <v>213.15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0.29112500000000008</v>
      </c>
      <c r="D99">
        <f t="shared" si="0"/>
        <v>3.2825000000000016E-3</v>
      </c>
      <c r="E99">
        <f t="shared" si="0"/>
        <v>0</v>
      </c>
      <c r="F99">
        <f t="shared" si="0"/>
        <v>0.35184000000000037</v>
      </c>
      <c r="G99">
        <f t="shared" si="0"/>
        <v>0</v>
      </c>
      <c r="H99">
        <f t="shared" si="0"/>
        <v>0</v>
      </c>
      <c r="I99">
        <f t="shared" si="0"/>
        <v>0.138825</v>
      </c>
      <c r="J99">
        <f t="shared" si="0"/>
        <v>1.2899999999999975E-3</v>
      </c>
      <c r="K99">
        <f t="shared" si="0"/>
        <v>5.8724999999999923E-3</v>
      </c>
      <c r="L99">
        <f t="shared" si="0"/>
        <v>0.39562750000000024</v>
      </c>
      <c r="M99">
        <f t="shared" si="0"/>
        <v>1.9825000000000013E-2</v>
      </c>
      <c r="N99">
        <f t="shared" si="0"/>
        <v>2.3415000000000023E-2</v>
      </c>
      <c r="O99">
        <f t="shared" si="0"/>
        <v>0</v>
      </c>
      <c r="P99">
        <f t="shared" si="0"/>
        <v>2.6399999999999958E-2</v>
      </c>
      <c r="Q99">
        <f t="shared" si="0"/>
        <v>4.5600000000000007E-3</v>
      </c>
      <c r="R99">
        <f t="shared" si="0"/>
        <v>8.8800000000000007E-3</v>
      </c>
      <c r="S99">
        <f t="shared" si="0"/>
        <v>5.4625000000000081E-3</v>
      </c>
      <c r="T99">
        <f t="shared" si="0"/>
        <v>0</v>
      </c>
      <c r="U99">
        <f t="shared" si="0"/>
        <v>0.12154999999999985</v>
      </c>
      <c r="V99">
        <f t="shared" si="0"/>
        <v>3.1200000000000056E-3</v>
      </c>
      <c r="W99">
        <f t="shared" si="0"/>
        <v>9.8274999999999908E-3</v>
      </c>
      <c r="X99">
        <f t="shared" si="0"/>
        <v>2.0639999999999988E-2</v>
      </c>
      <c r="Y99">
        <f t="shared" si="0"/>
        <v>0</v>
      </c>
      <c r="Z99">
        <f t="shared" si="0"/>
        <v>5.3040000000000032E-2</v>
      </c>
      <c r="AA99">
        <f t="shared" si="0"/>
        <v>1.5170000000000027E-2</v>
      </c>
      <c r="AB99">
        <f t="shared" si="0"/>
        <v>0</v>
      </c>
      <c r="AC99">
        <f t="shared" si="0"/>
        <v>0.2694149999999999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0.73444750000000047</v>
      </c>
      <c r="AJ99">
        <f t="shared" si="0"/>
        <v>0</v>
      </c>
      <c r="AK99">
        <f t="shared" si="0"/>
        <v>1.79875E-2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5.0634000000000086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-377.74400000000003</v>
      </c>
      <c r="G3" s="124">
        <v>-377.74400000000003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377.74400000000003</v>
      </c>
      <c r="AF3" s="124">
        <v>0</v>
      </c>
      <c r="AG3" s="124">
        <v>0</v>
      </c>
      <c r="AH3" s="124">
        <v>0</v>
      </c>
      <c r="AI3" s="124">
        <v>377.74400000000003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377.74400000000003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-377.74400000000003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3777.4400000000005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3777.4400000000005</v>
      </c>
      <c r="DF3" s="123">
        <f>AR3+AU3+BB3+BI3+BP3</f>
        <v>377.74400000000003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-377.74400000000003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-388.81900000000002</v>
      </c>
      <c r="G4" s="124">
        <v>-388.81900000000002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388.81900000000002</v>
      </c>
      <c r="AF4" s="124">
        <v>0</v>
      </c>
      <c r="AG4" s="124">
        <v>0</v>
      </c>
      <c r="AH4" s="124">
        <v>0</v>
      </c>
      <c r="AI4" s="124">
        <v>388.81900000000002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388.81900000000002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-388.81900000000002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3888.19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3888.19</v>
      </c>
      <c r="DF4" s="123">
        <f t="shared" ref="DF4:DF67" si="31">AR4+AU4+BB4+BI4+BP4</f>
        <v>388.81900000000002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-388.81900000000002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-382</v>
      </c>
      <c r="G5" s="124">
        <v>-382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382</v>
      </c>
      <c r="AF5" s="124">
        <v>0</v>
      </c>
      <c r="AG5" s="124">
        <v>0</v>
      </c>
      <c r="AH5" s="124">
        <v>0</v>
      </c>
      <c r="AI5" s="124">
        <v>382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382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-382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3820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3820</v>
      </c>
      <c r="DF5" s="123">
        <f t="shared" si="31"/>
        <v>382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-382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-355</v>
      </c>
      <c r="G6" s="124">
        <v>-355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355</v>
      </c>
      <c r="AF6" s="124">
        <v>0</v>
      </c>
      <c r="AG6" s="124">
        <v>0</v>
      </c>
      <c r="AH6" s="124">
        <v>0</v>
      </c>
      <c r="AI6" s="124">
        <v>355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355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-355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3550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3550</v>
      </c>
      <c r="DF6" s="123">
        <f t="shared" si="31"/>
        <v>355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-355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-324</v>
      </c>
      <c r="G7" s="124">
        <v>-324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324</v>
      </c>
      <c r="AF7" s="124">
        <v>0</v>
      </c>
      <c r="AG7" s="124">
        <v>0</v>
      </c>
      <c r="AH7" s="124">
        <v>0</v>
      </c>
      <c r="AI7" s="124">
        <v>324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324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-324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3240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3240</v>
      </c>
      <c r="DF7" s="123">
        <f t="shared" si="31"/>
        <v>324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-324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-309</v>
      </c>
      <c r="G8" s="124">
        <v>-309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309</v>
      </c>
      <c r="AF8" s="124">
        <v>0</v>
      </c>
      <c r="AG8" s="124">
        <v>0</v>
      </c>
      <c r="AH8" s="124">
        <v>0</v>
      </c>
      <c r="AI8" s="124">
        <v>309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309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-309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3090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3090</v>
      </c>
      <c r="DF8" s="123">
        <f t="shared" si="31"/>
        <v>309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-309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-289</v>
      </c>
      <c r="G9" s="124">
        <v>-289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289</v>
      </c>
      <c r="AF9" s="124">
        <v>0</v>
      </c>
      <c r="AG9" s="124">
        <v>0</v>
      </c>
      <c r="AH9" s="124">
        <v>0</v>
      </c>
      <c r="AI9" s="124">
        <v>289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289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-289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2890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2890</v>
      </c>
      <c r="DF9" s="123">
        <f t="shared" si="31"/>
        <v>289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-289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-264</v>
      </c>
      <c r="G10" s="124">
        <v>-264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264</v>
      </c>
      <c r="AF10" s="124">
        <v>0</v>
      </c>
      <c r="AG10" s="124">
        <v>0</v>
      </c>
      <c r="AH10" s="124">
        <v>0</v>
      </c>
      <c r="AI10" s="124">
        <v>264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264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-264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2640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2640</v>
      </c>
      <c r="DF10" s="123">
        <f t="shared" si="31"/>
        <v>264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-264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-5</v>
      </c>
      <c r="D11" s="124">
        <v>0</v>
      </c>
      <c r="E11" s="124">
        <v>0</v>
      </c>
      <c r="F11" s="124">
        <v>-203</v>
      </c>
      <c r="G11" s="124">
        <v>-208</v>
      </c>
      <c r="H11" s="118"/>
      <c r="I11" s="33">
        <v>9</v>
      </c>
      <c r="J11" s="124">
        <v>5</v>
      </c>
      <c r="K11" s="124">
        <v>0</v>
      </c>
      <c r="L11" s="124">
        <v>0</v>
      </c>
      <c r="M11" s="124">
        <v>0</v>
      </c>
      <c r="N11" s="124">
        <v>5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203</v>
      </c>
      <c r="AF11" s="124">
        <v>0</v>
      </c>
      <c r="AG11" s="124">
        <v>0</v>
      </c>
      <c r="AH11" s="124">
        <v>0</v>
      </c>
      <c r="AI11" s="124">
        <v>203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5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-5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203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-203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50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50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2030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2030</v>
      </c>
      <c r="DF11" s="123">
        <f t="shared" si="31"/>
        <v>208</v>
      </c>
      <c r="DG11" s="123">
        <f t="shared" si="32"/>
        <v>-5</v>
      </c>
      <c r="DH11" s="123">
        <f t="shared" si="33"/>
        <v>0</v>
      </c>
      <c r="DI11" s="123">
        <f t="shared" si="34"/>
        <v>0</v>
      </c>
      <c r="DJ11" s="123">
        <f t="shared" si="35"/>
        <v>-203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-15</v>
      </c>
      <c r="D12" s="124">
        <v>0</v>
      </c>
      <c r="E12" s="124">
        <v>0</v>
      </c>
      <c r="F12" s="124">
        <v>-175</v>
      </c>
      <c r="G12" s="124">
        <v>-190</v>
      </c>
      <c r="H12" s="118"/>
      <c r="I12" s="33">
        <v>10</v>
      </c>
      <c r="J12" s="124">
        <v>15</v>
      </c>
      <c r="K12" s="124">
        <v>0</v>
      </c>
      <c r="L12" s="124">
        <v>0</v>
      </c>
      <c r="M12" s="124">
        <v>0</v>
      </c>
      <c r="N12" s="124">
        <v>15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175</v>
      </c>
      <c r="AF12" s="124">
        <v>0</v>
      </c>
      <c r="AG12" s="124">
        <v>0</v>
      </c>
      <c r="AH12" s="124">
        <v>0</v>
      </c>
      <c r="AI12" s="124">
        <v>175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15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-15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175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-175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150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150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1750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1750</v>
      </c>
      <c r="DF12" s="123">
        <f t="shared" si="31"/>
        <v>190</v>
      </c>
      <c r="DG12" s="123">
        <f t="shared" si="32"/>
        <v>-15</v>
      </c>
      <c r="DH12" s="123">
        <f t="shared" si="33"/>
        <v>0</v>
      </c>
      <c r="DI12" s="123">
        <f t="shared" si="34"/>
        <v>0</v>
      </c>
      <c r="DJ12" s="123">
        <f t="shared" si="35"/>
        <v>-175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-25</v>
      </c>
      <c r="D13" s="124">
        <v>0</v>
      </c>
      <c r="E13" s="124">
        <v>0</v>
      </c>
      <c r="F13" s="124">
        <v>-151</v>
      </c>
      <c r="G13" s="124">
        <v>-176</v>
      </c>
      <c r="H13" s="118"/>
      <c r="I13" s="33">
        <v>11</v>
      </c>
      <c r="J13" s="124">
        <v>25</v>
      </c>
      <c r="K13" s="124">
        <v>0</v>
      </c>
      <c r="L13" s="124">
        <v>0</v>
      </c>
      <c r="M13" s="124">
        <v>0</v>
      </c>
      <c r="N13" s="124">
        <v>25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151</v>
      </c>
      <c r="AF13" s="124">
        <v>0</v>
      </c>
      <c r="AG13" s="124">
        <v>0</v>
      </c>
      <c r="AH13" s="124">
        <v>0</v>
      </c>
      <c r="AI13" s="124">
        <v>151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25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-25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151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-151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250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250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1510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1510</v>
      </c>
      <c r="DF13" s="123">
        <f t="shared" si="31"/>
        <v>176</v>
      </c>
      <c r="DG13" s="123">
        <f t="shared" si="32"/>
        <v>-25</v>
      </c>
      <c r="DH13" s="123">
        <f t="shared" si="33"/>
        <v>0</v>
      </c>
      <c r="DI13" s="123">
        <f t="shared" si="34"/>
        <v>0</v>
      </c>
      <c r="DJ13" s="123">
        <f t="shared" si="35"/>
        <v>-151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-40</v>
      </c>
      <c r="D14" s="124">
        <v>0</v>
      </c>
      <c r="E14" s="124">
        <v>0</v>
      </c>
      <c r="F14" s="124">
        <v>-122</v>
      </c>
      <c r="G14" s="124">
        <v>-162</v>
      </c>
      <c r="H14" s="118"/>
      <c r="I14" s="33">
        <v>12</v>
      </c>
      <c r="J14" s="124">
        <v>40</v>
      </c>
      <c r="K14" s="124">
        <v>0</v>
      </c>
      <c r="L14" s="124">
        <v>0</v>
      </c>
      <c r="M14" s="124">
        <v>0</v>
      </c>
      <c r="N14" s="124">
        <v>40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122</v>
      </c>
      <c r="AF14" s="124">
        <v>0</v>
      </c>
      <c r="AG14" s="124">
        <v>0</v>
      </c>
      <c r="AH14" s="124">
        <v>0</v>
      </c>
      <c r="AI14" s="124">
        <v>122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40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-40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122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-122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400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400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1220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1220</v>
      </c>
      <c r="DF14" s="123">
        <f t="shared" si="31"/>
        <v>162</v>
      </c>
      <c r="DG14" s="123">
        <f t="shared" si="32"/>
        <v>-40</v>
      </c>
      <c r="DH14" s="123">
        <f t="shared" si="33"/>
        <v>0</v>
      </c>
      <c r="DI14" s="123">
        <f t="shared" si="34"/>
        <v>0</v>
      </c>
      <c r="DJ14" s="123">
        <f t="shared" si="35"/>
        <v>-122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-7.1970000000000001</v>
      </c>
      <c r="D15" s="124">
        <v>0</v>
      </c>
      <c r="E15" s="124">
        <v>0</v>
      </c>
      <c r="F15" s="124">
        <v>-9.8030000000000008</v>
      </c>
      <c r="G15" s="124">
        <v>-17</v>
      </c>
      <c r="H15" s="118"/>
      <c r="I15" s="33">
        <v>13</v>
      </c>
      <c r="J15" s="124">
        <v>7.1970000000000001</v>
      </c>
      <c r="K15" s="124">
        <v>0</v>
      </c>
      <c r="L15" s="124">
        <v>0</v>
      </c>
      <c r="M15" s="124">
        <v>0</v>
      </c>
      <c r="N15" s="124">
        <v>7.1970000000000001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9.8030000000000008</v>
      </c>
      <c r="AF15" s="124">
        <v>0</v>
      </c>
      <c r="AG15" s="124">
        <v>0</v>
      </c>
      <c r="AH15" s="124">
        <v>0</v>
      </c>
      <c r="AI15" s="124">
        <v>9.8030000000000008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7.1970000000000001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-7.1970000000000001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9.8030000000000008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-9.8030000000000008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71.97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71.97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98.03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98.03</v>
      </c>
      <c r="DF15" s="123">
        <f t="shared" si="31"/>
        <v>17</v>
      </c>
      <c r="DG15" s="123">
        <f t="shared" si="32"/>
        <v>-7.1970000000000001</v>
      </c>
      <c r="DH15" s="123">
        <f t="shared" si="33"/>
        <v>0</v>
      </c>
      <c r="DI15" s="123">
        <f t="shared" si="34"/>
        <v>0</v>
      </c>
      <c r="DJ15" s="123">
        <f t="shared" si="35"/>
        <v>-9.8030000000000008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-5</v>
      </c>
      <c r="D65" s="124">
        <v>0</v>
      </c>
      <c r="E65" s="124">
        <v>0</v>
      </c>
      <c r="F65" s="124">
        <v>0</v>
      </c>
      <c r="G65" s="124">
        <v>-5</v>
      </c>
      <c r="H65" s="118"/>
      <c r="I65" s="33">
        <v>63</v>
      </c>
      <c r="J65" s="124">
        <v>5</v>
      </c>
      <c r="K65" s="124">
        <v>0</v>
      </c>
      <c r="L65" s="124">
        <v>0</v>
      </c>
      <c r="M65" s="124">
        <v>0</v>
      </c>
      <c r="N65" s="124">
        <v>5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5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-5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50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50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5</v>
      </c>
      <c r="DG65" s="123">
        <f t="shared" si="32"/>
        <v>-5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-185</v>
      </c>
      <c r="G70" s="124">
        <v>-185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185</v>
      </c>
      <c r="AF70" s="124">
        <v>0</v>
      </c>
      <c r="AG70" s="124">
        <v>0</v>
      </c>
      <c r="AH70" s="124">
        <v>0</v>
      </c>
      <c r="AI70" s="124">
        <v>185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185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-185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1850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1850</v>
      </c>
      <c r="DF70" s="123">
        <f t="shared" si="59"/>
        <v>185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-185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-210.06700000000001</v>
      </c>
      <c r="G71" s="124">
        <v>-210.06700000000001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210.06700000000001</v>
      </c>
      <c r="AF71" s="124">
        <v>0</v>
      </c>
      <c r="AG71" s="124">
        <v>0</v>
      </c>
      <c r="AH71" s="124">
        <v>0</v>
      </c>
      <c r="AI71" s="124">
        <v>210.06700000000001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210.06700000000001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-210.06700000000001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2100.67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2100.67</v>
      </c>
      <c r="DF71" s="123">
        <f t="shared" si="59"/>
        <v>210.06700000000001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-210.06700000000001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-208.08099999999999</v>
      </c>
      <c r="G72" s="124">
        <v>-208.08099999999999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208.08099999999999</v>
      </c>
      <c r="AF72" s="124">
        <v>0</v>
      </c>
      <c r="AG72" s="124">
        <v>0</v>
      </c>
      <c r="AH72" s="124">
        <v>0</v>
      </c>
      <c r="AI72" s="124">
        <v>208.08099999999999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208.08099999999999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-208.08099999999999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2080.81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2080.81</v>
      </c>
      <c r="DF72" s="123">
        <f t="shared" si="59"/>
        <v>208.08099999999999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-208.08099999999999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-217.179</v>
      </c>
      <c r="G73" s="124">
        <v>-217.179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217.179</v>
      </c>
      <c r="AF73" s="124">
        <v>0</v>
      </c>
      <c r="AG73" s="124">
        <v>0</v>
      </c>
      <c r="AH73" s="124">
        <v>0</v>
      </c>
      <c r="AI73" s="124">
        <v>217.179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217.179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-217.179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2171.79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2171.79</v>
      </c>
      <c r="DF73" s="123">
        <f t="shared" si="59"/>
        <v>217.179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-217.179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-225.31299999999999</v>
      </c>
      <c r="G74" s="124">
        <v>-225.31299999999999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225.31299999999999</v>
      </c>
      <c r="AF74" s="124">
        <v>0</v>
      </c>
      <c r="AG74" s="124">
        <v>0</v>
      </c>
      <c r="AH74" s="124">
        <v>0</v>
      </c>
      <c r="AI74" s="124">
        <v>225.31299999999999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225.31299999999999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-225.31299999999999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2253.13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2253.13</v>
      </c>
      <c r="DF74" s="123">
        <f t="shared" si="59"/>
        <v>225.31299999999999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-225.31299999999999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-221</v>
      </c>
      <c r="G75" s="124">
        <v>-221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221</v>
      </c>
      <c r="AF75" s="124">
        <v>0</v>
      </c>
      <c r="AG75" s="124">
        <v>0</v>
      </c>
      <c r="AH75" s="124">
        <v>0</v>
      </c>
      <c r="AI75" s="124">
        <v>221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221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-221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2210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2210</v>
      </c>
      <c r="DF75" s="123">
        <f t="shared" si="59"/>
        <v>221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-221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-217</v>
      </c>
      <c r="G76" s="124">
        <v>-217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217</v>
      </c>
      <c r="AF76" s="124">
        <v>0</v>
      </c>
      <c r="AG76" s="124">
        <v>0</v>
      </c>
      <c r="AH76" s="124">
        <v>0</v>
      </c>
      <c r="AI76" s="124">
        <v>217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217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-217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2170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2170</v>
      </c>
      <c r="DF76" s="123">
        <f t="shared" si="59"/>
        <v>217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-217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-228</v>
      </c>
      <c r="G77" s="124">
        <v>-228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228</v>
      </c>
      <c r="AF77" s="124">
        <v>0</v>
      </c>
      <c r="AG77" s="124">
        <v>0</v>
      </c>
      <c r="AH77" s="124">
        <v>0</v>
      </c>
      <c r="AI77" s="124">
        <v>228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228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-228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2280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2280</v>
      </c>
      <c r="DF77" s="123">
        <f t="shared" si="59"/>
        <v>228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-228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-227</v>
      </c>
      <c r="G78" s="124">
        <v>-227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227</v>
      </c>
      <c r="AF78" s="124">
        <v>0</v>
      </c>
      <c r="AG78" s="124">
        <v>0</v>
      </c>
      <c r="AH78" s="124">
        <v>0</v>
      </c>
      <c r="AI78" s="124">
        <v>227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227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-227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2270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2270</v>
      </c>
      <c r="DF78" s="123">
        <f t="shared" si="59"/>
        <v>227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-227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-162</v>
      </c>
      <c r="G79" s="124">
        <v>-162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162</v>
      </c>
      <c r="AF79" s="124">
        <v>0</v>
      </c>
      <c r="AG79" s="124">
        <v>0</v>
      </c>
      <c r="AH79" s="124">
        <v>0</v>
      </c>
      <c r="AI79" s="124">
        <v>162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162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-162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1620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1620</v>
      </c>
      <c r="DF79" s="123">
        <f t="shared" si="59"/>
        <v>162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-162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-169</v>
      </c>
      <c r="G80" s="124">
        <v>-169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169</v>
      </c>
      <c r="AF80" s="124">
        <v>0</v>
      </c>
      <c r="AG80" s="124">
        <v>0</v>
      </c>
      <c r="AH80" s="124">
        <v>0</v>
      </c>
      <c r="AI80" s="124">
        <v>169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169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-169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1690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1690</v>
      </c>
      <c r="DF80" s="123">
        <f t="shared" si="59"/>
        <v>169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-169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-172</v>
      </c>
      <c r="G81" s="124">
        <v>-172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172</v>
      </c>
      <c r="AF81" s="124">
        <v>0</v>
      </c>
      <c r="AG81" s="124">
        <v>0</v>
      </c>
      <c r="AH81" s="124">
        <v>0</v>
      </c>
      <c r="AI81" s="124">
        <v>172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172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-172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1720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1720</v>
      </c>
      <c r="DF81" s="123">
        <f t="shared" si="59"/>
        <v>172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-172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-172</v>
      </c>
      <c r="G82" s="124">
        <v>-172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172</v>
      </c>
      <c r="AF82" s="124">
        <v>0</v>
      </c>
      <c r="AG82" s="124">
        <v>0</v>
      </c>
      <c r="AH82" s="124">
        <v>0</v>
      </c>
      <c r="AI82" s="124">
        <v>172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172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-172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1720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1720</v>
      </c>
      <c r="DF82" s="123">
        <f t="shared" si="59"/>
        <v>172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-172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-166</v>
      </c>
      <c r="G83" s="124">
        <v>-166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166</v>
      </c>
      <c r="AF83" s="124">
        <v>0</v>
      </c>
      <c r="AG83" s="124">
        <v>0</v>
      </c>
      <c r="AH83" s="124">
        <v>0</v>
      </c>
      <c r="AI83" s="124">
        <v>166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166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-166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1660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1660</v>
      </c>
      <c r="DF83" s="123">
        <f t="shared" si="59"/>
        <v>166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-166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-5</v>
      </c>
      <c r="D84" s="124">
        <v>0</v>
      </c>
      <c r="E84" s="124">
        <v>0</v>
      </c>
      <c r="F84" s="124">
        <v>-158</v>
      </c>
      <c r="G84" s="124">
        <v>-163</v>
      </c>
      <c r="H84" s="118"/>
      <c r="I84" s="33">
        <v>82</v>
      </c>
      <c r="J84" s="124">
        <v>5</v>
      </c>
      <c r="K84" s="124">
        <v>0</v>
      </c>
      <c r="L84" s="124">
        <v>0</v>
      </c>
      <c r="M84" s="124">
        <v>0</v>
      </c>
      <c r="N84" s="124">
        <v>5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158</v>
      </c>
      <c r="AF84" s="124">
        <v>0</v>
      </c>
      <c r="AG84" s="124">
        <v>0</v>
      </c>
      <c r="AH84" s="124">
        <v>0</v>
      </c>
      <c r="AI84" s="124">
        <v>158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5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-5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158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-158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50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50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1580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1580</v>
      </c>
      <c r="DF84" s="123">
        <f t="shared" si="59"/>
        <v>163</v>
      </c>
      <c r="DG84" s="123">
        <f t="shared" si="60"/>
        <v>-5</v>
      </c>
      <c r="DH84" s="123">
        <f t="shared" si="61"/>
        <v>0</v>
      </c>
      <c r="DI84" s="123">
        <f t="shared" si="62"/>
        <v>0</v>
      </c>
      <c r="DJ84" s="123">
        <f t="shared" si="63"/>
        <v>-158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-10</v>
      </c>
      <c r="D85" s="124">
        <v>0</v>
      </c>
      <c r="E85" s="124">
        <v>0</v>
      </c>
      <c r="F85" s="124">
        <v>-206</v>
      </c>
      <c r="G85" s="124">
        <v>-216</v>
      </c>
      <c r="H85" s="118"/>
      <c r="I85" s="33">
        <v>83</v>
      </c>
      <c r="J85" s="124">
        <v>10</v>
      </c>
      <c r="K85" s="124">
        <v>0</v>
      </c>
      <c r="L85" s="124">
        <v>0</v>
      </c>
      <c r="M85" s="124">
        <v>0</v>
      </c>
      <c r="N85" s="124">
        <v>10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206</v>
      </c>
      <c r="AF85" s="124">
        <v>0</v>
      </c>
      <c r="AG85" s="124">
        <v>0</v>
      </c>
      <c r="AH85" s="124">
        <v>0</v>
      </c>
      <c r="AI85" s="124">
        <v>206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10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-10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206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-206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100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100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2060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2060</v>
      </c>
      <c r="DF85" s="123">
        <f t="shared" si="59"/>
        <v>216</v>
      </c>
      <c r="DG85" s="123">
        <f t="shared" si="60"/>
        <v>-10</v>
      </c>
      <c r="DH85" s="123">
        <f t="shared" si="61"/>
        <v>0</v>
      </c>
      <c r="DI85" s="123">
        <f t="shared" si="62"/>
        <v>0</v>
      </c>
      <c r="DJ85" s="123">
        <f t="shared" si="63"/>
        <v>-206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-15</v>
      </c>
      <c r="D86" s="124">
        <v>0</v>
      </c>
      <c r="E86" s="124">
        <v>0</v>
      </c>
      <c r="F86" s="124">
        <v>-217</v>
      </c>
      <c r="G86" s="124">
        <v>-232</v>
      </c>
      <c r="H86" s="118"/>
      <c r="I86" s="33">
        <v>84</v>
      </c>
      <c r="J86" s="124">
        <v>15</v>
      </c>
      <c r="K86" s="124">
        <v>0</v>
      </c>
      <c r="L86" s="124">
        <v>0</v>
      </c>
      <c r="M86" s="124">
        <v>0</v>
      </c>
      <c r="N86" s="124">
        <v>15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217</v>
      </c>
      <c r="AF86" s="124">
        <v>0</v>
      </c>
      <c r="AG86" s="124">
        <v>0</v>
      </c>
      <c r="AH86" s="124">
        <v>0</v>
      </c>
      <c r="AI86" s="124">
        <v>217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15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-15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217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-217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150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150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2170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2170</v>
      </c>
      <c r="DF86" s="123">
        <f t="shared" si="59"/>
        <v>232</v>
      </c>
      <c r="DG86" s="123">
        <f t="shared" si="60"/>
        <v>-15</v>
      </c>
      <c r="DH86" s="123">
        <f t="shared" si="61"/>
        <v>0</v>
      </c>
      <c r="DI86" s="123">
        <f t="shared" si="62"/>
        <v>0</v>
      </c>
      <c r="DJ86" s="123">
        <f t="shared" si="63"/>
        <v>-217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-10</v>
      </c>
      <c r="D87" s="124">
        <v>0</v>
      </c>
      <c r="E87" s="124">
        <v>0</v>
      </c>
      <c r="F87" s="124">
        <v>-227</v>
      </c>
      <c r="G87" s="124">
        <v>-237</v>
      </c>
      <c r="H87" s="118"/>
      <c r="I87" s="33">
        <v>85</v>
      </c>
      <c r="J87" s="124">
        <v>10</v>
      </c>
      <c r="K87" s="124">
        <v>0</v>
      </c>
      <c r="L87" s="124">
        <v>0</v>
      </c>
      <c r="M87" s="124">
        <v>0</v>
      </c>
      <c r="N87" s="124">
        <v>10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227</v>
      </c>
      <c r="AF87" s="124">
        <v>0</v>
      </c>
      <c r="AG87" s="124">
        <v>0</v>
      </c>
      <c r="AH87" s="124">
        <v>0</v>
      </c>
      <c r="AI87" s="124">
        <v>227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10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-10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227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-227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100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100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2270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2270</v>
      </c>
      <c r="DF87" s="123">
        <f t="shared" si="59"/>
        <v>237</v>
      </c>
      <c r="DG87" s="123">
        <f t="shared" si="60"/>
        <v>-10</v>
      </c>
      <c r="DH87" s="123">
        <f t="shared" si="61"/>
        <v>0</v>
      </c>
      <c r="DI87" s="123">
        <f t="shared" si="62"/>
        <v>0</v>
      </c>
      <c r="DJ87" s="123">
        <f t="shared" si="63"/>
        <v>-227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-15</v>
      </c>
      <c r="D88" s="124">
        <v>0</v>
      </c>
      <c r="E88" s="124">
        <v>0</v>
      </c>
      <c r="F88" s="124">
        <v>-218</v>
      </c>
      <c r="G88" s="124">
        <v>-233</v>
      </c>
      <c r="H88" s="118"/>
      <c r="I88" s="33">
        <v>86</v>
      </c>
      <c r="J88" s="124">
        <v>15</v>
      </c>
      <c r="K88" s="124">
        <v>0</v>
      </c>
      <c r="L88" s="124">
        <v>0</v>
      </c>
      <c r="M88" s="124">
        <v>0</v>
      </c>
      <c r="N88" s="124">
        <v>15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218</v>
      </c>
      <c r="AF88" s="124">
        <v>0</v>
      </c>
      <c r="AG88" s="124">
        <v>0</v>
      </c>
      <c r="AH88" s="124">
        <v>0</v>
      </c>
      <c r="AI88" s="124">
        <v>218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15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-15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218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-218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150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150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2180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2180</v>
      </c>
      <c r="DF88" s="123">
        <f t="shared" si="59"/>
        <v>233</v>
      </c>
      <c r="DG88" s="123">
        <f t="shared" si="60"/>
        <v>-15</v>
      </c>
      <c r="DH88" s="123">
        <f t="shared" si="61"/>
        <v>0</v>
      </c>
      <c r="DI88" s="123">
        <f t="shared" si="62"/>
        <v>0</v>
      </c>
      <c r="DJ88" s="123">
        <f t="shared" si="63"/>
        <v>-218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-10</v>
      </c>
      <c r="D89" s="124">
        <v>0</v>
      </c>
      <c r="E89" s="124">
        <v>0</v>
      </c>
      <c r="F89" s="124">
        <v>-223</v>
      </c>
      <c r="G89" s="124">
        <v>-233</v>
      </c>
      <c r="H89" s="118"/>
      <c r="I89" s="33">
        <v>87</v>
      </c>
      <c r="J89" s="124">
        <v>10</v>
      </c>
      <c r="K89" s="124">
        <v>0</v>
      </c>
      <c r="L89" s="124">
        <v>0</v>
      </c>
      <c r="M89" s="124">
        <v>0</v>
      </c>
      <c r="N89" s="124">
        <v>10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223</v>
      </c>
      <c r="AF89" s="124">
        <v>0</v>
      </c>
      <c r="AG89" s="124">
        <v>0</v>
      </c>
      <c r="AH89" s="124">
        <v>0</v>
      </c>
      <c r="AI89" s="124">
        <v>223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10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-10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223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-223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100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100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2230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2230</v>
      </c>
      <c r="DF89" s="123">
        <f t="shared" si="59"/>
        <v>233</v>
      </c>
      <c r="DG89" s="123">
        <f t="shared" si="60"/>
        <v>-10</v>
      </c>
      <c r="DH89" s="123">
        <f t="shared" si="61"/>
        <v>0</v>
      </c>
      <c r="DI89" s="123">
        <f t="shared" si="62"/>
        <v>0</v>
      </c>
      <c r="DJ89" s="123">
        <f t="shared" si="63"/>
        <v>-223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-249</v>
      </c>
      <c r="G90" s="124">
        <v>-249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249</v>
      </c>
      <c r="AF90" s="124">
        <v>0</v>
      </c>
      <c r="AG90" s="124">
        <v>0</v>
      </c>
      <c r="AH90" s="124">
        <v>0</v>
      </c>
      <c r="AI90" s="124">
        <v>249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249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-249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2490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2490</v>
      </c>
      <c r="DF90" s="123">
        <f t="shared" si="59"/>
        <v>249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-249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-5</v>
      </c>
      <c r="D91" s="124">
        <v>0</v>
      </c>
      <c r="E91" s="124">
        <v>0</v>
      </c>
      <c r="F91" s="124">
        <v>-236</v>
      </c>
      <c r="G91" s="124">
        <v>-241</v>
      </c>
      <c r="H91" s="118"/>
      <c r="I91" s="33">
        <v>89</v>
      </c>
      <c r="J91" s="124">
        <v>5</v>
      </c>
      <c r="K91" s="124">
        <v>0</v>
      </c>
      <c r="L91" s="124">
        <v>0</v>
      </c>
      <c r="M91" s="124">
        <v>0</v>
      </c>
      <c r="N91" s="124">
        <v>5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236</v>
      </c>
      <c r="AF91" s="124">
        <v>0</v>
      </c>
      <c r="AG91" s="124">
        <v>0</v>
      </c>
      <c r="AH91" s="124">
        <v>0</v>
      </c>
      <c r="AI91" s="124">
        <v>236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5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-5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236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-236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50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50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2360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2360</v>
      </c>
      <c r="DF91" s="123">
        <f t="shared" si="59"/>
        <v>241</v>
      </c>
      <c r="DG91" s="123">
        <f t="shared" si="60"/>
        <v>-5</v>
      </c>
      <c r="DH91" s="123">
        <f t="shared" si="61"/>
        <v>0</v>
      </c>
      <c r="DI91" s="123">
        <f t="shared" si="62"/>
        <v>0</v>
      </c>
      <c r="DJ91" s="123">
        <f t="shared" si="63"/>
        <v>-236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-262</v>
      </c>
      <c r="G92" s="124">
        <v>-262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262</v>
      </c>
      <c r="AF92" s="124">
        <v>0</v>
      </c>
      <c r="AG92" s="124">
        <v>0</v>
      </c>
      <c r="AH92" s="124">
        <v>0</v>
      </c>
      <c r="AI92" s="124">
        <v>262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262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-262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2620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2620</v>
      </c>
      <c r="DF92" s="123">
        <f t="shared" si="59"/>
        <v>262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-262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-278</v>
      </c>
      <c r="G93" s="124">
        <v>-278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278</v>
      </c>
      <c r="AF93" s="124">
        <v>0</v>
      </c>
      <c r="AG93" s="124">
        <v>0</v>
      </c>
      <c r="AH93" s="124">
        <v>0</v>
      </c>
      <c r="AI93" s="124">
        <v>278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278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-278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2780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2780</v>
      </c>
      <c r="DF93" s="123">
        <f t="shared" si="59"/>
        <v>278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-278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-305</v>
      </c>
      <c r="G94" s="124">
        <v>-305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305</v>
      </c>
      <c r="AF94" s="124">
        <v>0</v>
      </c>
      <c r="AG94" s="124">
        <v>0</v>
      </c>
      <c r="AH94" s="124">
        <v>0</v>
      </c>
      <c r="AI94" s="124">
        <v>305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305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-305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3050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3050</v>
      </c>
      <c r="DF94" s="123">
        <f t="shared" si="59"/>
        <v>305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-305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-313.55599999999998</v>
      </c>
      <c r="G95" s="124">
        <v>-313.55599999999998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313.55599999999998</v>
      </c>
      <c r="AF95" s="124">
        <v>0</v>
      </c>
      <c r="AG95" s="124">
        <v>0</v>
      </c>
      <c r="AH95" s="124">
        <v>0</v>
      </c>
      <c r="AI95" s="124">
        <v>313.55599999999998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313.55599999999998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-313.55599999999998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3135.56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3135.56</v>
      </c>
      <c r="DF95" s="123">
        <f t="shared" si="59"/>
        <v>313.55599999999998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-313.55599999999998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-304.209</v>
      </c>
      <c r="G96" s="124">
        <v>-304.209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304.209</v>
      </c>
      <c r="AF96" s="124">
        <v>0</v>
      </c>
      <c r="AG96" s="124">
        <v>0</v>
      </c>
      <c r="AH96" s="124">
        <v>0</v>
      </c>
      <c r="AI96" s="124">
        <v>304.209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304.209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-304.209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3042.09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3042.09</v>
      </c>
      <c r="DF96" s="123">
        <f t="shared" si="59"/>
        <v>304.209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-304.209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-303.35000000000002</v>
      </c>
      <c r="G97" s="124">
        <v>-303.35000000000002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303.35000000000002</v>
      </c>
      <c r="AF97" s="124">
        <v>0</v>
      </c>
      <c r="AG97" s="124">
        <v>0</v>
      </c>
      <c r="AH97" s="124">
        <v>0</v>
      </c>
      <c r="AI97" s="124">
        <v>303.35000000000002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303.35000000000002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-303.35000000000002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3033.5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3033.5</v>
      </c>
      <c r="DF97" s="123">
        <f t="shared" si="59"/>
        <v>303.35000000000002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-303.35000000000002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-303.58100000000002</v>
      </c>
      <c r="G98" s="124">
        <v>-303.58100000000002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303.58100000000002</v>
      </c>
      <c r="AF98" s="124">
        <v>0</v>
      </c>
      <c r="AG98" s="124">
        <v>0</v>
      </c>
      <c r="AH98" s="124">
        <v>0</v>
      </c>
      <c r="AI98" s="124">
        <v>303.58100000000002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303.58100000000002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-303.58100000000002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76527.305642000007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76527.305642000007</v>
      </c>
      <c r="DF98" s="123">
        <f t="shared" si="59"/>
        <v>303.58100000000002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-303.58100000000002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4.1799250000000003E-2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-4.1799250000000003E-2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2.483425500000001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-2.483425500000001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4.1799250000000003E-2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4.1799250000000003E-2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4.3207128910500003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4.3207128910500003</v>
      </c>
      <c r="DE99" s="128"/>
      <c r="DF99" s="123">
        <f t="shared" si="59"/>
        <v>2.5252247500000009</v>
      </c>
      <c r="DG99" s="123">
        <f t="shared" si="60"/>
        <v>-4.1799250000000003E-2</v>
      </c>
      <c r="DH99" s="123">
        <f t="shared" si="61"/>
        <v>0</v>
      </c>
      <c r="DI99" s="123">
        <f t="shared" si="62"/>
        <v>0</v>
      </c>
      <c r="DJ99" s="123">
        <f t="shared" si="63"/>
        <v>-2.483425500000001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44655</v>
      </c>
      <c r="B1" s="207" t="s">
        <v>220</v>
      </c>
      <c r="C1" s="207"/>
      <c r="D1" s="21"/>
      <c r="E1" s="21"/>
      <c r="F1" s="21"/>
      <c r="G1" s="21"/>
      <c r="H1" s="21"/>
      <c r="I1" s="21"/>
      <c r="J1" s="201" t="s">
        <v>308</v>
      </c>
      <c r="K1" s="202"/>
      <c r="L1" s="202"/>
      <c r="M1" s="202"/>
      <c r="N1" s="202"/>
      <c r="O1" s="203"/>
      <c r="P1" s="201" t="s">
        <v>307</v>
      </c>
      <c r="Q1" s="204" t="s">
        <v>142</v>
      </c>
      <c r="S1" s="205" t="s">
        <v>309</v>
      </c>
      <c r="T1" s="205"/>
      <c r="U1" s="205"/>
      <c r="V1" s="205"/>
      <c r="W1" s="205"/>
      <c r="Y1" s="208" t="s">
        <v>396</v>
      </c>
      <c r="Z1" s="208"/>
      <c r="AA1" s="206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1"/>
      <c r="Q2" s="20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06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44655</v>
      </c>
      <c r="B1" s="207" t="s">
        <v>202</v>
      </c>
      <c r="C1" s="207"/>
      <c r="D1" s="209" t="s">
        <v>314</v>
      </c>
      <c r="E1" s="209"/>
      <c r="F1" s="209"/>
      <c r="G1" s="209"/>
      <c r="H1" s="209"/>
      <c r="I1" s="210"/>
      <c r="J1" s="201" t="s">
        <v>308</v>
      </c>
      <c r="K1" s="202"/>
      <c r="L1" s="202"/>
      <c r="M1" s="202"/>
      <c r="N1" s="202"/>
      <c r="O1" s="203"/>
      <c r="P1" s="201"/>
      <c r="Q1" s="204" t="s">
        <v>142</v>
      </c>
      <c r="S1" s="205" t="s">
        <v>309</v>
      </c>
      <c r="T1" s="205"/>
      <c r="U1" s="205"/>
      <c r="V1" s="205"/>
      <c r="W1" s="20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1"/>
      <c r="Q2" s="20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1" t="s">
        <v>229</v>
      </c>
      <c r="B1" s="211"/>
      <c r="C1" s="211"/>
      <c r="D1" s="211"/>
      <c r="E1" s="109"/>
      <c r="F1" s="109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44655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41.77</v>
      </c>
      <c r="I3" s="95">
        <v>0</v>
      </c>
      <c r="J3" s="95">
        <v>0</v>
      </c>
      <c r="K3" s="95">
        <v>0</v>
      </c>
      <c r="L3" s="95">
        <v>0</v>
      </c>
      <c r="M3" s="114">
        <v>3.4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45.17</v>
      </c>
      <c r="W3">
        <v>41.77</v>
      </c>
      <c r="X3">
        <v>0</v>
      </c>
      <c r="Y3">
        <v>0</v>
      </c>
      <c r="Z3">
        <v>3.4</v>
      </c>
      <c r="AA3">
        <v>0</v>
      </c>
    </row>
    <row r="4" spans="1:27">
      <c r="G4" t="s">
        <v>46</v>
      </c>
      <c r="H4" s="115">
        <v>11.66</v>
      </c>
      <c r="I4" s="88">
        <v>0</v>
      </c>
      <c r="J4" s="88">
        <v>0</v>
      </c>
      <c r="K4" s="88">
        <v>0</v>
      </c>
      <c r="L4" s="88">
        <v>0</v>
      </c>
      <c r="M4" s="116">
        <v>7.77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19.43</v>
      </c>
      <c r="W4">
        <v>11.66</v>
      </c>
      <c r="X4">
        <v>0</v>
      </c>
      <c r="Y4">
        <v>0</v>
      </c>
      <c r="Z4">
        <v>7.77</v>
      </c>
      <c r="AA4">
        <v>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3.69</v>
      </c>
      <c r="N5" s="115">
        <v>0</v>
      </c>
      <c r="O5" s="88">
        <v>0</v>
      </c>
      <c r="P5" s="88">
        <v>-18</v>
      </c>
      <c r="Q5" s="88">
        <v>0</v>
      </c>
      <c r="R5" s="88">
        <v>0</v>
      </c>
      <c r="S5" s="116">
        <v>0</v>
      </c>
      <c r="U5" s="115">
        <v>-18</v>
      </c>
      <c r="V5" s="116">
        <v>3.69</v>
      </c>
      <c r="W5">
        <v>0</v>
      </c>
      <c r="X5">
        <v>0</v>
      </c>
      <c r="Y5">
        <v>0</v>
      </c>
      <c r="Z5">
        <v>3.69</v>
      </c>
      <c r="AA5">
        <v>-18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3.11</v>
      </c>
      <c r="N6" s="115">
        <v>0</v>
      </c>
      <c r="O6" s="88">
        <v>0</v>
      </c>
      <c r="P6" s="88">
        <v>-61</v>
      </c>
      <c r="Q6" s="88">
        <v>0</v>
      </c>
      <c r="R6" s="88">
        <v>0</v>
      </c>
      <c r="S6" s="116">
        <v>0</v>
      </c>
      <c r="U6" s="115">
        <v>-61</v>
      </c>
      <c r="V6" s="116">
        <v>3.11</v>
      </c>
      <c r="W6">
        <v>0</v>
      </c>
      <c r="X6">
        <v>0</v>
      </c>
      <c r="Y6">
        <v>0</v>
      </c>
      <c r="Z6">
        <v>3.11</v>
      </c>
      <c r="AA6">
        <v>-61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29.15</v>
      </c>
      <c r="L7" s="88">
        <v>0</v>
      </c>
      <c r="M7" s="116">
        <v>3.98</v>
      </c>
      <c r="N7" s="115">
        <v>0</v>
      </c>
      <c r="O7" s="88">
        <v>0</v>
      </c>
      <c r="P7" s="88">
        <v>-103</v>
      </c>
      <c r="Q7" s="88">
        <v>0</v>
      </c>
      <c r="R7" s="88">
        <v>0</v>
      </c>
      <c r="S7" s="116">
        <v>0</v>
      </c>
      <c r="U7" s="115">
        <v>-103</v>
      </c>
      <c r="V7" s="116">
        <v>33.130000000000003</v>
      </c>
      <c r="W7">
        <v>0</v>
      </c>
      <c r="X7">
        <v>0</v>
      </c>
      <c r="Y7">
        <v>29.15</v>
      </c>
      <c r="Z7">
        <v>3.98</v>
      </c>
      <c r="AA7">
        <v>-103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-132</v>
      </c>
      <c r="Q8" s="88">
        <v>0</v>
      </c>
      <c r="R8" s="88">
        <v>0</v>
      </c>
      <c r="S8" s="116">
        <v>0</v>
      </c>
      <c r="U8" s="115">
        <v>-132</v>
      </c>
      <c r="V8" s="116">
        <v>0</v>
      </c>
      <c r="W8">
        <v>0</v>
      </c>
      <c r="X8">
        <v>0</v>
      </c>
      <c r="Y8">
        <v>0</v>
      </c>
      <c r="Z8">
        <v>0</v>
      </c>
      <c r="AA8">
        <v>-132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3.21</v>
      </c>
      <c r="N9" s="115">
        <v>0</v>
      </c>
      <c r="O9" s="88">
        <v>0</v>
      </c>
      <c r="P9" s="88">
        <v>-160</v>
      </c>
      <c r="Q9" s="88">
        <v>0</v>
      </c>
      <c r="R9" s="88">
        <v>0</v>
      </c>
      <c r="S9" s="116">
        <v>0</v>
      </c>
      <c r="U9" s="115">
        <v>-160</v>
      </c>
      <c r="V9" s="116">
        <v>3.21</v>
      </c>
      <c r="W9">
        <v>0</v>
      </c>
      <c r="X9">
        <v>0</v>
      </c>
      <c r="Y9">
        <v>0</v>
      </c>
      <c r="Z9">
        <v>3.21</v>
      </c>
      <c r="AA9">
        <v>-160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5.63</v>
      </c>
      <c r="N10" s="115">
        <v>0</v>
      </c>
      <c r="O10" s="88">
        <v>0</v>
      </c>
      <c r="P10" s="88">
        <v>-187</v>
      </c>
      <c r="Q10" s="88">
        <v>0</v>
      </c>
      <c r="R10" s="88">
        <v>0</v>
      </c>
      <c r="S10" s="116">
        <v>0</v>
      </c>
      <c r="U10" s="115">
        <v>-187</v>
      </c>
      <c r="V10" s="116">
        <v>5.63</v>
      </c>
      <c r="W10">
        <v>0</v>
      </c>
      <c r="X10">
        <v>0</v>
      </c>
      <c r="Y10">
        <v>0</v>
      </c>
      <c r="Z10">
        <v>5.63</v>
      </c>
      <c r="AA10">
        <v>-187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5.05</v>
      </c>
      <c r="N11" s="115">
        <v>0</v>
      </c>
      <c r="O11" s="88">
        <v>0</v>
      </c>
      <c r="P11" s="88">
        <v>-258</v>
      </c>
      <c r="Q11" s="88">
        <v>0</v>
      </c>
      <c r="R11" s="88">
        <v>0</v>
      </c>
      <c r="S11" s="116">
        <v>0</v>
      </c>
      <c r="U11" s="115">
        <v>-258</v>
      </c>
      <c r="V11" s="116">
        <v>5.05</v>
      </c>
      <c r="W11">
        <v>0</v>
      </c>
      <c r="X11">
        <v>0</v>
      </c>
      <c r="Y11">
        <v>0</v>
      </c>
      <c r="Z11">
        <v>5.05</v>
      </c>
      <c r="AA11">
        <v>-258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24.29</v>
      </c>
      <c r="L12" s="88">
        <v>0</v>
      </c>
      <c r="M12" s="116">
        <v>0</v>
      </c>
      <c r="N12" s="115">
        <v>0</v>
      </c>
      <c r="O12" s="88">
        <v>0</v>
      </c>
      <c r="P12" s="88">
        <v>-300</v>
      </c>
      <c r="Q12" s="88">
        <v>0</v>
      </c>
      <c r="R12" s="88">
        <v>0</v>
      </c>
      <c r="S12" s="116">
        <v>0</v>
      </c>
      <c r="U12" s="115">
        <v>-300</v>
      </c>
      <c r="V12" s="116">
        <v>24.29</v>
      </c>
      <c r="W12">
        <v>0</v>
      </c>
      <c r="X12">
        <v>0</v>
      </c>
      <c r="Y12">
        <v>24.29</v>
      </c>
      <c r="Z12">
        <v>0</v>
      </c>
      <c r="AA12">
        <v>-300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9.7200000000000006</v>
      </c>
      <c r="L13" s="88">
        <v>0</v>
      </c>
      <c r="M13" s="116">
        <v>2.72</v>
      </c>
      <c r="N13" s="115">
        <v>0</v>
      </c>
      <c r="O13" s="88">
        <v>0</v>
      </c>
      <c r="P13" s="88">
        <v>-337</v>
      </c>
      <c r="Q13" s="88">
        <v>0</v>
      </c>
      <c r="R13" s="88">
        <v>0</v>
      </c>
      <c r="S13" s="116">
        <v>0</v>
      </c>
      <c r="U13" s="115">
        <v>-337</v>
      </c>
      <c r="V13" s="116">
        <v>12.44</v>
      </c>
      <c r="W13">
        <v>0</v>
      </c>
      <c r="X13">
        <v>0</v>
      </c>
      <c r="Y13">
        <v>9.7200000000000006</v>
      </c>
      <c r="Z13">
        <v>2.72</v>
      </c>
      <c r="AA13">
        <v>-337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9.7100000000000009</v>
      </c>
      <c r="L14" s="88">
        <v>0</v>
      </c>
      <c r="M14" s="116">
        <v>3.11</v>
      </c>
      <c r="N14" s="115">
        <v>0</v>
      </c>
      <c r="O14" s="88">
        <v>0</v>
      </c>
      <c r="P14" s="88">
        <v>-377</v>
      </c>
      <c r="Q14" s="88">
        <v>0</v>
      </c>
      <c r="R14" s="88">
        <v>0</v>
      </c>
      <c r="S14" s="116">
        <v>0</v>
      </c>
      <c r="U14" s="115">
        <v>-377</v>
      </c>
      <c r="V14" s="116">
        <v>12.82</v>
      </c>
      <c r="W14">
        <v>0</v>
      </c>
      <c r="X14">
        <v>0</v>
      </c>
      <c r="Y14">
        <v>9.7100000000000009</v>
      </c>
      <c r="Z14">
        <v>3.11</v>
      </c>
      <c r="AA14">
        <v>-377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4.8600000000000003</v>
      </c>
      <c r="L15" s="88">
        <v>0</v>
      </c>
      <c r="M15" s="116">
        <v>0</v>
      </c>
      <c r="N15" s="115">
        <v>0</v>
      </c>
      <c r="O15" s="88">
        <v>-43</v>
      </c>
      <c r="P15" s="88">
        <v>-497</v>
      </c>
      <c r="Q15" s="88">
        <v>0</v>
      </c>
      <c r="R15" s="88">
        <v>0</v>
      </c>
      <c r="S15" s="116">
        <v>0</v>
      </c>
      <c r="U15" s="115">
        <v>-540</v>
      </c>
      <c r="V15" s="116">
        <v>4.8600000000000003</v>
      </c>
      <c r="W15">
        <v>0</v>
      </c>
      <c r="X15">
        <v>-43</v>
      </c>
      <c r="Y15">
        <v>4.8600000000000003</v>
      </c>
      <c r="Z15">
        <v>0</v>
      </c>
      <c r="AA15">
        <v>-497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4.8600000000000003</v>
      </c>
      <c r="L16" s="88">
        <v>0</v>
      </c>
      <c r="M16" s="116">
        <v>4.8600000000000003</v>
      </c>
      <c r="N16" s="115">
        <v>0</v>
      </c>
      <c r="O16" s="88">
        <v>-60</v>
      </c>
      <c r="P16" s="88">
        <v>-512</v>
      </c>
      <c r="Q16" s="88">
        <v>0</v>
      </c>
      <c r="R16" s="88">
        <v>0</v>
      </c>
      <c r="S16" s="116">
        <v>0</v>
      </c>
      <c r="U16" s="115">
        <v>-572</v>
      </c>
      <c r="V16" s="116">
        <v>9.7200000000000006</v>
      </c>
      <c r="W16">
        <v>0</v>
      </c>
      <c r="X16">
        <v>-60</v>
      </c>
      <c r="Y16">
        <v>4.8600000000000003</v>
      </c>
      <c r="Z16">
        <v>4.8600000000000003</v>
      </c>
      <c r="AA16">
        <v>-512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29.14</v>
      </c>
      <c r="L17" s="88">
        <v>0</v>
      </c>
      <c r="M17" s="116">
        <v>4.57</v>
      </c>
      <c r="N17" s="115">
        <v>0</v>
      </c>
      <c r="O17" s="88">
        <v>-65</v>
      </c>
      <c r="P17" s="88">
        <v>-518</v>
      </c>
      <c r="Q17" s="88">
        <v>0</v>
      </c>
      <c r="R17" s="88">
        <v>0</v>
      </c>
      <c r="S17" s="116">
        <v>0</v>
      </c>
      <c r="U17" s="115">
        <v>-583</v>
      </c>
      <c r="V17" s="116">
        <v>33.71</v>
      </c>
      <c r="W17">
        <v>0</v>
      </c>
      <c r="X17">
        <v>-65</v>
      </c>
      <c r="Y17">
        <v>29.14</v>
      </c>
      <c r="Z17">
        <v>4.57</v>
      </c>
      <c r="AA17">
        <v>-518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9.7200000000000006</v>
      </c>
      <c r="L18" s="88">
        <v>0</v>
      </c>
      <c r="M18" s="116">
        <v>9.7100000000000009</v>
      </c>
      <c r="N18" s="115">
        <v>0</v>
      </c>
      <c r="O18" s="88">
        <v>-60</v>
      </c>
      <c r="P18" s="88">
        <v>-524</v>
      </c>
      <c r="Q18" s="88">
        <v>0</v>
      </c>
      <c r="R18" s="88">
        <v>0</v>
      </c>
      <c r="S18" s="116">
        <v>0</v>
      </c>
      <c r="U18" s="115">
        <v>-584</v>
      </c>
      <c r="V18" s="116">
        <v>19.43</v>
      </c>
      <c r="W18">
        <v>0</v>
      </c>
      <c r="X18">
        <v>-60</v>
      </c>
      <c r="Y18">
        <v>9.7200000000000006</v>
      </c>
      <c r="Z18">
        <v>9.7100000000000009</v>
      </c>
      <c r="AA18">
        <v>-524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9.7100000000000009</v>
      </c>
      <c r="L19" s="88">
        <v>0</v>
      </c>
      <c r="M19" s="116">
        <v>4.47</v>
      </c>
      <c r="N19" s="115">
        <v>0</v>
      </c>
      <c r="O19" s="88">
        <v>-65</v>
      </c>
      <c r="P19" s="88">
        <v>-532</v>
      </c>
      <c r="Q19" s="88">
        <v>0</v>
      </c>
      <c r="R19" s="88">
        <v>0</v>
      </c>
      <c r="S19" s="116">
        <v>0</v>
      </c>
      <c r="U19" s="115">
        <v>-597</v>
      </c>
      <c r="V19" s="116">
        <v>14.18</v>
      </c>
      <c r="W19">
        <v>0</v>
      </c>
      <c r="X19">
        <v>-65</v>
      </c>
      <c r="Y19">
        <v>9.7100000000000009</v>
      </c>
      <c r="Z19">
        <v>4.47</v>
      </c>
      <c r="AA19">
        <v>-532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9.7200000000000006</v>
      </c>
      <c r="L20" s="88">
        <v>0</v>
      </c>
      <c r="M20" s="116">
        <v>6.31</v>
      </c>
      <c r="N20" s="115">
        <v>0</v>
      </c>
      <c r="O20" s="88">
        <v>-75</v>
      </c>
      <c r="P20" s="88">
        <v>-545</v>
      </c>
      <c r="Q20" s="88">
        <v>0</v>
      </c>
      <c r="R20" s="88">
        <v>0</v>
      </c>
      <c r="S20" s="116">
        <v>0</v>
      </c>
      <c r="U20" s="115">
        <v>-620</v>
      </c>
      <c r="V20" s="116">
        <v>16.03</v>
      </c>
      <c r="W20">
        <v>0</v>
      </c>
      <c r="X20">
        <v>-75</v>
      </c>
      <c r="Y20">
        <v>9.7200000000000006</v>
      </c>
      <c r="Z20">
        <v>6.31</v>
      </c>
      <c r="AA20">
        <v>-545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9.7100000000000009</v>
      </c>
      <c r="L21" s="88">
        <v>0</v>
      </c>
      <c r="M21" s="116">
        <v>5.54</v>
      </c>
      <c r="N21" s="115">
        <v>0</v>
      </c>
      <c r="O21" s="88">
        <v>-90</v>
      </c>
      <c r="P21" s="88">
        <v>-557</v>
      </c>
      <c r="Q21" s="88">
        <v>0</v>
      </c>
      <c r="R21" s="88">
        <v>0</v>
      </c>
      <c r="S21" s="116">
        <v>0</v>
      </c>
      <c r="U21" s="115">
        <v>-647</v>
      </c>
      <c r="V21" s="116">
        <v>15.25</v>
      </c>
      <c r="W21">
        <v>0</v>
      </c>
      <c r="X21">
        <v>-90</v>
      </c>
      <c r="Y21">
        <v>9.7100000000000009</v>
      </c>
      <c r="Z21">
        <v>5.54</v>
      </c>
      <c r="AA21">
        <v>-557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29.15</v>
      </c>
      <c r="L22" s="88">
        <v>0</v>
      </c>
      <c r="M22" s="116">
        <v>0</v>
      </c>
      <c r="N22" s="115">
        <v>0</v>
      </c>
      <c r="O22" s="88">
        <v>-90</v>
      </c>
      <c r="P22" s="88">
        <v>-568</v>
      </c>
      <c r="Q22" s="88">
        <v>0</v>
      </c>
      <c r="R22" s="88">
        <v>0</v>
      </c>
      <c r="S22" s="116">
        <v>0</v>
      </c>
      <c r="U22" s="115">
        <v>-658</v>
      </c>
      <c r="V22" s="116">
        <v>29.14</v>
      </c>
      <c r="W22">
        <v>0</v>
      </c>
      <c r="X22">
        <v>-90</v>
      </c>
      <c r="Y22">
        <v>29.15</v>
      </c>
      <c r="Z22">
        <v>0</v>
      </c>
      <c r="AA22">
        <v>-568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9.7100000000000009</v>
      </c>
      <c r="L23" s="88">
        <v>0</v>
      </c>
      <c r="M23" s="116">
        <v>9.23</v>
      </c>
      <c r="N23" s="115">
        <v>0</v>
      </c>
      <c r="O23" s="88">
        <v>0</v>
      </c>
      <c r="P23" s="88">
        <v>-570</v>
      </c>
      <c r="Q23" s="88">
        <v>0</v>
      </c>
      <c r="R23" s="88">
        <v>0</v>
      </c>
      <c r="S23" s="116">
        <v>0</v>
      </c>
      <c r="U23" s="115">
        <v>-570</v>
      </c>
      <c r="V23" s="116">
        <v>18.940000000000001</v>
      </c>
      <c r="W23">
        <v>0</v>
      </c>
      <c r="X23">
        <v>0</v>
      </c>
      <c r="Y23">
        <v>9.7100000000000009</v>
      </c>
      <c r="Z23">
        <v>9.23</v>
      </c>
      <c r="AA23">
        <v>-570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9.7100000000000009</v>
      </c>
      <c r="L24" s="88">
        <v>0</v>
      </c>
      <c r="M24" s="116">
        <v>9.33</v>
      </c>
      <c r="N24" s="115">
        <v>0</v>
      </c>
      <c r="O24" s="88">
        <v>0</v>
      </c>
      <c r="P24" s="88">
        <v>-566</v>
      </c>
      <c r="Q24" s="88">
        <v>0</v>
      </c>
      <c r="R24" s="88">
        <v>0</v>
      </c>
      <c r="S24" s="116">
        <v>0</v>
      </c>
      <c r="U24" s="115">
        <v>-566</v>
      </c>
      <c r="V24" s="116">
        <v>19.04</v>
      </c>
      <c r="W24">
        <v>0</v>
      </c>
      <c r="X24">
        <v>0</v>
      </c>
      <c r="Y24">
        <v>9.7100000000000009</v>
      </c>
      <c r="Z24">
        <v>9.33</v>
      </c>
      <c r="AA24">
        <v>-566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9.7200000000000006</v>
      </c>
      <c r="L25" s="88">
        <v>0</v>
      </c>
      <c r="M25" s="116">
        <v>9.7100000000000009</v>
      </c>
      <c r="N25" s="115">
        <v>0</v>
      </c>
      <c r="O25" s="88">
        <v>0</v>
      </c>
      <c r="P25" s="88">
        <v>-575</v>
      </c>
      <c r="Q25" s="88">
        <v>0</v>
      </c>
      <c r="R25" s="88">
        <v>0</v>
      </c>
      <c r="S25" s="116">
        <v>0</v>
      </c>
      <c r="U25" s="115">
        <v>-575</v>
      </c>
      <c r="V25" s="116">
        <v>19.43</v>
      </c>
      <c r="W25">
        <v>0</v>
      </c>
      <c r="X25">
        <v>0</v>
      </c>
      <c r="Y25">
        <v>9.7200000000000006</v>
      </c>
      <c r="Z25">
        <v>9.7100000000000009</v>
      </c>
      <c r="AA25">
        <v>-575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9.7200000000000006</v>
      </c>
      <c r="L26" s="88">
        <v>0</v>
      </c>
      <c r="M26" s="116">
        <v>6.8</v>
      </c>
      <c r="N26" s="115">
        <v>0</v>
      </c>
      <c r="O26" s="88">
        <v>0</v>
      </c>
      <c r="P26" s="88">
        <v>-571</v>
      </c>
      <c r="Q26" s="88">
        <v>0</v>
      </c>
      <c r="R26" s="88">
        <v>0</v>
      </c>
      <c r="S26" s="116">
        <v>0</v>
      </c>
      <c r="U26" s="115">
        <v>-571</v>
      </c>
      <c r="V26" s="116">
        <v>16.52</v>
      </c>
      <c r="W26">
        <v>0</v>
      </c>
      <c r="X26">
        <v>0</v>
      </c>
      <c r="Y26">
        <v>9.7200000000000006</v>
      </c>
      <c r="Z26">
        <v>6.8</v>
      </c>
      <c r="AA26">
        <v>-571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34.01</v>
      </c>
      <c r="L27" s="88">
        <v>0</v>
      </c>
      <c r="M27" s="116">
        <v>5.34</v>
      </c>
      <c r="N27" s="115">
        <v>0</v>
      </c>
      <c r="O27" s="88">
        <v>0</v>
      </c>
      <c r="P27" s="88">
        <v>-562</v>
      </c>
      <c r="Q27" s="88">
        <v>0</v>
      </c>
      <c r="R27" s="88">
        <v>0</v>
      </c>
      <c r="S27" s="116">
        <v>0</v>
      </c>
      <c r="U27" s="115">
        <v>-562</v>
      </c>
      <c r="V27" s="116">
        <v>39.35</v>
      </c>
      <c r="W27">
        <v>0</v>
      </c>
      <c r="X27">
        <v>0</v>
      </c>
      <c r="Y27">
        <v>34.01</v>
      </c>
      <c r="Z27">
        <v>5.34</v>
      </c>
      <c r="AA27">
        <v>-562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14.57</v>
      </c>
      <c r="L28" s="88">
        <v>0</v>
      </c>
      <c r="M28" s="116">
        <v>9.7200000000000006</v>
      </c>
      <c r="N28" s="115">
        <v>0</v>
      </c>
      <c r="O28" s="88">
        <v>0</v>
      </c>
      <c r="P28" s="88">
        <v>-567</v>
      </c>
      <c r="Q28" s="88">
        <v>0</v>
      </c>
      <c r="R28" s="88">
        <v>0</v>
      </c>
      <c r="S28" s="116">
        <v>0</v>
      </c>
      <c r="U28" s="115">
        <v>-567</v>
      </c>
      <c r="V28" s="116">
        <v>24.29</v>
      </c>
      <c r="W28">
        <v>0</v>
      </c>
      <c r="X28">
        <v>0</v>
      </c>
      <c r="Y28">
        <v>14.57</v>
      </c>
      <c r="Z28">
        <v>9.7200000000000006</v>
      </c>
      <c r="AA28">
        <v>-567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14.57</v>
      </c>
      <c r="L29" s="88">
        <v>0</v>
      </c>
      <c r="M29" s="116">
        <v>1.75</v>
      </c>
      <c r="N29" s="115">
        <v>0</v>
      </c>
      <c r="O29" s="88">
        <v>0</v>
      </c>
      <c r="P29" s="88">
        <v>-571</v>
      </c>
      <c r="Q29" s="88">
        <v>0</v>
      </c>
      <c r="R29" s="88">
        <v>0</v>
      </c>
      <c r="S29" s="116">
        <v>0</v>
      </c>
      <c r="U29" s="115">
        <v>-571</v>
      </c>
      <c r="V29" s="116">
        <v>16.32</v>
      </c>
      <c r="W29">
        <v>0</v>
      </c>
      <c r="X29">
        <v>0</v>
      </c>
      <c r="Y29">
        <v>14.57</v>
      </c>
      <c r="Z29">
        <v>1.75</v>
      </c>
      <c r="AA29">
        <v>-571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14.57</v>
      </c>
      <c r="L30" s="88">
        <v>0</v>
      </c>
      <c r="M30" s="116">
        <v>8.5500000000000007</v>
      </c>
      <c r="N30" s="115">
        <v>0</v>
      </c>
      <c r="O30" s="88">
        <v>0</v>
      </c>
      <c r="P30" s="88">
        <v>-571</v>
      </c>
      <c r="Q30" s="88">
        <v>0</v>
      </c>
      <c r="R30" s="88">
        <v>0</v>
      </c>
      <c r="S30" s="116">
        <v>0</v>
      </c>
      <c r="U30" s="115">
        <v>-571</v>
      </c>
      <c r="V30" s="116">
        <v>23.12</v>
      </c>
      <c r="W30">
        <v>0</v>
      </c>
      <c r="X30">
        <v>0</v>
      </c>
      <c r="Y30">
        <v>14.57</v>
      </c>
      <c r="Z30">
        <v>8.5500000000000007</v>
      </c>
      <c r="AA30">
        <v>-571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9.7200000000000006</v>
      </c>
      <c r="L31" s="88">
        <v>0</v>
      </c>
      <c r="M31" s="116">
        <v>7.77</v>
      </c>
      <c r="N31" s="115">
        <v>0</v>
      </c>
      <c r="O31" s="88">
        <v>0</v>
      </c>
      <c r="P31" s="88">
        <v>-567</v>
      </c>
      <c r="Q31" s="88">
        <v>0</v>
      </c>
      <c r="R31" s="88">
        <v>0</v>
      </c>
      <c r="S31" s="116">
        <v>0</v>
      </c>
      <c r="U31" s="115">
        <v>-567</v>
      </c>
      <c r="V31" s="116">
        <v>17.489999999999998</v>
      </c>
      <c r="W31">
        <v>0</v>
      </c>
      <c r="X31">
        <v>0</v>
      </c>
      <c r="Y31">
        <v>9.7200000000000006</v>
      </c>
      <c r="Z31">
        <v>7.77</v>
      </c>
      <c r="AA31">
        <v>-567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53.43</v>
      </c>
      <c r="L32" s="88">
        <v>0</v>
      </c>
      <c r="M32" s="116">
        <v>9.7200000000000006</v>
      </c>
      <c r="N32" s="115">
        <v>0</v>
      </c>
      <c r="O32" s="88">
        <v>0</v>
      </c>
      <c r="P32" s="88">
        <v>-572</v>
      </c>
      <c r="Q32" s="88">
        <v>0</v>
      </c>
      <c r="R32" s="88">
        <v>0</v>
      </c>
      <c r="S32" s="116">
        <v>0</v>
      </c>
      <c r="U32" s="115">
        <v>-572</v>
      </c>
      <c r="V32" s="116">
        <v>63.15</v>
      </c>
      <c r="W32">
        <v>0</v>
      </c>
      <c r="X32">
        <v>0</v>
      </c>
      <c r="Y32">
        <v>53.43</v>
      </c>
      <c r="Z32">
        <v>9.7200000000000006</v>
      </c>
      <c r="AA32">
        <v>-572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9.7100000000000009</v>
      </c>
      <c r="L33" s="88">
        <v>0</v>
      </c>
      <c r="M33" s="116">
        <v>4.57</v>
      </c>
      <c r="N33" s="115">
        <v>0</v>
      </c>
      <c r="O33" s="88">
        <v>0</v>
      </c>
      <c r="P33" s="88">
        <v>-576</v>
      </c>
      <c r="Q33" s="88">
        <v>0</v>
      </c>
      <c r="R33" s="88">
        <v>0</v>
      </c>
      <c r="S33" s="116">
        <v>0</v>
      </c>
      <c r="U33" s="115">
        <v>-576</v>
      </c>
      <c r="V33" s="116">
        <v>14.28</v>
      </c>
      <c r="W33">
        <v>0</v>
      </c>
      <c r="X33">
        <v>0</v>
      </c>
      <c r="Y33">
        <v>9.7100000000000009</v>
      </c>
      <c r="Z33">
        <v>4.57</v>
      </c>
      <c r="AA33">
        <v>-576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9.7200000000000006</v>
      </c>
      <c r="L34" s="88">
        <v>0</v>
      </c>
      <c r="M34" s="116">
        <v>3.98</v>
      </c>
      <c r="N34" s="115">
        <v>0</v>
      </c>
      <c r="O34" s="88">
        <v>0</v>
      </c>
      <c r="P34" s="88">
        <v>-577</v>
      </c>
      <c r="Q34" s="88">
        <v>0</v>
      </c>
      <c r="R34" s="88">
        <v>0</v>
      </c>
      <c r="S34" s="116">
        <v>0</v>
      </c>
      <c r="U34" s="115">
        <v>-577</v>
      </c>
      <c r="V34" s="116">
        <v>13.7</v>
      </c>
      <c r="W34">
        <v>0</v>
      </c>
      <c r="X34">
        <v>0</v>
      </c>
      <c r="Y34">
        <v>9.7200000000000006</v>
      </c>
      <c r="Z34">
        <v>3.98</v>
      </c>
      <c r="AA34">
        <v>-577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4.8600000000000003</v>
      </c>
      <c r="L35" s="88">
        <v>0</v>
      </c>
      <c r="M35" s="116">
        <v>5.34</v>
      </c>
      <c r="N35" s="115">
        <v>0</v>
      </c>
      <c r="O35" s="88">
        <v>-75</v>
      </c>
      <c r="P35" s="88">
        <v>-573</v>
      </c>
      <c r="Q35" s="88">
        <v>0</v>
      </c>
      <c r="R35" s="88">
        <v>0</v>
      </c>
      <c r="S35" s="116">
        <v>0</v>
      </c>
      <c r="U35" s="115">
        <v>-648</v>
      </c>
      <c r="V35" s="116">
        <v>10.199999999999999</v>
      </c>
      <c r="W35">
        <v>0</v>
      </c>
      <c r="X35">
        <v>-75</v>
      </c>
      <c r="Y35">
        <v>4.8600000000000003</v>
      </c>
      <c r="Z35">
        <v>5.34</v>
      </c>
      <c r="AA35">
        <v>-573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14.57</v>
      </c>
      <c r="L36" s="88">
        <v>0</v>
      </c>
      <c r="M36" s="116">
        <v>0</v>
      </c>
      <c r="N36" s="115">
        <v>0</v>
      </c>
      <c r="O36" s="88">
        <v>-85</v>
      </c>
      <c r="P36" s="88">
        <v>-571</v>
      </c>
      <c r="Q36" s="88">
        <v>0</v>
      </c>
      <c r="R36" s="88">
        <v>0</v>
      </c>
      <c r="S36" s="116">
        <v>0</v>
      </c>
      <c r="U36" s="115">
        <v>-656</v>
      </c>
      <c r="V36" s="116">
        <v>14.57</v>
      </c>
      <c r="W36">
        <v>0</v>
      </c>
      <c r="X36">
        <v>-85</v>
      </c>
      <c r="Y36">
        <v>14.57</v>
      </c>
      <c r="Z36">
        <v>0</v>
      </c>
      <c r="AA36">
        <v>-571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58.29</v>
      </c>
      <c r="L37" s="88">
        <v>0</v>
      </c>
      <c r="M37" s="116">
        <v>7.29</v>
      </c>
      <c r="N37" s="115">
        <v>0</v>
      </c>
      <c r="O37" s="88">
        <v>-95</v>
      </c>
      <c r="P37" s="88">
        <v>-570</v>
      </c>
      <c r="Q37" s="88">
        <v>0</v>
      </c>
      <c r="R37" s="88">
        <v>0</v>
      </c>
      <c r="S37" s="116">
        <v>0</v>
      </c>
      <c r="U37" s="115">
        <v>-665</v>
      </c>
      <c r="V37" s="116">
        <v>65.58</v>
      </c>
      <c r="W37">
        <v>0</v>
      </c>
      <c r="X37">
        <v>-95</v>
      </c>
      <c r="Y37">
        <v>58.29</v>
      </c>
      <c r="Z37">
        <v>7.29</v>
      </c>
      <c r="AA37">
        <v>-570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19.43</v>
      </c>
      <c r="L38" s="88">
        <v>0</v>
      </c>
      <c r="M38" s="116">
        <v>9.0299999999999994</v>
      </c>
      <c r="N38" s="115">
        <v>0</v>
      </c>
      <c r="O38" s="88">
        <v>-100</v>
      </c>
      <c r="P38" s="88">
        <v>-565</v>
      </c>
      <c r="Q38" s="88">
        <v>0</v>
      </c>
      <c r="R38" s="88">
        <v>0</v>
      </c>
      <c r="S38" s="116">
        <v>0</v>
      </c>
      <c r="U38" s="115">
        <v>-665</v>
      </c>
      <c r="V38" s="116">
        <v>28.46</v>
      </c>
      <c r="W38">
        <v>0</v>
      </c>
      <c r="X38">
        <v>-100</v>
      </c>
      <c r="Y38">
        <v>19.43</v>
      </c>
      <c r="Z38">
        <v>9.0299999999999994</v>
      </c>
      <c r="AA38">
        <v>-565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24.28</v>
      </c>
      <c r="L39" s="88">
        <v>0</v>
      </c>
      <c r="M39" s="116">
        <v>9.7200000000000006</v>
      </c>
      <c r="N39" s="115">
        <v>0</v>
      </c>
      <c r="O39" s="88">
        <v>-195</v>
      </c>
      <c r="P39" s="88">
        <v>-552</v>
      </c>
      <c r="Q39" s="88">
        <v>0</v>
      </c>
      <c r="R39" s="88">
        <v>0</v>
      </c>
      <c r="S39" s="116">
        <v>0</v>
      </c>
      <c r="U39" s="115">
        <v>-747</v>
      </c>
      <c r="V39" s="116">
        <v>34</v>
      </c>
      <c r="W39">
        <v>0</v>
      </c>
      <c r="X39">
        <v>-195</v>
      </c>
      <c r="Y39">
        <v>24.28</v>
      </c>
      <c r="Z39">
        <v>9.7200000000000006</v>
      </c>
      <c r="AA39">
        <v>-552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38.86</v>
      </c>
      <c r="L40" s="88">
        <v>0</v>
      </c>
      <c r="M40" s="116">
        <v>8.94</v>
      </c>
      <c r="N40" s="115">
        <v>0</v>
      </c>
      <c r="O40" s="88">
        <v>-185</v>
      </c>
      <c r="P40" s="88">
        <v>-523</v>
      </c>
      <c r="Q40" s="88">
        <v>0</v>
      </c>
      <c r="R40" s="88">
        <v>0</v>
      </c>
      <c r="S40" s="116">
        <v>0</v>
      </c>
      <c r="U40" s="115">
        <v>-708</v>
      </c>
      <c r="V40" s="116">
        <v>47.8</v>
      </c>
      <c r="W40">
        <v>0</v>
      </c>
      <c r="X40">
        <v>-185</v>
      </c>
      <c r="Y40">
        <v>38.86</v>
      </c>
      <c r="Z40">
        <v>8.94</v>
      </c>
      <c r="AA40">
        <v>-523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43.72</v>
      </c>
      <c r="L41" s="88">
        <v>0</v>
      </c>
      <c r="M41" s="116">
        <v>9.23</v>
      </c>
      <c r="N41" s="115">
        <v>0</v>
      </c>
      <c r="O41" s="88">
        <v>-165</v>
      </c>
      <c r="P41" s="88">
        <v>-490</v>
      </c>
      <c r="Q41" s="88">
        <v>0</v>
      </c>
      <c r="R41" s="88">
        <v>0</v>
      </c>
      <c r="S41" s="116">
        <v>0</v>
      </c>
      <c r="U41" s="115">
        <v>-655</v>
      </c>
      <c r="V41" s="116">
        <v>52.95</v>
      </c>
      <c r="W41">
        <v>0</v>
      </c>
      <c r="X41">
        <v>-165</v>
      </c>
      <c r="Y41">
        <v>43.72</v>
      </c>
      <c r="Z41">
        <v>9.23</v>
      </c>
      <c r="AA41">
        <v>-490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82.58</v>
      </c>
      <c r="L42" s="88">
        <v>0</v>
      </c>
      <c r="M42" s="116">
        <v>9.23</v>
      </c>
      <c r="N42" s="115">
        <v>0</v>
      </c>
      <c r="O42" s="88">
        <v>-155</v>
      </c>
      <c r="P42" s="88">
        <v>-457</v>
      </c>
      <c r="Q42" s="88">
        <v>0</v>
      </c>
      <c r="R42" s="88">
        <v>0</v>
      </c>
      <c r="S42" s="116">
        <v>0</v>
      </c>
      <c r="U42" s="115">
        <v>-612</v>
      </c>
      <c r="V42" s="116">
        <v>91.81</v>
      </c>
      <c r="W42">
        <v>0</v>
      </c>
      <c r="X42">
        <v>-155</v>
      </c>
      <c r="Y42">
        <v>82.58</v>
      </c>
      <c r="Z42">
        <v>9.23</v>
      </c>
      <c r="AA42">
        <v>-457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48.58</v>
      </c>
      <c r="L43" s="88">
        <v>0</v>
      </c>
      <c r="M43" s="116">
        <v>0</v>
      </c>
      <c r="N43" s="115">
        <v>0</v>
      </c>
      <c r="O43" s="88">
        <v>-145</v>
      </c>
      <c r="P43" s="88">
        <v>-427</v>
      </c>
      <c r="Q43" s="88">
        <v>0</v>
      </c>
      <c r="R43" s="88">
        <v>0</v>
      </c>
      <c r="S43" s="116">
        <v>0</v>
      </c>
      <c r="U43" s="115">
        <v>-572</v>
      </c>
      <c r="V43" s="116">
        <v>48.58</v>
      </c>
      <c r="W43">
        <v>0</v>
      </c>
      <c r="X43">
        <v>-145</v>
      </c>
      <c r="Y43">
        <v>48.58</v>
      </c>
      <c r="Z43">
        <v>0</v>
      </c>
      <c r="AA43">
        <v>-427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58.29</v>
      </c>
      <c r="L44" s="88">
        <v>0</v>
      </c>
      <c r="M44" s="116">
        <v>7.67</v>
      </c>
      <c r="N44" s="115">
        <v>0</v>
      </c>
      <c r="O44" s="88">
        <v>-125</v>
      </c>
      <c r="P44" s="88">
        <v>-401</v>
      </c>
      <c r="Q44" s="88">
        <v>0</v>
      </c>
      <c r="R44" s="88">
        <v>0</v>
      </c>
      <c r="S44" s="116">
        <v>0</v>
      </c>
      <c r="U44" s="115">
        <v>-526</v>
      </c>
      <c r="V44" s="116">
        <v>65.959999999999994</v>
      </c>
      <c r="W44">
        <v>0</v>
      </c>
      <c r="X44">
        <v>-125</v>
      </c>
      <c r="Y44">
        <v>58.29</v>
      </c>
      <c r="Z44">
        <v>7.67</v>
      </c>
      <c r="AA44">
        <v>-401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7.58</v>
      </c>
      <c r="N45" s="115">
        <v>0</v>
      </c>
      <c r="O45" s="88">
        <v>-115</v>
      </c>
      <c r="P45" s="88">
        <v>-385</v>
      </c>
      <c r="Q45" s="88">
        <v>0</v>
      </c>
      <c r="R45" s="88">
        <v>0</v>
      </c>
      <c r="S45" s="116">
        <v>0</v>
      </c>
      <c r="U45" s="115">
        <v>-500</v>
      </c>
      <c r="V45" s="116">
        <v>7.58</v>
      </c>
      <c r="W45">
        <v>0</v>
      </c>
      <c r="X45">
        <v>-115</v>
      </c>
      <c r="Y45">
        <v>0</v>
      </c>
      <c r="Z45">
        <v>7.58</v>
      </c>
      <c r="AA45">
        <v>-385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9.7200000000000006</v>
      </c>
      <c r="N46" s="115">
        <v>0</v>
      </c>
      <c r="O46" s="88">
        <v>-105</v>
      </c>
      <c r="P46" s="88">
        <v>-374</v>
      </c>
      <c r="Q46" s="88">
        <v>0</v>
      </c>
      <c r="R46" s="88">
        <v>0</v>
      </c>
      <c r="S46" s="116">
        <v>0</v>
      </c>
      <c r="U46" s="115">
        <v>-479</v>
      </c>
      <c r="V46" s="116">
        <v>9.7200000000000006</v>
      </c>
      <c r="W46">
        <v>0</v>
      </c>
      <c r="X46">
        <v>-105</v>
      </c>
      <c r="Y46">
        <v>0</v>
      </c>
      <c r="Z46">
        <v>9.7200000000000006</v>
      </c>
      <c r="AA46">
        <v>-374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5.93</v>
      </c>
      <c r="N47" s="115">
        <v>0</v>
      </c>
      <c r="O47" s="88">
        <v>-90</v>
      </c>
      <c r="P47" s="88">
        <v>-367</v>
      </c>
      <c r="Q47" s="88">
        <v>0</v>
      </c>
      <c r="R47" s="88">
        <v>0</v>
      </c>
      <c r="S47" s="116">
        <v>0</v>
      </c>
      <c r="U47" s="115">
        <v>-457</v>
      </c>
      <c r="V47" s="116">
        <v>5.93</v>
      </c>
      <c r="W47">
        <v>0</v>
      </c>
      <c r="X47">
        <v>-90</v>
      </c>
      <c r="Y47">
        <v>0</v>
      </c>
      <c r="Z47">
        <v>5.93</v>
      </c>
      <c r="AA47">
        <v>-367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3.69</v>
      </c>
      <c r="N48" s="115">
        <v>0</v>
      </c>
      <c r="O48" s="88">
        <v>-75</v>
      </c>
      <c r="P48" s="88">
        <v>-357</v>
      </c>
      <c r="Q48" s="88">
        <v>0</v>
      </c>
      <c r="R48" s="88">
        <v>0</v>
      </c>
      <c r="S48" s="116">
        <v>0</v>
      </c>
      <c r="U48" s="115">
        <v>-432</v>
      </c>
      <c r="V48" s="116">
        <v>3.69</v>
      </c>
      <c r="W48">
        <v>0</v>
      </c>
      <c r="X48">
        <v>-75</v>
      </c>
      <c r="Y48">
        <v>0</v>
      </c>
      <c r="Z48">
        <v>3.69</v>
      </c>
      <c r="AA48">
        <v>-357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2.04</v>
      </c>
      <c r="N49" s="115">
        <v>0</v>
      </c>
      <c r="O49" s="88">
        <v>-65</v>
      </c>
      <c r="P49" s="88">
        <v>-244.09</v>
      </c>
      <c r="Q49" s="88">
        <v>0</v>
      </c>
      <c r="R49" s="88">
        <v>0</v>
      </c>
      <c r="S49" s="116">
        <v>0</v>
      </c>
      <c r="U49" s="115">
        <v>-309.08999999999997</v>
      </c>
      <c r="V49" s="116">
        <v>2.04</v>
      </c>
      <c r="W49">
        <v>0</v>
      </c>
      <c r="X49">
        <v>-65</v>
      </c>
      <c r="Y49">
        <v>0</v>
      </c>
      <c r="Z49">
        <v>2.04</v>
      </c>
      <c r="AA49">
        <v>-244.09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0.57999999999999996</v>
      </c>
      <c r="N50" s="115">
        <v>0</v>
      </c>
      <c r="O50" s="88">
        <v>-60</v>
      </c>
      <c r="P50" s="88">
        <v>-72</v>
      </c>
      <c r="Q50" s="88">
        <v>0</v>
      </c>
      <c r="R50" s="88">
        <v>0</v>
      </c>
      <c r="S50" s="116">
        <v>0</v>
      </c>
      <c r="U50" s="115">
        <v>-132</v>
      </c>
      <c r="V50" s="116">
        <v>0.57999999999999996</v>
      </c>
      <c r="W50">
        <v>0</v>
      </c>
      <c r="X50">
        <v>-60</v>
      </c>
      <c r="Y50">
        <v>0</v>
      </c>
      <c r="Z50">
        <v>0.57999999999999996</v>
      </c>
      <c r="AA50">
        <v>-72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9.6199999999999992</v>
      </c>
      <c r="N51" s="115">
        <v>0</v>
      </c>
      <c r="O51" s="88">
        <v>-55</v>
      </c>
      <c r="P51" s="88">
        <v>-71</v>
      </c>
      <c r="Q51" s="88">
        <v>0</v>
      </c>
      <c r="R51" s="88">
        <v>0</v>
      </c>
      <c r="S51" s="116">
        <v>0</v>
      </c>
      <c r="U51" s="115">
        <v>-126</v>
      </c>
      <c r="V51" s="116">
        <v>9.6199999999999992</v>
      </c>
      <c r="W51">
        <v>0</v>
      </c>
      <c r="X51">
        <v>-55</v>
      </c>
      <c r="Y51">
        <v>0</v>
      </c>
      <c r="Z51">
        <v>9.6199999999999992</v>
      </c>
      <c r="AA51">
        <v>-71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6.02</v>
      </c>
      <c r="N52" s="115">
        <v>0</v>
      </c>
      <c r="O52" s="88">
        <v>-19.22</v>
      </c>
      <c r="P52" s="88">
        <v>-25</v>
      </c>
      <c r="Q52" s="88">
        <v>0</v>
      </c>
      <c r="R52" s="88">
        <v>0</v>
      </c>
      <c r="S52" s="116">
        <v>0</v>
      </c>
      <c r="U52" s="115">
        <v>-44.22</v>
      </c>
      <c r="V52" s="116">
        <v>6.02</v>
      </c>
      <c r="W52">
        <v>0</v>
      </c>
      <c r="X52">
        <v>-19.22</v>
      </c>
      <c r="Y52">
        <v>0</v>
      </c>
      <c r="Z52">
        <v>6.02</v>
      </c>
      <c r="AA52">
        <v>-25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9.7200000000000006</v>
      </c>
      <c r="N53" s="115">
        <v>0</v>
      </c>
      <c r="O53" s="88">
        <v>-25.85</v>
      </c>
      <c r="P53" s="88">
        <v>-32</v>
      </c>
      <c r="Q53" s="88">
        <v>0</v>
      </c>
      <c r="R53" s="88">
        <v>0</v>
      </c>
      <c r="S53" s="116">
        <v>0</v>
      </c>
      <c r="U53" s="115">
        <v>-57.85</v>
      </c>
      <c r="V53" s="116">
        <v>9.7200000000000006</v>
      </c>
      <c r="W53">
        <v>0</v>
      </c>
      <c r="X53">
        <v>-25.85</v>
      </c>
      <c r="Y53">
        <v>0</v>
      </c>
      <c r="Z53">
        <v>9.7200000000000006</v>
      </c>
      <c r="AA53">
        <v>-32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7.67</v>
      </c>
      <c r="N54" s="115">
        <v>0</v>
      </c>
      <c r="O54" s="88">
        <v>0</v>
      </c>
      <c r="P54" s="88">
        <v>-63</v>
      </c>
      <c r="Q54" s="88">
        <v>0</v>
      </c>
      <c r="R54" s="88">
        <v>0</v>
      </c>
      <c r="S54" s="116">
        <v>0</v>
      </c>
      <c r="U54" s="115">
        <v>-63</v>
      </c>
      <c r="V54" s="116">
        <v>7.67</v>
      </c>
      <c r="W54">
        <v>0</v>
      </c>
      <c r="X54">
        <v>0</v>
      </c>
      <c r="Y54">
        <v>0</v>
      </c>
      <c r="Z54">
        <v>7.67</v>
      </c>
      <c r="AA54">
        <v>-63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8.4499999999999993</v>
      </c>
      <c r="N55" s="115">
        <v>0</v>
      </c>
      <c r="O55" s="88">
        <v>0</v>
      </c>
      <c r="P55" s="88">
        <v>-99</v>
      </c>
      <c r="Q55" s="88">
        <v>0</v>
      </c>
      <c r="R55" s="88">
        <v>0</v>
      </c>
      <c r="S55" s="116">
        <v>0</v>
      </c>
      <c r="U55" s="115">
        <v>-99</v>
      </c>
      <c r="V55" s="116">
        <v>8.4499999999999993</v>
      </c>
      <c r="W55">
        <v>0</v>
      </c>
      <c r="X55">
        <v>0</v>
      </c>
      <c r="Y55">
        <v>0</v>
      </c>
      <c r="Z55">
        <v>8.4499999999999993</v>
      </c>
      <c r="AA55">
        <v>-99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9.33</v>
      </c>
      <c r="N56" s="115">
        <v>0</v>
      </c>
      <c r="O56" s="88">
        <v>0</v>
      </c>
      <c r="P56" s="88">
        <v>-133</v>
      </c>
      <c r="Q56" s="88">
        <v>0</v>
      </c>
      <c r="R56" s="88">
        <v>0</v>
      </c>
      <c r="S56" s="116">
        <v>0</v>
      </c>
      <c r="U56" s="115">
        <v>-133</v>
      </c>
      <c r="V56" s="116">
        <v>9.33</v>
      </c>
      <c r="W56">
        <v>0</v>
      </c>
      <c r="X56">
        <v>0</v>
      </c>
      <c r="Y56">
        <v>0</v>
      </c>
      <c r="Z56">
        <v>9.33</v>
      </c>
      <c r="AA56">
        <v>-133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-109</v>
      </c>
      <c r="Q57" s="88">
        <v>0</v>
      </c>
      <c r="R57" s="88">
        <v>0</v>
      </c>
      <c r="S57" s="116">
        <v>0</v>
      </c>
      <c r="U57" s="115">
        <v>-109</v>
      </c>
      <c r="V57" s="116">
        <v>0</v>
      </c>
      <c r="W57">
        <v>0</v>
      </c>
      <c r="X57">
        <v>0</v>
      </c>
      <c r="Y57">
        <v>0</v>
      </c>
      <c r="Z57">
        <v>0</v>
      </c>
      <c r="AA57">
        <v>-109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4.18</v>
      </c>
      <c r="N58" s="115">
        <v>0</v>
      </c>
      <c r="O58" s="88">
        <v>-42</v>
      </c>
      <c r="P58" s="88">
        <v>-69</v>
      </c>
      <c r="Q58" s="88">
        <v>0</v>
      </c>
      <c r="R58" s="88">
        <v>0</v>
      </c>
      <c r="S58" s="116">
        <v>0</v>
      </c>
      <c r="U58" s="115">
        <v>-111</v>
      </c>
      <c r="V58" s="116">
        <v>4.18</v>
      </c>
      <c r="W58">
        <v>0</v>
      </c>
      <c r="X58">
        <v>-42</v>
      </c>
      <c r="Y58">
        <v>0</v>
      </c>
      <c r="Z58">
        <v>4.18</v>
      </c>
      <c r="AA58">
        <v>-69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4.2699999999999996</v>
      </c>
      <c r="N59" s="115">
        <v>0</v>
      </c>
      <c r="O59" s="88">
        <v>-65</v>
      </c>
      <c r="P59" s="88">
        <v>-365</v>
      </c>
      <c r="Q59" s="88">
        <v>0</v>
      </c>
      <c r="R59" s="88">
        <v>0</v>
      </c>
      <c r="S59" s="116">
        <v>0</v>
      </c>
      <c r="U59" s="115">
        <v>-430</v>
      </c>
      <c r="V59" s="116">
        <v>4.2699999999999996</v>
      </c>
      <c r="W59">
        <v>0</v>
      </c>
      <c r="X59">
        <v>-65</v>
      </c>
      <c r="Y59">
        <v>0</v>
      </c>
      <c r="Z59">
        <v>4.2699999999999996</v>
      </c>
      <c r="AA59">
        <v>-365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9.7200000000000006</v>
      </c>
      <c r="N60" s="115">
        <v>0</v>
      </c>
      <c r="O60" s="88">
        <v>-60</v>
      </c>
      <c r="P60" s="88">
        <v>-356</v>
      </c>
      <c r="Q60" s="88">
        <v>0</v>
      </c>
      <c r="R60" s="88">
        <v>0</v>
      </c>
      <c r="S60" s="116">
        <v>0</v>
      </c>
      <c r="U60" s="115">
        <v>-416</v>
      </c>
      <c r="V60" s="116">
        <v>9.7200000000000006</v>
      </c>
      <c r="W60">
        <v>0</v>
      </c>
      <c r="X60">
        <v>-60</v>
      </c>
      <c r="Y60">
        <v>0</v>
      </c>
      <c r="Z60">
        <v>9.7200000000000006</v>
      </c>
      <c r="AA60">
        <v>-356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4.37</v>
      </c>
      <c r="N61" s="115">
        <v>0</v>
      </c>
      <c r="O61" s="88">
        <v>-55</v>
      </c>
      <c r="P61" s="88">
        <v>-339</v>
      </c>
      <c r="Q61" s="88">
        <v>0</v>
      </c>
      <c r="R61" s="88">
        <v>0</v>
      </c>
      <c r="S61" s="116">
        <v>0</v>
      </c>
      <c r="U61" s="115">
        <v>-394</v>
      </c>
      <c r="V61" s="116">
        <v>4.37</v>
      </c>
      <c r="W61">
        <v>0</v>
      </c>
      <c r="X61">
        <v>-55</v>
      </c>
      <c r="Y61">
        <v>0</v>
      </c>
      <c r="Z61">
        <v>4.37</v>
      </c>
      <c r="AA61">
        <v>-339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4.37</v>
      </c>
      <c r="N62" s="115">
        <v>0</v>
      </c>
      <c r="O62" s="88">
        <v>-45</v>
      </c>
      <c r="P62" s="88">
        <v>-321</v>
      </c>
      <c r="Q62" s="88">
        <v>0</v>
      </c>
      <c r="R62" s="88">
        <v>0</v>
      </c>
      <c r="S62" s="116">
        <v>0</v>
      </c>
      <c r="U62" s="115">
        <v>-366</v>
      </c>
      <c r="V62" s="116">
        <v>4.37</v>
      </c>
      <c r="W62">
        <v>0</v>
      </c>
      <c r="X62">
        <v>-45</v>
      </c>
      <c r="Y62">
        <v>0</v>
      </c>
      <c r="Z62">
        <v>4.37</v>
      </c>
      <c r="AA62">
        <v>-321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5.15</v>
      </c>
      <c r="N63" s="115">
        <v>0</v>
      </c>
      <c r="O63" s="88">
        <v>-30</v>
      </c>
      <c r="P63" s="88">
        <v>-308</v>
      </c>
      <c r="Q63" s="88">
        <v>0</v>
      </c>
      <c r="R63" s="88">
        <v>0</v>
      </c>
      <c r="S63" s="116">
        <v>0</v>
      </c>
      <c r="U63" s="115">
        <v>-338</v>
      </c>
      <c r="V63" s="116">
        <v>5.15</v>
      </c>
      <c r="W63">
        <v>0</v>
      </c>
      <c r="X63">
        <v>-30</v>
      </c>
      <c r="Y63">
        <v>0</v>
      </c>
      <c r="Z63">
        <v>5.15</v>
      </c>
      <c r="AA63">
        <v>-308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0.39</v>
      </c>
      <c r="N64" s="115">
        <v>0</v>
      </c>
      <c r="O64" s="88">
        <v>-15</v>
      </c>
      <c r="P64" s="88">
        <v>-295</v>
      </c>
      <c r="Q64" s="88">
        <v>0</v>
      </c>
      <c r="R64" s="88">
        <v>0</v>
      </c>
      <c r="S64" s="116">
        <v>0</v>
      </c>
      <c r="U64" s="115">
        <v>-310</v>
      </c>
      <c r="V64" s="116">
        <v>0.39</v>
      </c>
      <c r="W64">
        <v>0</v>
      </c>
      <c r="X64">
        <v>-15</v>
      </c>
      <c r="Y64">
        <v>0</v>
      </c>
      <c r="Z64">
        <v>0.39</v>
      </c>
      <c r="AA64">
        <v>-295</v>
      </c>
    </row>
    <row r="65" spans="7:27">
      <c r="G65" t="s">
        <v>107</v>
      </c>
      <c r="H65" s="115">
        <v>12.63</v>
      </c>
      <c r="I65" s="88">
        <v>0</v>
      </c>
      <c r="J65" s="88">
        <v>0</v>
      </c>
      <c r="K65" s="88">
        <v>0</v>
      </c>
      <c r="L65" s="88">
        <v>0</v>
      </c>
      <c r="M65" s="116">
        <v>8.26</v>
      </c>
      <c r="N65" s="115">
        <v>0</v>
      </c>
      <c r="O65" s="88">
        <v>0</v>
      </c>
      <c r="P65" s="88">
        <v>-284</v>
      </c>
      <c r="Q65" s="88">
        <v>0</v>
      </c>
      <c r="R65" s="88">
        <v>0</v>
      </c>
      <c r="S65" s="116">
        <v>0</v>
      </c>
      <c r="U65" s="115">
        <v>-284</v>
      </c>
      <c r="V65" s="116">
        <v>20.89</v>
      </c>
      <c r="W65">
        <v>12.63</v>
      </c>
      <c r="X65">
        <v>0</v>
      </c>
      <c r="Y65">
        <v>0</v>
      </c>
      <c r="Z65">
        <v>8.26</v>
      </c>
      <c r="AA65">
        <v>-284</v>
      </c>
    </row>
    <row r="66" spans="7:27">
      <c r="G66" t="s">
        <v>108</v>
      </c>
      <c r="H66" s="115">
        <v>47.6</v>
      </c>
      <c r="I66" s="88">
        <v>0</v>
      </c>
      <c r="J66" s="88">
        <v>0</v>
      </c>
      <c r="K66" s="88">
        <v>0</v>
      </c>
      <c r="L66" s="88">
        <v>0</v>
      </c>
      <c r="M66" s="116">
        <v>7.87</v>
      </c>
      <c r="N66" s="115">
        <v>0</v>
      </c>
      <c r="O66" s="88">
        <v>0</v>
      </c>
      <c r="P66" s="88">
        <v>-270</v>
      </c>
      <c r="Q66" s="88">
        <v>0</v>
      </c>
      <c r="R66" s="88">
        <v>0</v>
      </c>
      <c r="S66" s="116">
        <v>0</v>
      </c>
      <c r="U66" s="115">
        <v>-270</v>
      </c>
      <c r="V66" s="116">
        <v>55.47</v>
      </c>
      <c r="W66">
        <v>47.6</v>
      </c>
      <c r="X66">
        <v>0</v>
      </c>
      <c r="Y66">
        <v>0</v>
      </c>
      <c r="Z66">
        <v>7.87</v>
      </c>
      <c r="AA66">
        <v>-270</v>
      </c>
    </row>
    <row r="67" spans="7:27">
      <c r="G67" t="s">
        <v>109</v>
      </c>
      <c r="H67" s="115">
        <v>71.89</v>
      </c>
      <c r="I67" s="88">
        <v>0</v>
      </c>
      <c r="J67" s="88">
        <v>0</v>
      </c>
      <c r="K67" s="88">
        <v>0</v>
      </c>
      <c r="L67" s="88">
        <v>0</v>
      </c>
      <c r="M67" s="116">
        <v>9.7200000000000006</v>
      </c>
      <c r="N67" s="115">
        <v>0</v>
      </c>
      <c r="O67" s="88">
        <v>0</v>
      </c>
      <c r="P67" s="88">
        <v>-264</v>
      </c>
      <c r="Q67" s="88">
        <v>0</v>
      </c>
      <c r="R67" s="88">
        <v>0</v>
      </c>
      <c r="S67" s="116">
        <v>0</v>
      </c>
      <c r="U67" s="115">
        <v>-264</v>
      </c>
      <c r="V67" s="116">
        <v>81.61</v>
      </c>
      <c r="W67">
        <v>71.89</v>
      </c>
      <c r="X67">
        <v>0</v>
      </c>
      <c r="Y67">
        <v>0</v>
      </c>
      <c r="Z67">
        <v>9.7200000000000006</v>
      </c>
      <c r="AA67">
        <v>-264</v>
      </c>
    </row>
    <row r="68" spans="7:27">
      <c r="G68" t="s">
        <v>110</v>
      </c>
      <c r="H68" s="115">
        <v>110.75</v>
      </c>
      <c r="I68" s="88">
        <v>0</v>
      </c>
      <c r="J68" s="88">
        <v>0</v>
      </c>
      <c r="K68" s="88">
        <v>0</v>
      </c>
      <c r="L68" s="88">
        <v>0</v>
      </c>
      <c r="M68" s="116">
        <v>9.7200000000000006</v>
      </c>
      <c r="N68" s="115">
        <v>0</v>
      </c>
      <c r="O68" s="88">
        <v>0</v>
      </c>
      <c r="P68" s="88">
        <v>-247</v>
      </c>
      <c r="Q68" s="88">
        <v>0</v>
      </c>
      <c r="R68" s="88">
        <v>0</v>
      </c>
      <c r="S68" s="116">
        <v>0</v>
      </c>
      <c r="U68" s="115">
        <v>-247</v>
      </c>
      <c r="V68" s="116">
        <v>120.47</v>
      </c>
      <c r="W68">
        <v>110.75</v>
      </c>
      <c r="X68">
        <v>0</v>
      </c>
      <c r="Y68">
        <v>0</v>
      </c>
      <c r="Z68">
        <v>9.7200000000000006</v>
      </c>
      <c r="AA68">
        <v>-247</v>
      </c>
    </row>
    <row r="69" spans="7:27">
      <c r="G69" t="s">
        <v>111</v>
      </c>
      <c r="H69" s="115">
        <v>149.61000000000001</v>
      </c>
      <c r="I69" s="88">
        <v>0</v>
      </c>
      <c r="J69" s="88">
        <v>0</v>
      </c>
      <c r="K69" s="88">
        <v>0</v>
      </c>
      <c r="L69" s="88">
        <v>0</v>
      </c>
      <c r="M69" s="116">
        <v>8.26</v>
      </c>
      <c r="N69" s="115">
        <v>0</v>
      </c>
      <c r="O69" s="88">
        <v>0</v>
      </c>
      <c r="P69" s="88">
        <v>-230</v>
      </c>
      <c r="Q69" s="88">
        <v>0</v>
      </c>
      <c r="R69" s="88">
        <v>0</v>
      </c>
      <c r="S69" s="116">
        <v>0</v>
      </c>
      <c r="U69" s="115">
        <v>-230</v>
      </c>
      <c r="V69" s="116">
        <v>157.87</v>
      </c>
      <c r="W69">
        <v>149.61000000000001</v>
      </c>
      <c r="X69">
        <v>0</v>
      </c>
      <c r="Y69">
        <v>0</v>
      </c>
      <c r="Z69">
        <v>8.26</v>
      </c>
      <c r="AA69">
        <v>-230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6.99</v>
      </c>
      <c r="N70" s="115">
        <v>0</v>
      </c>
      <c r="O70" s="88">
        <v>0</v>
      </c>
      <c r="P70" s="88">
        <v>-33</v>
      </c>
      <c r="Q70" s="88">
        <v>0</v>
      </c>
      <c r="R70" s="88">
        <v>0</v>
      </c>
      <c r="S70" s="116">
        <v>0</v>
      </c>
      <c r="U70" s="115">
        <v>-33</v>
      </c>
      <c r="V70" s="116">
        <v>6.99</v>
      </c>
      <c r="W70">
        <v>0</v>
      </c>
      <c r="X70">
        <v>0</v>
      </c>
      <c r="Y70">
        <v>0</v>
      </c>
      <c r="Z70">
        <v>6.99</v>
      </c>
      <c r="AA70">
        <v>-33</v>
      </c>
    </row>
    <row r="71" spans="7:27">
      <c r="G71" t="s">
        <v>113</v>
      </c>
      <c r="H71" s="115">
        <v>26.23</v>
      </c>
      <c r="I71" s="88">
        <v>0</v>
      </c>
      <c r="J71" s="88">
        <v>0</v>
      </c>
      <c r="K71" s="88">
        <v>0</v>
      </c>
      <c r="L71" s="88">
        <v>0</v>
      </c>
      <c r="M71" s="116">
        <v>2.72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28.95</v>
      </c>
      <c r="W71">
        <v>26.23</v>
      </c>
      <c r="X71">
        <v>0</v>
      </c>
      <c r="Y71">
        <v>0</v>
      </c>
      <c r="Z71">
        <v>2.72</v>
      </c>
      <c r="AA71">
        <v>0</v>
      </c>
    </row>
    <row r="72" spans="7:27">
      <c r="G72" t="s">
        <v>114</v>
      </c>
      <c r="H72" s="115">
        <v>56.34</v>
      </c>
      <c r="I72" s="88">
        <v>0</v>
      </c>
      <c r="J72" s="88">
        <v>0</v>
      </c>
      <c r="K72" s="88">
        <v>0</v>
      </c>
      <c r="L72" s="88">
        <v>0</v>
      </c>
      <c r="M72" s="116">
        <v>9.7200000000000006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66.06</v>
      </c>
      <c r="W72">
        <v>56.34</v>
      </c>
      <c r="X72">
        <v>0</v>
      </c>
      <c r="Y72">
        <v>0</v>
      </c>
      <c r="Z72">
        <v>9.7200000000000006</v>
      </c>
      <c r="AA72">
        <v>0</v>
      </c>
    </row>
    <row r="73" spans="7:27">
      <c r="G73" t="s">
        <v>115</v>
      </c>
      <c r="H73" s="115">
        <v>38.86</v>
      </c>
      <c r="I73" s="88">
        <v>0</v>
      </c>
      <c r="J73" s="88">
        <v>0</v>
      </c>
      <c r="K73" s="88">
        <v>77.72</v>
      </c>
      <c r="L73" s="88">
        <v>0</v>
      </c>
      <c r="M73" s="116">
        <v>6.9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123.48</v>
      </c>
      <c r="W73">
        <v>38.86</v>
      </c>
      <c r="X73">
        <v>0</v>
      </c>
      <c r="Y73">
        <v>77.72</v>
      </c>
      <c r="Z73">
        <v>6.9</v>
      </c>
      <c r="AA73">
        <v>0</v>
      </c>
    </row>
    <row r="74" spans="7:27">
      <c r="G74" t="s">
        <v>116</v>
      </c>
      <c r="H74" s="115">
        <v>26.23</v>
      </c>
      <c r="I74" s="88">
        <v>0</v>
      </c>
      <c r="J74" s="88">
        <v>0</v>
      </c>
      <c r="K74" s="88">
        <v>82.57</v>
      </c>
      <c r="L74" s="88">
        <v>0</v>
      </c>
      <c r="M74" s="116">
        <v>9.7200000000000006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118.52</v>
      </c>
      <c r="W74">
        <v>26.23</v>
      </c>
      <c r="X74">
        <v>0</v>
      </c>
      <c r="Y74">
        <v>82.57</v>
      </c>
      <c r="Z74">
        <v>9.7200000000000006</v>
      </c>
      <c r="AA74">
        <v>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87.44</v>
      </c>
      <c r="L75" s="88">
        <v>0</v>
      </c>
      <c r="M75" s="116">
        <v>7.38</v>
      </c>
      <c r="N75" s="115">
        <v>0</v>
      </c>
      <c r="O75" s="88">
        <v>0</v>
      </c>
      <c r="P75" s="88">
        <v>-18</v>
      </c>
      <c r="Q75" s="88">
        <v>0</v>
      </c>
      <c r="R75" s="88">
        <v>0</v>
      </c>
      <c r="S75" s="116">
        <v>0</v>
      </c>
      <c r="U75" s="115">
        <v>-18</v>
      </c>
      <c r="V75" s="116">
        <v>94.82</v>
      </c>
      <c r="W75">
        <v>0</v>
      </c>
      <c r="X75">
        <v>0</v>
      </c>
      <c r="Y75">
        <v>87.44</v>
      </c>
      <c r="Z75">
        <v>7.38</v>
      </c>
      <c r="AA75">
        <v>-18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68.010000000000005</v>
      </c>
      <c r="L76" s="88">
        <v>0</v>
      </c>
      <c r="M76" s="116">
        <v>6.12</v>
      </c>
      <c r="N76" s="115">
        <v>0</v>
      </c>
      <c r="O76" s="88">
        <v>0</v>
      </c>
      <c r="P76" s="88">
        <v>-41</v>
      </c>
      <c r="Q76" s="88">
        <v>0</v>
      </c>
      <c r="R76" s="88">
        <v>0</v>
      </c>
      <c r="S76" s="116">
        <v>0</v>
      </c>
      <c r="U76" s="115">
        <v>-41</v>
      </c>
      <c r="V76" s="116">
        <v>74.13</v>
      </c>
      <c r="W76">
        <v>0</v>
      </c>
      <c r="X76">
        <v>0</v>
      </c>
      <c r="Y76">
        <v>68.010000000000005</v>
      </c>
      <c r="Z76">
        <v>6.12</v>
      </c>
      <c r="AA76">
        <v>-41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95.21</v>
      </c>
      <c r="L77" s="88">
        <v>0</v>
      </c>
      <c r="M77" s="116">
        <v>5.73</v>
      </c>
      <c r="N77" s="115">
        <v>0</v>
      </c>
      <c r="O77" s="88">
        <v>0</v>
      </c>
      <c r="P77" s="88">
        <v>-34</v>
      </c>
      <c r="Q77" s="88">
        <v>0</v>
      </c>
      <c r="R77" s="88">
        <v>0</v>
      </c>
      <c r="S77" s="116">
        <v>0</v>
      </c>
      <c r="U77" s="115">
        <v>-34</v>
      </c>
      <c r="V77" s="116">
        <v>100.94</v>
      </c>
      <c r="W77">
        <v>0</v>
      </c>
      <c r="X77">
        <v>0</v>
      </c>
      <c r="Y77">
        <v>95.21</v>
      </c>
      <c r="Z77">
        <v>5.73</v>
      </c>
      <c r="AA77">
        <v>-34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68.010000000000005</v>
      </c>
      <c r="L78" s="88">
        <v>0</v>
      </c>
      <c r="M78" s="116">
        <v>0</v>
      </c>
      <c r="N78" s="115">
        <v>0</v>
      </c>
      <c r="O78" s="88">
        <v>0</v>
      </c>
      <c r="P78" s="88">
        <v>-52</v>
      </c>
      <c r="Q78" s="88">
        <v>0</v>
      </c>
      <c r="R78" s="88">
        <v>0</v>
      </c>
      <c r="S78" s="116">
        <v>0</v>
      </c>
      <c r="U78" s="115">
        <v>-52</v>
      </c>
      <c r="V78" s="116">
        <v>68</v>
      </c>
      <c r="W78">
        <v>0</v>
      </c>
      <c r="X78">
        <v>0</v>
      </c>
      <c r="Y78">
        <v>68.010000000000005</v>
      </c>
      <c r="Z78">
        <v>0</v>
      </c>
      <c r="AA78">
        <v>-52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68</v>
      </c>
      <c r="L79" s="88">
        <v>0</v>
      </c>
      <c r="M79" s="116">
        <v>3.5</v>
      </c>
      <c r="N79" s="115">
        <v>0</v>
      </c>
      <c r="O79" s="88">
        <v>0</v>
      </c>
      <c r="P79" s="88">
        <v>-135</v>
      </c>
      <c r="Q79" s="88">
        <v>0</v>
      </c>
      <c r="R79" s="88">
        <v>0</v>
      </c>
      <c r="S79" s="116">
        <v>0</v>
      </c>
      <c r="U79" s="115">
        <v>-135</v>
      </c>
      <c r="V79" s="116">
        <v>71.5</v>
      </c>
      <c r="W79">
        <v>0</v>
      </c>
      <c r="X79">
        <v>0</v>
      </c>
      <c r="Y79">
        <v>68</v>
      </c>
      <c r="Z79">
        <v>3.5</v>
      </c>
      <c r="AA79">
        <v>-135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68.010000000000005</v>
      </c>
      <c r="L80" s="88">
        <v>0</v>
      </c>
      <c r="M80" s="116">
        <v>8.4499999999999993</v>
      </c>
      <c r="N80" s="115">
        <v>0</v>
      </c>
      <c r="O80" s="88">
        <v>0</v>
      </c>
      <c r="P80" s="88">
        <v>-133</v>
      </c>
      <c r="Q80" s="88">
        <v>0</v>
      </c>
      <c r="R80" s="88">
        <v>0</v>
      </c>
      <c r="S80" s="116">
        <v>0</v>
      </c>
      <c r="U80" s="115">
        <v>-133</v>
      </c>
      <c r="V80" s="116">
        <v>76.459999999999994</v>
      </c>
      <c r="W80">
        <v>0</v>
      </c>
      <c r="X80">
        <v>0</v>
      </c>
      <c r="Y80">
        <v>68.010000000000005</v>
      </c>
      <c r="Z80">
        <v>8.4499999999999993</v>
      </c>
      <c r="AA80">
        <v>-133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68</v>
      </c>
      <c r="L81" s="88">
        <v>0</v>
      </c>
      <c r="M81" s="116">
        <v>9.7200000000000006</v>
      </c>
      <c r="N81" s="115">
        <v>0</v>
      </c>
      <c r="O81" s="88">
        <v>0</v>
      </c>
      <c r="P81" s="88">
        <v>-148</v>
      </c>
      <c r="Q81" s="88">
        <v>0</v>
      </c>
      <c r="R81" s="88">
        <v>0</v>
      </c>
      <c r="S81" s="116">
        <v>0</v>
      </c>
      <c r="U81" s="115">
        <v>-148</v>
      </c>
      <c r="V81" s="116">
        <v>77.72</v>
      </c>
      <c r="W81">
        <v>0</v>
      </c>
      <c r="X81">
        <v>0</v>
      </c>
      <c r="Y81">
        <v>68</v>
      </c>
      <c r="Z81">
        <v>9.7200000000000006</v>
      </c>
      <c r="AA81">
        <v>-148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92.3</v>
      </c>
      <c r="L82" s="88">
        <v>0</v>
      </c>
      <c r="M82" s="116">
        <v>8.74</v>
      </c>
      <c r="N82" s="115">
        <v>0</v>
      </c>
      <c r="O82" s="88">
        <v>0</v>
      </c>
      <c r="P82" s="88">
        <v>-163</v>
      </c>
      <c r="Q82" s="88">
        <v>0</v>
      </c>
      <c r="R82" s="88">
        <v>0</v>
      </c>
      <c r="S82" s="116">
        <v>0</v>
      </c>
      <c r="U82" s="115">
        <v>-163</v>
      </c>
      <c r="V82" s="116">
        <v>101.04</v>
      </c>
      <c r="W82">
        <v>0</v>
      </c>
      <c r="X82">
        <v>0</v>
      </c>
      <c r="Y82">
        <v>92.3</v>
      </c>
      <c r="Z82">
        <v>8.74</v>
      </c>
      <c r="AA82">
        <v>-163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9.7200000000000006</v>
      </c>
      <c r="L83" s="88">
        <v>0</v>
      </c>
      <c r="M83" s="116">
        <v>9.7100000000000009</v>
      </c>
      <c r="N83" s="115">
        <v>0</v>
      </c>
      <c r="O83" s="88">
        <v>0</v>
      </c>
      <c r="P83" s="88">
        <v>-200</v>
      </c>
      <c r="Q83" s="88">
        <v>0</v>
      </c>
      <c r="R83" s="88">
        <v>0</v>
      </c>
      <c r="S83" s="116">
        <v>0</v>
      </c>
      <c r="U83" s="115">
        <v>-200</v>
      </c>
      <c r="V83" s="116">
        <v>19.43</v>
      </c>
      <c r="W83">
        <v>0</v>
      </c>
      <c r="X83">
        <v>0</v>
      </c>
      <c r="Y83">
        <v>9.7200000000000006</v>
      </c>
      <c r="Z83">
        <v>9.7100000000000009</v>
      </c>
      <c r="AA83">
        <v>-200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9.7200000000000006</v>
      </c>
      <c r="N84" s="115">
        <v>0</v>
      </c>
      <c r="O84" s="88">
        <v>0</v>
      </c>
      <c r="P84" s="88">
        <v>-217</v>
      </c>
      <c r="Q84" s="88">
        <v>0</v>
      </c>
      <c r="R84" s="88">
        <v>0</v>
      </c>
      <c r="S84" s="116">
        <v>0</v>
      </c>
      <c r="U84" s="115">
        <v>-217</v>
      </c>
      <c r="V84" s="116">
        <v>9.7200000000000006</v>
      </c>
      <c r="W84">
        <v>0</v>
      </c>
      <c r="X84">
        <v>0</v>
      </c>
      <c r="Y84">
        <v>0</v>
      </c>
      <c r="Z84">
        <v>9.7200000000000006</v>
      </c>
      <c r="AA84">
        <v>-217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2.4300000000000002</v>
      </c>
      <c r="N85" s="115">
        <v>0</v>
      </c>
      <c r="O85" s="88">
        <v>0</v>
      </c>
      <c r="P85" s="88">
        <v>-183</v>
      </c>
      <c r="Q85" s="88">
        <v>0</v>
      </c>
      <c r="R85" s="88">
        <v>0</v>
      </c>
      <c r="S85" s="116">
        <v>0</v>
      </c>
      <c r="U85" s="115">
        <v>-183</v>
      </c>
      <c r="V85" s="116">
        <v>2.4300000000000002</v>
      </c>
      <c r="W85">
        <v>0</v>
      </c>
      <c r="X85">
        <v>0</v>
      </c>
      <c r="Y85">
        <v>0</v>
      </c>
      <c r="Z85">
        <v>2.4300000000000002</v>
      </c>
      <c r="AA85">
        <v>-183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9.7200000000000006</v>
      </c>
      <c r="N86" s="115">
        <v>0</v>
      </c>
      <c r="O86" s="88">
        <v>0</v>
      </c>
      <c r="P86" s="88">
        <v>-183</v>
      </c>
      <c r="Q86" s="88">
        <v>0</v>
      </c>
      <c r="R86" s="88">
        <v>0</v>
      </c>
      <c r="S86" s="116">
        <v>0</v>
      </c>
      <c r="U86" s="115">
        <v>-183</v>
      </c>
      <c r="V86" s="116">
        <v>9.7200000000000006</v>
      </c>
      <c r="W86">
        <v>0</v>
      </c>
      <c r="X86">
        <v>0</v>
      </c>
      <c r="Y86">
        <v>0</v>
      </c>
      <c r="Z86">
        <v>9.7200000000000006</v>
      </c>
      <c r="AA86">
        <v>-183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29.14</v>
      </c>
      <c r="L87" s="88">
        <v>0</v>
      </c>
      <c r="M87" s="116">
        <v>7.19</v>
      </c>
      <c r="N87" s="115">
        <v>0</v>
      </c>
      <c r="O87" s="88">
        <v>0</v>
      </c>
      <c r="P87" s="88">
        <v>-191</v>
      </c>
      <c r="Q87" s="88">
        <v>0</v>
      </c>
      <c r="R87" s="88">
        <v>0</v>
      </c>
      <c r="S87" s="116">
        <v>0</v>
      </c>
      <c r="U87" s="115">
        <v>-191</v>
      </c>
      <c r="V87" s="116">
        <v>36.33</v>
      </c>
      <c r="W87">
        <v>0</v>
      </c>
      <c r="X87">
        <v>0</v>
      </c>
      <c r="Y87">
        <v>29.14</v>
      </c>
      <c r="Z87">
        <v>7.19</v>
      </c>
      <c r="AA87">
        <v>-191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9.7200000000000006</v>
      </c>
      <c r="N88" s="115">
        <v>0</v>
      </c>
      <c r="O88" s="88">
        <v>0</v>
      </c>
      <c r="P88" s="88">
        <v>-186</v>
      </c>
      <c r="Q88" s="88">
        <v>0</v>
      </c>
      <c r="R88" s="88">
        <v>0</v>
      </c>
      <c r="S88" s="116">
        <v>0</v>
      </c>
      <c r="U88" s="115">
        <v>-186</v>
      </c>
      <c r="V88" s="116">
        <v>9.7200000000000006</v>
      </c>
      <c r="W88">
        <v>0</v>
      </c>
      <c r="X88">
        <v>0</v>
      </c>
      <c r="Y88">
        <v>0</v>
      </c>
      <c r="Z88">
        <v>9.7200000000000006</v>
      </c>
      <c r="AA88">
        <v>-186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8.06</v>
      </c>
      <c r="N89" s="115">
        <v>0</v>
      </c>
      <c r="O89" s="88">
        <v>0</v>
      </c>
      <c r="P89" s="88">
        <v>-168</v>
      </c>
      <c r="Q89" s="88">
        <v>0</v>
      </c>
      <c r="R89" s="88">
        <v>0</v>
      </c>
      <c r="S89" s="116">
        <v>0</v>
      </c>
      <c r="U89" s="115">
        <v>-168</v>
      </c>
      <c r="V89" s="116">
        <v>8.06</v>
      </c>
      <c r="W89">
        <v>0</v>
      </c>
      <c r="X89">
        <v>0</v>
      </c>
      <c r="Y89">
        <v>0</v>
      </c>
      <c r="Z89">
        <v>8.06</v>
      </c>
      <c r="AA89">
        <v>-168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5.15</v>
      </c>
      <c r="N90" s="115">
        <v>0</v>
      </c>
      <c r="O90" s="88">
        <v>0</v>
      </c>
      <c r="P90" s="88">
        <v>-130</v>
      </c>
      <c r="Q90" s="88">
        <v>0</v>
      </c>
      <c r="R90" s="88">
        <v>0</v>
      </c>
      <c r="S90" s="116">
        <v>0</v>
      </c>
      <c r="U90" s="115">
        <v>-130</v>
      </c>
      <c r="V90" s="116">
        <v>5.15</v>
      </c>
      <c r="W90">
        <v>0</v>
      </c>
      <c r="X90">
        <v>0</v>
      </c>
      <c r="Y90">
        <v>0</v>
      </c>
      <c r="Z90">
        <v>5.15</v>
      </c>
      <c r="AA90">
        <v>-130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4.76</v>
      </c>
      <c r="N91" s="115">
        <v>0</v>
      </c>
      <c r="O91" s="88">
        <v>0</v>
      </c>
      <c r="P91" s="88">
        <v>-155</v>
      </c>
      <c r="Q91" s="88">
        <v>0</v>
      </c>
      <c r="R91" s="88">
        <v>0</v>
      </c>
      <c r="S91" s="116">
        <v>0</v>
      </c>
      <c r="U91" s="115">
        <v>-155</v>
      </c>
      <c r="V91" s="116">
        <v>4.76</v>
      </c>
      <c r="W91">
        <v>0</v>
      </c>
      <c r="X91">
        <v>0</v>
      </c>
      <c r="Y91">
        <v>0</v>
      </c>
      <c r="Z91">
        <v>4.76</v>
      </c>
      <c r="AA91">
        <v>-155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14.57</v>
      </c>
      <c r="L92" s="88">
        <v>0</v>
      </c>
      <c r="M92" s="116">
        <v>0</v>
      </c>
      <c r="N92" s="115">
        <v>0</v>
      </c>
      <c r="O92" s="88">
        <v>0</v>
      </c>
      <c r="P92" s="88">
        <v>-118</v>
      </c>
      <c r="Q92" s="88">
        <v>0</v>
      </c>
      <c r="R92" s="88">
        <v>0</v>
      </c>
      <c r="S92" s="116">
        <v>0</v>
      </c>
      <c r="U92" s="115">
        <v>-118</v>
      </c>
      <c r="V92" s="116">
        <v>14.57</v>
      </c>
      <c r="W92">
        <v>0</v>
      </c>
      <c r="X92">
        <v>0</v>
      </c>
      <c r="Y92">
        <v>14.57</v>
      </c>
      <c r="Z92">
        <v>0</v>
      </c>
      <c r="AA92">
        <v>-118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5.93</v>
      </c>
      <c r="N93" s="115">
        <v>0</v>
      </c>
      <c r="O93" s="88">
        <v>0</v>
      </c>
      <c r="P93" s="88">
        <v>-74</v>
      </c>
      <c r="Q93" s="88">
        <v>0</v>
      </c>
      <c r="R93" s="88">
        <v>0</v>
      </c>
      <c r="S93" s="116">
        <v>0</v>
      </c>
      <c r="U93" s="115">
        <v>-74</v>
      </c>
      <c r="V93" s="116">
        <v>5.93</v>
      </c>
      <c r="W93">
        <v>0</v>
      </c>
      <c r="X93">
        <v>0</v>
      </c>
      <c r="Y93">
        <v>0</v>
      </c>
      <c r="Z93">
        <v>5.93</v>
      </c>
      <c r="AA93">
        <v>-74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6.31</v>
      </c>
      <c r="N94" s="115">
        <v>0</v>
      </c>
      <c r="O94" s="88">
        <v>0</v>
      </c>
      <c r="P94" s="88">
        <v>-33</v>
      </c>
      <c r="Q94" s="88">
        <v>0</v>
      </c>
      <c r="R94" s="88">
        <v>0</v>
      </c>
      <c r="S94" s="116">
        <v>0</v>
      </c>
      <c r="U94" s="115">
        <v>-33</v>
      </c>
      <c r="V94" s="116">
        <v>6.31</v>
      </c>
      <c r="W94">
        <v>0</v>
      </c>
      <c r="X94">
        <v>0</v>
      </c>
      <c r="Y94">
        <v>0</v>
      </c>
      <c r="Z94">
        <v>6.31</v>
      </c>
      <c r="AA94">
        <v>-33</v>
      </c>
    </row>
    <row r="95" spans="7:27">
      <c r="G95" t="s">
        <v>137</v>
      </c>
      <c r="H95" s="115">
        <v>8.75</v>
      </c>
      <c r="I95" s="88">
        <v>0</v>
      </c>
      <c r="J95" s="88">
        <v>0</v>
      </c>
      <c r="K95" s="88">
        <v>0</v>
      </c>
      <c r="L95" s="88">
        <v>0</v>
      </c>
      <c r="M95" s="116">
        <v>7.67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16.420000000000002</v>
      </c>
      <c r="W95">
        <v>8.75</v>
      </c>
      <c r="X95">
        <v>0</v>
      </c>
      <c r="Y95">
        <v>0</v>
      </c>
      <c r="Z95">
        <v>7.67</v>
      </c>
      <c r="AA95">
        <v>0</v>
      </c>
    </row>
    <row r="96" spans="7:27">
      <c r="G96" t="s">
        <v>138</v>
      </c>
      <c r="H96" s="115">
        <v>18.46</v>
      </c>
      <c r="I96" s="88">
        <v>0</v>
      </c>
      <c r="J96" s="88">
        <v>0</v>
      </c>
      <c r="K96" s="88">
        <v>11.66</v>
      </c>
      <c r="L96" s="88">
        <v>0</v>
      </c>
      <c r="M96" s="116">
        <v>4.76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34.880000000000003</v>
      </c>
      <c r="W96">
        <v>18.46</v>
      </c>
      <c r="X96">
        <v>0</v>
      </c>
      <c r="Y96">
        <v>11.66</v>
      </c>
      <c r="Z96">
        <v>4.76</v>
      </c>
      <c r="AA96">
        <v>0</v>
      </c>
    </row>
    <row r="97" spans="1:83">
      <c r="G97" t="s">
        <v>139</v>
      </c>
      <c r="H97" s="115">
        <v>15.54</v>
      </c>
      <c r="I97" s="88">
        <v>0</v>
      </c>
      <c r="J97" s="88">
        <v>0</v>
      </c>
      <c r="K97" s="88">
        <v>0</v>
      </c>
      <c r="L97" s="88">
        <v>0</v>
      </c>
      <c r="M97" s="116">
        <v>3.11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18.649999999999999</v>
      </c>
      <c r="W97">
        <v>15.54</v>
      </c>
      <c r="X97">
        <v>0</v>
      </c>
      <c r="Y97">
        <v>0</v>
      </c>
      <c r="Z97">
        <v>3.11</v>
      </c>
      <c r="AA97">
        <v>0</v>
      </c>
    </row>
    <row r="98" spans="1:83">
      <c r="G98" t="s">
        <v>140</v>
      </c>
      <c r="H98" s="115">
        <v>13.61</v>
      </c>
      <c r="I98" s="88">
        <v>0</v>
      </c>
      <c r="J98" s="88">
        <v>0</v>
      </c>
      <c r="K98" s="88">
        <v>0</v>
      </c>
      <c r="L98" s="88">
        <v>0</v>
      </c>
      <c r="M98" s="116">
        <v>2.23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15.84</v>
      </c>
      <c r="W98">
        <v>13.61</v>
      </c>
      <c r="X98">
        <v>0</v>
      </c>
      <c r="Y98">
        <v>0</v>
      </c>
      <c r="Z98">
        <v>2.23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0.16248250000000003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0.40318000000000004</v>
      </c>
      <c r="L99" s="111">
        <f t="shared" si="1"/>
        <v>0</v>
      </c>
      <c r="M99" s="111">
        <f t="shared" si="1"/>
        <v>0.14220999999999998</v>
      </c>
      <c r="N99" s="110">
        <f t="shared" si="1"/>
        <v>0</v>
      </c>
      <c r="O99" s="111">
        <f t="shared" si="1"/>
        <v>-0.69876749999999987</v>
      </c>
      <c r="P99" s="111">
        <f t="shared" si="1"/>
        <v>-6.6085225000000003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-7.3072900000000001</v>
      </c>
      <c r="V99" s="112">
        <f t="shared" si="1"/>
        <v>0.70786749999999987</v>
      </c>
      <c r="W99">
        <f t="shared" si="1"/>
        <v>0.16248250000000003</v>
      </c>
      <c r="X99">
        <f t="shared" si="1"/>
        <v>-0.69876749999999987</v>
      </c>
      <c r="Y99">
        <f t="shared" si="1"/>
        <v>0.40318000000000004</v>
      </c>
      <c r="Z99">
        <f t="shared" si="1"/>
        <v>0.14220999999999998</v>
      </c>
      <c r="AA99">
        <f t="shared" si="1"/>
        <v>-6.6085225000000003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38" ht="15" customHeight="1">
      <c r="A1" s="211" t="s">
        <v>229</v>
      </c>
      <c r="B1" s="211"/>
      <c r="C1" s="211"/>
      <c r="D1" s="211"/>
      <c r="E1" s="109"/>
      <c r="F1" s="109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W1" t="s">
        <v>471</v>
      </c>
      <c r="X1" t="s">
        <v>472</v>
      </c>
      <c r="Y1" t="s">
        <v>473</v>
      </c>
      <c r="Z1" t="s">
        <v>474</v>
      </c>
      <c r="AA1" t="s">
        <v>475</v>
      </c>
      <c r="AB1" t="s">
        <v>476</v>
      </c>
      <c r="AC1" t="s">
        <v>473</v>
      </c>
      <c r="AD1" t="s">
        <v>477</v>
      </c>
      <c r="AE1" t="s">
        <v>473</v>
      </c>
      <c r="AF1" t="s">
        <v>478</v>
      </c>
      <c r="AG1" t="s">
        <v>150</v>
      </c>
      <c r="AH1" t="s">
        <v>150</v>
      </c>
      <c r="AI1" t="s">
        <v>481</v>
      </c>
      <c r="AJ1" t="s">
        <v>481</v>
      </c>
      <c r="AK1" t="s">
        <v>482</v>
      </c>
      <c r="AL1" t="s">
        <v>482</v>
      </c>
    </row>
    <row r="2" spans="1:3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44655</v>
      </c>
      <c r="W2" s="30" t="s">
        <v>149</v>
      </c>
      <c r="X2" t="s">
        <v>149</v>
      </c>
      <c r="Y2" t="s">
        <v>149</v>
      </c>
      <c r="Z2" t="s">
        <v>246</v>
      </c>
      <c r="AA2" t="s">
        <v>390</v>
      </c>
      <c r="AB2" t="s">
        <v>405</v>
      </c>
      <c r="AC2" t="s">
        <v>152</v>
      </c>
      <c r="AD2" t="s">
        <v>152</v>
      </c>
      <c r="AE2" t="s">
        <v>152</v>
      </c>
      <c r="AF2" t="s">
        <v>153</v>
      </c>
      <c r="AG2" t="s">
        <v>479</v>
      </c>
      <c r="AH2" t="s">
        <v>480</v>
      </c>
      <c r="AI2" t="s">
        <v>149</v>
      </c>
      <c r="AJ2" t="s">
        <v>150</v>
      </c>
      <c r="AK2" t="s">
        <v>152</v>
      </c>
      <c r="AL2" t="s">
        <v>152</v>
      </c>
    </row>
    <row r="3" spans="1:38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143.74</v>
      </c>
      <c r="I3" s="95">
        <v>0</v>
      </c>
      <c r="J3" s="95">
        <v>5.95</v>
      </c>
      <c r="K3" s="95">
        <v>27.2</v>
      </c>
      <c r="L3" s="95">
        <v>3.89</v>
      </c>
      <c r="M3" s="114">
        <v>0</v>
      </c>
      <c r="N3" s="113">
        <v>0</v>
      </c>
      <c r="O3" s="95">
        <v>85</v>
      </c>
      <c r="P3" s="95">
        <v>0</v>
      </c>
      <c r="Q3" s="95">
        <v>0</v>
      </c>
      <c r="R3" s="95">
        <v>0</v>
      </c>
      <c r="S3" s="114">
        <v>0</v>
      </c>
      <c r="W3">
        <v>94.49</v>
      </c>
      <c r="X3">
        <v>0</v>
      </c>
      <c r="Y3">
        <v>25.16</v>
      </c>
      <c r="Z3">
        <v>23.51</v>
      </c>
      <c r="AA3">
        <v>0.57999999999999996</v>
      </c>
      <c r="AB3">
        <v>3.89</v>
      </c>
      <c r="AC3">
        <v>19.43</v>
      </c>
      <c r="AD3">
        <v>7.77</v>
      </c>
      <c r="AE3">
        <v>0</v>
      </c>
      <c r="AF3">
        <v>5.95</v>
      </c>
      <c r="AG3">
        <v>20</v>
      </c>
      <c r="AH3">
        <v>65</v>
      </c>
      <c r="AI3">
        <v>0</v>
      </c>
      <c r="AJ3">
        <v>0</v>
      </c>
      <c r="AK3">
        <v>0</v>
      </c>
      <c r="AL3">
        <v>0</v>
      </c>
    </row>
    <row r="4" spans="1:38">
      <c r="A4" t="s">
        <v>240</v>
      </c>
      <c r="B4" t="s">
        <v>232</v>
      </c>
      <c r="C4" t="s">
        <v>234</v>
      </c>
      <c r="G4" t="s">
        <v>46</v>
      </c>
      <c r="H4" s="115">
        <v>143.74</v>
      </c>
      <c r="I4" s="88">
        <v>0</v>
      </c>
      <c r="J4" s="88">
        <v>5.95</v>
      </c>
      <c r="K4" s="88">
        <v>27.2</v>
      </c>
      <c r="L4" s="88">
        <v>3.89</v>
      </c>
      <c r="M4" s="116">
        <v>0</v>
      </c>
      <c r="N4" s="115">
        <v>0</v>
      </c>
      <c r="O4" s="88">
        <v>85</v>
      </c>
      <c r="P4" s="88">
        <v>0</v>
      </c>
      <c r="Q4" s="88">
        <v>0</v>
      </c>
      <c r="R4" s="88">
        <v>0</v>
      </c>
      <c r="S4" s="116">
        <v>0</v>
      </c>
      <c r="W4">
        <v>94.49</v>
      </c>
      <c r="X4">
        <v>0</v>
      </c>
      <c r="Y4">
        <v>25.16</v>
      </c>
      <c r="Z4">
        <v>23.51</v>
      </c>
      <c r="AA4">
        <v>0.57999999999999996</v>
      </c>
      <c r="AB4">
        <v>3.89</v>
      </c>
      <c r="AC4">
        <v>19.43</v>
      </c>
      <c r="AD4">
        <v>7.77</v>
      </c>
      <c r="AE4">
        <v>0</v>
      </c>
      <c r="AF4">
        <v>5.95</v>
      </c>
      <c r="AG4">
        <v>20</v>
      </c>
      <c r="AH4">
        <v>65</v>
      </c>
      <c r="AI4">
        <v>0</v>
      </c>
      <c r="AJ4">
        <v>0</v>
      </c>
      <c r="AK4">
        <v>0</v>
      </c>
      <c r="AL4">
        <v>0</v>
      </c>
    </row>
    <row r="5" spans="1:38">
      <c r="A5" t="s">
        <v>241</v>
      </c>
      <c r="B5" t="s">
        <v>233</v>
      </c>
      <c r="C5" t="s">
        <v>235</v>
      </c>
      <c r="G5" t="s">
        <v>47</v>
      </c>
      <c r="H5" s="115">
        <v>143.74</v>
      </c>
      <c r="I5" s="88">
        <v>0</v>
      </c>
      <c r="J5" s="88">
        <v>5.95</v>
      </c>
      <c r="K5" s="88">
        <v>27.2</v>
      </c>
      <c r="L5" s="88">
        <v>3.89</v>
      </c>
      <c r="M5" s="116">
        <v>0</v>
      </c>
      <c r="N5" s="115">
        <v>0</v>
      </c>
      <c r="O5" s="88">
        <v>85</v>
      </c>
      <c r="P5" s="88">
        <v>0</v>
      </c>
      <c r="Q5" s="88">
        <v>0</v>
      </c>
      <c r="R5" s="88">
        <v>0</v>
      </c>
      <c r="S5" s="116">
        <v>0</v>
      </c>
      <c r="W5">
        <v>94.49</v>
      </c>
      <c r="X5">
        <v>0</v>
      </c>
      <c r="Y5">
        <v>25.16</v>
      </c>
      <c r="Z5">
        <v>23.51</v>
      </c>
      <c r="AA5">
        <v>0.57999999999999996</v>
      </c>
      <c r="AB5">
        <v>3.89</v>
      </c>
      <c r="AC5">
        <v>19.43</v>
      </c>
      <c r="AD5">
        <v>7.77</v>
      </c>
      <c r="AE5">
        <v>0</v>
      </c>
      <c r="AF5">
        <v>5.95</v>
      </c>
      <c r="AG5">
        <v>20</v>
      </c>
      <c r="AH5">
        <v>65</v>
      </c>
      <c r="AI5">
        <v>0</v>
      </c>
      <c r="AJ5">
        <v>0</v>
      </c>
      <c r="AK5">
        <v>0</v>
      </c>
      <c r="AL5">
        <v>0</v>
      </c>
    </row>
    <row r="6" spans="1:38">
      <c r="A6" t="s">
        <v>242</v>
      </c>
      <c r="B6" t="s">
        <v>264</v>
      </c>
      <c r="C6" t="s">
        <v>236</v>
      </c>
      <c r="G6" t="s">
        <v>48</v>
      </c>
      <c r="H6" s="115">
        <v>143.74</v>
      </c>
      <c r="I6" s="88">
        <v>0</v>
      </c>
      <c r="J6" s="88">
        <v>5.95</v>
      </c>
      <c r="K6" s="88">
        <v>27.2</v>
      </c>
      <c r="L6" s="88">
        <v>3.89</v>
      </c>
      <c r="M6" s="116">
        <v>0</v>
      </c>
      <c r="N6" s="115">
        <v>0</v>
      </c>
      <c r="O6" s="88">
        <v>85</v>
      </c>
      <c r="P6" s="88">
        <v>0</v>
      </c>
      <c r="Q6" s="88">
        <v>0</v>
      </c>
      <c r="R6" s="88">
        <v>0</v>
      </c>
      <c r="S6" s="116">
        <v>0</v>
      </c>
      <c r="W6">
        <v>94.49</v>
      </c>
      <c r="X6">
        <v>0</v>
      </c>
      <c r="Y6">
        <v>25.16</v>
      </c>
      <c r="Z6">
        <v>23.51</v>
      </c>
      <c r="AA6">
        <v>0.57999999999999996</v>
      </c>
      <c r="AB6">
        <v>3.89</v>
      </c>
      <c r="AC6">
        <v>19.43</v>
      </c>
      <c r="AD6">
        <v>7.77</v>
      </c>
      <c r="AE6">
        <v>0</v>
      </c>
      <c r="AF6">
        <v>5.95</v>
      </c>
      <c r="AG6">
        <v>20</v>
      </c>
      <c r="AH6">
        <v>65</v>
      </c>
      <c r="AI6">
        <v>0</v>
      </c>
      <c r="AJ6">
        <v>0</v>
      </c>
      <c r="AK6">
        <v>0</v>
      </c>
      <c r="AL6">
        <v>0</v>
      </c>
    </row>
    <row r="7" spans="1:38">
      <c r="A7" t="s">
        <v>243</v>
      </c>
      <c r="B7" t="s">
        <v>299</v>
      </c>
      <c r="C7" t="s">
        <v>265</v>
      </c>
      <c r="G7" t="s">
        <v>49</v>
      </c>
      <c r="H7" s="115">
        <v>143.74</v>
      </c>
      <c r="I7" s="88">
        <v>0</v>
      </c>
      <c r="J7" s="88">
        <v>5.95</v>
      </c>
      <c r="K7" s="88">
        <v>17.490000000000002</v>
      </c>
      <c r="L7" s="88">
        <v>3.89</v>
      </c>
      <c r="M7" s="116">
        <v>0</v>
      </c>
      <c r="N7" s="115">
        <v>0</v>
      </c>
      <c r="O7" s="88">
        <v>85</v>
      </c>
      <c r="P7" s="88">
        <v>0</v>
      </c>
      <c r="Q7" s="88">
        <v>0</v>
      </c>
      <c r="R7" s="88">
        <v>0</v>
      </c>
      <c r="S7" s="116">
        <v>0</v>
      </c>
      <c r="W7">
        <v>94.49</v>
      </c>
      <c r="X7">
        <v>0</v>
      </c>
      <c r="Y7">
        <v>25.16</v>
      </c>
      <c r="Z7">
        <v>23.51</v>
      </c>
      <c r="AA7">
        <v>0.57999999999999996</v>
      </c>
      <c r="AB7">
        <v>3.89</v>
      </c>
      <c r="AC7">
        <v>9.7200000000000006</v>
      </c>
      <c r="AD7">
        <v>7.77</v>
      </c>
      <c r="AE7">
        <v>0</v>
      </c>
      <c r="AF7">
        <v>5.95</v>
      </c>
      <c r="AG7">
        <v>20</v>
      </c>
      <c r="AH7">
        <v>65</v>
      </c>
      <c r="AI7">
        <v>0</v>
      </c>
      <c r="AJ7">
        <v>0</v>
      </c>
      <c r="AK7">
        <v>0</v>
      </c>
      <c r="AL7">
        <v>0</v>
      </c>
    </row>
    <row r="8" spans="1:38">
      <c r="A8" t="s">
        <v>244</v>
      </c>
      <c r="B8" t="s">
        <v>341</v>
      </c>
      <c r="C8" t="s">
        <v>237</v>
      </c>
      <c r="G8" t="s">
        <v>50</v>
      </c>
      <c r="H8" s="115">
        <v>143.74</v>
      </c>
      <c r="I8" s="88">
        <v>0</v>
      </c>
      <c r="J8" s="88">
        <v>5.95</v>
      </c>
      <c r="K8" s="88">
        <v>17.490000000000002</v>
      </c>
      <c r="L8" s="88">
        <v>3.89</v>
      </c>
      <c r="M8" s="116">
        <v>0</v>
      </c>
      <c r="N8" s="115">
        <v>0</v>
      </c>
      <c r="O8" s="88">
        <v>85</v>
      </c>
      <c r="P8" s="88">
        <v>0</v>
      </c>
      <c r="Q8" s="88">
        <v>0</v>
      </c>
      <c r="R8" s="88">
        <v>0</v>
      </c>
      <c r="S8" s="116">
        <v>0</v>
      </c>
      <c r="W8">
        <v>94.49</v>
      </c>
      <c r="X8">
        <v>0</v>
      </c>
      <c r="Y8">
        <v>25.16</v>
      </c>
      <c r="Z8">
        <v>23.51</v>
      </c>
      <c r="AA8">
        <v>0.57999999999999996</v>
      </c>
      <c r="AB8">
        <v>3.89</v>
      </c>
      <c r="AC8">
        <v>9.7200000000000006</v>
      </c>
      <c r="AD8">
        <v>7.77</v>
      </c>
      <c r="AE8">
        <v>0</v>
      </c>
      <c r="AF8">
        <v>5.95</v>
      </c>
      <c r="AG8">
        <v>20</v>
      </c>
      <c r="AH8">
        <v>65</v>
      </c>
      <c r="AI8">
        <v>0</v>
      </c>
      <c r="AJ8">
        <v>0</v>
      </c>
      <c r="AK8">
        <v>0</v>
      </c>
      <c r="AL8">
        <v>0</v>
      </c>
    </row>
    <row r="9" spans="1:38">
      <c r="A9" t="s">
        <v>245</v>
      </c>
      <c r="B9" t="s">
        <v>361</v>
      </c>
      <c r="C9" t="s">
        <v>238</v>
      </c>
      <c r="G9" t="s">
        <v>51</v>
      </c>
      <c r="H9" s="115">
        <v>143.74</v>
      </c>
      <c r="I9" s="88">
        <v>0</v>
      </c>
      <c r="J9" s="88">
        <v>5.95</v>
      </c>
      <c r="K9" s="88">
        <v>17.490000000000002</v>
      </c>
      <c r="L9" s="88">
        <v>3.89</v>
      </c>
      <c r="M9" s="116">
        <v>0</v>
      </c>
      <c r="N9" s="115">
        <v>0</v>
      </c>
      <c r="O9" s="88">
        <v>85</v>
      </c>
      <c r="P9" s="88">
        <v>0</v>
      </c>
      <c r="Q9" s="88">
        <v>0</v>
      </c>
      <c r="R9" s="88">
        <v>0</v>
      </c>
      <c r="S9" s="116">
        <v>0</v>
      </c>
      <c r="W9">
        <v>94.49</v>
      </c>
      <c r="X9">
        <v>0</v>
      </c>
      <c r="Y9">
        <v>25.16</v>
      </c>
      <c r="Z9">
        <v>23.51</v>
      </c>
      <c r="AA9">
        <v>0.57999999999999996</v>
      </c>
      <c r="AB9">
        <v>3.89</v>
      </c>
      <c r="AC9">
        <v>9.7200000000000006</v>
      </c>
      <c r="AD9">
        <v>7.77</v>
      </c>
      <c r="AE9">
        <v>0</v>
      </c>
      <c r="AF9">
        <v>5.95</v>
      </c>
      <c r="AG9">
        <v>20</v>
      </c>
      <c r="AH9">
        <v>65</v>
      </c>
      <c r="AI9">
        <v>0</v>
      </c>
      <c r="AJ9">
        <v>0</v>
      </c>
      <c r="AK9">
        <v>0</v>
      </c>
      <c r="AL9">
        <v>0</v>
      </c>
    </row>
    <row r="10" spans="1:38">
      <c r="A10" t="s">
        <v>266</v>
      </c>
      <c r="C10" t="s">
        <v>239</v>
      </c>
      <c r="G10" t="s">
        <v>52</v>
      </c>
      <c r="H10" s="115">
        <v>143.74</v>
      </c>
      <c r="I10" s="88">
        <v>0</v>
      </c>
      <c r="J10" s="88">
        <v>5.95</v>
      </c>
      <c r="K10" s="88">
        <v>17.490000000000002</v>
      </c>
      <c r="L10" s="88">
        <v>3.89</v>
      </c>
      <c r="M10" s="116">
        <v>0</v>
      </c>
      <c r="N10" s="115">
        <v>0</v>
      </c>
      <c r="O10" s="88">
        <v>85</v>
      </c>
      <c r="P10" s="88">
        <v>0</v>
      </c>
      <c r="Q10" s="88">
        <v>0</v>
      </c>
      <c r="R10" s="88">
        <v>0</v>
      </c>
      <c r="S10" s="116">
        <v>0</v>
      </c>
      <c r="W10">
        <v>94.49</v>
      </c>
      <c r="X10">
        <v>0</v>
      </c>
      <c r="Y10">
        <v>25.16</v>
      </c>
      <c r="Z10">
        <v>23.51</v>
      </c>
      <c r="AA10">
        <v>0.57999999999999996</v>
      </c>
      <c r="AB10">
        <v>3.89</v>
      </c>
      <c r="AC10">
        <v>9.7200000000000006</v>
      </c>
      <c r="AD10">
        <v>7.77</v>
      </c>
      <c r="AE10">
        <v>0</v>
      </c>
      <c r="AF10">
        <v>5.95</v>
      </c>
      <c r="AG10">
        <v>20</v>
      </c>
      <c r="AH10">
        <v>65</v>
      </c>
      <c r="AI10">
        <v>0</v>
      </c>
      <c r="AJ10">
        <v>0</v>
      </c>
      <c r="AK10">
        <v>0</v>
      </c>
      <c r="AL10">
        <v>0</v>
      </c>
    </row>
    <row r="11" spans="1:38">
      <c r="A11" t="s">
        <v>246</v>
      </c>
      <c r="C11" t="s">
        <v>342</v>
      </c>
      <c r="G11" t="s">
        <v>53</v>
      </c>
      <c r="H11" s="115">
        <v>143.74</v>
      </c>
      <c r="I11" s="88">
        <v>0</v>
      </c>
      <c r="J11" s="88">
        <v>5.86</v>
      </c>
      <c r="K11" s="88">
        <v>17.490000000000002</v>
      </c>
      <c r="L11" s="88">
        <v>3.89</v>
      </c>
      <c r="M11" s="116">
        <v>0</v>
      </c>
      <c r="N11" s="115">
        <v>0</v>
      </c>
      <c r="O11" s="88">
        <v>85</v>
      </c>
      <c r="P11" s="88">
        <v>0</v>
      </c>
      <c r="Q11" s="88">
        <v>0</v>
      </c>
      <c r="R11" s="88">
        <v>0</v>
      </c>
      <c r="S11" s="116">
        <v>0</v>
      </c>
      <c r="W11">
        <v>94.49</v>
      </c>
      <c r="X11">
        <v>0</v>
      </c>
      <c r="Y11">
        <v>25.16</v>
      </c>
      <c r="Z11">
        <v>23.51</v>
      </c>
      <c r="AA11">
        <v>0.57999999999999996</v>
      </c>
      <c r="AB11">
        <v>3.89</v>
      </c>
      <c r="AC11">
        <v>9.7200000000000006</v>
      </c>
      <c r="AD11">
        <v>7.77</v>
      </c>
      <c r="AE11">
        <v>0</v>
      </c>
      <c r="AF11">
        <v>5.86</v>
      </c>
      <c r="AG11">
        <v>20</v>
      </c>
      <c r="AH11">
        <v>65</v>
      </c>
      <c r="AI11">
        <v>0</v>
      </c>
      <c r="AJ11">
        <v>0</v>
      </c>
      <c r="AK11">
        <v>0</v>
      </c>
      <c r="AL11">
        <v>0</v>
      </c>
    </row>
    <row r="12" spans="1:38">
      <c r="A12" t="s">
        <v>247</v>
      </c>
      <c r="C12" t="s">
        <v>362</v>
      </c>
      <c r="G12" t="s">
        <v>54</v>
      </c>
      <c r="H12" s="115">
        <v>143.74</v>
      </c>
      <c r="I12" s="88">
        <v>0</v>
      </c>
      <c r="J12" s="88">
        <v>5.86</v>
      </c>
      <c r="K12" s="88">
        <v>17.490000000000002</v>
      </c>
      <c r="L12" s="88">
        <v>3.89</v>
      </c>
      <c r="M12" s="116">
        <v>0</v>
      </c>
      <c r="N12" s="115">
        <v>0</v>
      </c>
      <c r="O12" s="88">
        <v>85</v>
      </c>
      <c r="P12" s="88">
        <v>0</v>
      </c>
      <c r="Q12" s="88">
        <v>0</v>
      </c>
      <c r="R12" s="88">
        <v>0</v>
      </c>
      <c r="S12" s="116">
        <v>0</v>
      </c>
      <c r="W12">
        <v>94.49</v>
      </c>
      <c r="X12">
        <v>0</v>
      </c>
      <c r="Y12">
        <v>25.16</v>
      </c>
      <c r="Z12">
        <v>23.51</v>
      </c>
      <c r="AA12">
        <v>0.57999999999999996</v>
      </c>
      <c r="AB12">
        <v>3.89</v>
      </c>
      <c r="AC12">
        <v>9.7200000000000006</v>
      </c>
      <c r="AD12">
        <v>7.77</v>
      </c>
      <c r="AE12">
        <v>0</v>
      </c>
      <c r="AF12">
        <v>5.86</v>
      </c>
      <c r="AG12">
        <v>20</v>
      </c>
      <c r="AH12">
        <v>65</v>
      </c>
      <c r="AI12">
        <v>0</v>
      </c>
      <c r="AJ12">
        <v>0</v>
      </c>
      <c r="AK12">
        <v>0</v>
      </c>
      <c r="AL12">
        <v>0</v>
      </c>
    </row>
    <row r="13" spans="1:38">
      <c r="A13" t="s">
        <v>248</v>
      </c>
      <c r="G13" t="s">
        <v>55</v>
      </c>
      <c r="H13" s="115">
        <v>143.74</v>
      </c>
      <c r="I13" s="88">
        <v>0</v>
      </c>
      <c r="J13" s="88">
        <v>5.86</v>
      </c>
      <c r="K13" s="88">
        <v>17.490000000000002</v>
      </c>
      <c r="L13" s="88">
        <v>3.89</v>
      </c>
      <c r="M13" s="116">
        <v>0</v>
      </c>
      <c r="N13" s="115">
        <v>0</v>
      </c>
      <c r="O13" s="88">
        <v>85</v>
      </c>
      <c r="P13" s="88">
        <v>0</v>
      </c>
      <c r="Q13" s="88">
        <v>0</v>
      </c>
      <c r="R13" s="88">
        <v>0</v>
      </c>
      <c r="S13" s="116">
        <v>0</v>
      </c>
      <c r="W13">
        <v>94.49</v>
      </c>
      <c r="X13">
        <v>0</v>
      </c>
      <c r="Y13">
        <v>25.16</v>
      </c>
      <c r="Z13">
        <v>23.51</v>
      </c>
      <c r="AA13">
        <v>0.57999999999999996</v>
      </c>
      <c r="AB13">
        <v>3.89</v>
      </c>
      <c r="AC13">
        <v>9.7200000000000006</v>
      </c>
      <c r="AD13">
        <v>7.77</v>
      </c>
      <c r="AE13">
        <v>0</v>
      </c>
      <c r="AF13">
        <v>5.86</v>
      </c>
      <c r="AG13">
        <v>20</v>
      </c>
      <c r="AH13">
        <v>65</v>
      </c>
      <c r="AI13">
        <v>0</v>
      </c>
      <c r="AJ13">
        <v>0</v>
      </c>
      <c r="AK13">
        <v>0</v>
      </c>
      <c r="AL13">
        <v>0</v>
      </c>
    </row>
    <row r="14" spans="1:38">
      <c r="A14" t="s">
        <v>249</v>
      </c>
      <c r="G14" t="s">
        <v>56</v>
      </c>
      <c r="H14" s="115">
        <v>143.74</v>
      </c>
      <c r="I14" s="88">
        <v>0</v>
      </c>
      <c r="J14" s="88">
        <v>5.86</v>
      </c>
      <c r="K14" s="88">
        <v>17.490000000000002</v>
      </c>
      <c r="L14" s="88">
        <v>3.89</v>
      </c>
      <c r="M14" s="116">
        <v>0</v>
      </c>
      <c r="N14" s="115">
        <v>0</v>
      </c>
      <c r="O14" s="88">
        <v>85</v>
      </c>
      <c r="P14" s="88">
        <v>0</v>
      </c>
      <c r="Q14" s="88">
        <v>0</v>
      </c>
      <c r="R14" s="88">
        <v>0</v>
      </c>
      <c r="S14" s="116">
        <v>0</v>
      </c>
      <c r="W14">
        <v>94.49</v>
      </c>
      <c r="X14">
        <v>0</v>
      </c>
      <c r="Y14">
        <v>25.16</v>
      </c>
      <c r="Z14">
        <v>23.51</v>
      </c>
      <c r="AA14">
        <v>0.57999999999999996</v>
      </c>
      <c r="AB14">
        <v>3.89</v>
      </c>
      <c r="AC14">
        <v>9.7200000000000006</v>
      </c>
      <c r="AD14">
        <v>7.77</v>
      </c>
      <c r="AE14">
        <v>0</v>
      </c>
      <c r="AF14">
        <v>5.86</v>
      </c>
      <c r="AG14">
        <v>20</v>
      </c>
      <c r="AH14">
        <v>65</v>
      </c>
      <c r="AI14">
        <v>0</v>
      </c>
      <c r="AJ14">
        <v>0</v>
      </c>
      <c r="AK14">
        <v>0</v>
      </c>
      <c r="AL14">
        <v>0</v>
      </c>
    </row>
    <row r="15" spans="1:38">
      <c r="A15" t="s">
        <v>250</v>
      </c>
      <c r="G15" t="s">
        <v>57</v>
      </c>
      <c r="H15" s="115">
        <v>118.58</v>
      </c>
      <c r="I15" s="88">
        <v>0</v>
      </c>
      <c r="J15" s="88">
        <v>5.67</v>
      </c>
      <c r="K15" s="88">
        <v>7.77</v>
      </c>
      <c r="L15" s="88">
        <v>3.89</v>
      </c>
      <c r="M15" s="116">
        <v>0</v>
      </c>
      <c r="N15" s="115">
        <v>0</v>
      </c>
      <c r="O15" s="88">
        <v>85</v>
      </c>
      <c r="P15" s="88">
        <v>0</v>
      </c>
      <c r="Q15" s="88">
        <v>0</v>
      </c>
      <c r="R15" s="88">
        <v>0</v>
      </c>
      <c r="S15" s="116">
        <v>0</v>
      </c>
      <c r="W15">
        <v>94.49</v>
      </c>
      <c r="X15">
        <v>0</v>
      </c>
      <c r="Y15">
        <v>0</v>
      </c>
      <c r="Z15">
        <v>23.51</v>
      </c>
      <c r="AA15">
        <v>0.57999999999999996</v>
      </c>
      <c r="AB15">
        <v>3.89</v>
      </c>
      <c r="AC15">
        <v>0</v>
      </c>
      <c r="AD15">
        <v>7.77</v>
      </c>
      <c r="AE15">
        <v>0</v>
      </c>
      <c r="AF15">
        <v>5.67</v>
      </c>
      <c r="AG15">
        <v>20</v>
      </c>
      <c r="AH15">
        <v>65</v>
      </c>
      <c r="AI15">
        <v>0</v>
      </c>
      <c r="AJ15">
        <v>0</v>
      </c>
      <c r="AK15">
        <v>0</v>
      </c>
      <c r="AL15">
        <v>0</v>
      </c>
    </row>
    <row r="16" spans="1:38">
      <c r="A16" t="s">
        <v>251</v>
      </c>
      <c r="G16" t="s">
        <v>58</v>
      </c>
      <c r="H16" s="115">
        <v>118.58</v>
      </c>
      <c r="I16" s="88">
        <v>0</v>
      </c>
      <c r="J16" s="88">
        <v>5.67</v>
      </c>
      <c r="K16" s="88">
        <v>7.77</v>
      </c>
      <c r="L16" s="88">
        <v>3.89</v>
      </c>
      <c r="M16" s="116">
        <v>0</v>
      </c>
      <c r="N16" s="115">
        <v>0</v>
      </c>
      <c r="O16" s="88">
        <v>85</v>
      </c>
      <c r="P16" s="88">
        <v>0</v>
      </c>
      <c r="Q16" s="88">
        <v>0</v>
      </c>
      <c r="R16" s="88">
        <v>0</v>
      </c>
      <c r="S16" s="116">
        <v>0</v>
      </c>
      <c r="W16">
        <v>94.49</v>
      </c>
      <c r="X16">
        <v>0</v>
      </c>
      <c r="Y16">
        <v>0</v>
      </c>
      <c r="Z16">
        <v>23.51</v>
      </c>
      <c r="AA16">
        <v>0.57999999999999996</v>
      </c>
      <c r="AB16">
        <v>3.89</v>
      </c>
      <c r="AC16">
        <v>0</v>
      </c>
      <c r="AD16">
        <v>7.77</v>
      </c>
      <c r="AE16">
        <v>0</v>
      </c>
      <c r="AF16">
        <v>5.67</v>
      </c>
      <c r="AG16">
        <v>20</v>
      </c>
      <c r="AH16">
        <v>65</v>
      </c>
      <c r="AI16">
        <v>0</v>
      </c>
      <c r="AJ16">
        <v>0</v>
      </c>
      <c r="AK16">
        <v>0</v>
      </c>
      <c r="AL16">
        <v>0</v>
      </c>
    </row>
    <row r="17" spans="1:38">
      <c r="A17" t="s">
        <v>252</v>
      </c>
      <c r="G17" t="s">
        <v>59</v>
      </c>
      <c r="H17" s="115">
        <v>118.58</v>
      </c>
      <c r="I17" s="88">
        <v>0</v>
      </c>
      <c r="J17" s="88">
        <v>5.67</v>
      </c>
      <c r="K17" s="88">
        <v>7.77</v>
      </c>
      <c r="L17" s="88">
        <v>3.89</v>
      </c>
      <c r="M17" s="116">
        <v>0</v>
      </c>
      <c r="N17" s="115">
        <v>0</v>
      </c>
      <c r="O17" s="88">
        <v>85</v>
      </c>
      <c r="P17" s="88">
        <v>0</v>
      </c>
      <c r="Q17" s="88">
        <v>0</v>
      </c>
      <c r="R17" s="88">
        <v>0</v>
      </c>
      <c r="S17" s="116">
        <v>0</v>
      </c>
      <c r="W17">
        <v>94.49</v>
      </c>
      <c r="X17">
        <v>0</v>
      </c>
      <c r="Y17">
        <v>0</v>
      </c>
      <c r="Z17">
        <v>23.51</v>
      </c>
      <c r="AA17">
        <v>0.57999999999999996</v>
      </c>
      <c r="AB17">
        <v>3.89</v>
      </c>
      <c r="AC17">
        <v>0</v>
      </c>
      <c r="AD17">
        <v>7.77</v>
      </c>
      <c r="AE17">
        <v>0</v>
      </c>
      <c r="AF17">
        <v>5.67</v>
      </c>
      <c r="AG17">
        <v>20</v>
      </c>
      <c r="AH17">
        <v>65</v>
      </c>
      <c r="AI17">
        <v>0</v>
      </c>
      <c r="AJ17">
        <v>0</v>
      </c>
      <c r="AK17">
        <v>0</v>
      </c>
      <c r="AL17">
        <v>0</v>
      </c>
    </row>
    <row r="18" spans="1:38">
      <c r="A18" t="s">
        <v>253</v>
      </c>
      <c r="G18" t="s">
        <v>60</v>
      </c>
      <c r="H18" s="115">
        <v>118.58</v>
      </c>
      <c r="I18" s="88">
        <v>0</v>
      </c>
      <c r="J18" s="88">
        <v>5.67</v>
      </c>
      <c r="K18" s="88">
        <v>7.77</v>
      </c>
      <c r="L18" s="88">
        <v>3.89</v>
      </c>
      <c r="M18" s="116">
        <v>0</v>
      </c>
      <c r="N18" s="115">
        <v>0</v>
      </c>
      <c r="O18" s="88">
        <v>85</v>
      </c>
      <c r="P18" s="88">
        <v>0</v>
      </c>
      <c r="Q18" s="88">
        <v>0</v>
      </c>
      <c r="R18" s="88">
        <v>0</v>
      </c>
      <c r="S18" s="116">
        <v>0</v>
      </c>
      <c r="W18">
        <v>94.49</v>
      </c>
      <c r="X18">
        <v>0</v>
      </c>
      <c r="Y18">
        <v>0</v>
      </c>
      <c r="Z18">
        <v>23.51</v>
      </c>
      <c r="AA18">
        <v>0.57999999999999996</v>
      </c>
      <c r="AB18">
        <v>3.89</v>
      </c>
      <c r="AC18">
        <v>0</v>
      </c>
      <c r="AD18">
        <v>7.77</v>
      </c>
      <c r="AE18">
        <v>0</v>
      </c>
      <c r="AF18">
        <v>5.67</v>
      </c>
      <c r="AG18">
        <v>20</v>
      </c>
      <c r="AH18">
        <v>65</v>
      </c>
      <c r="AI18">
        <v>0</v>
      </c>
      <c r="AJ18">
        <v>0</v>
      </c>
      <c r="AK18">
        <v>0</v>
      </c>
      <c r="AL18">
        <v>0</v>
      </c>
    </row>
    <row r="19" spans="1:38">
      <c r="A19" t="s">
        <v>267</v>
      </c>
      <c r="G19" t="s">
        <v>61</v>
      </c>
      <c r="H19" s="115">
        <v>118.58</v>
      </c>
      <c r="I19" s="88">
        <v>0</v>
      </c>
      <c r="J19" s="88">
        <v>5.58</v>
      </c>
      <c r="K19" s="88">
        <v>7.77</v>
      </c>
      <c r="L19" s="88">
        <v>3.89</v>
      </c>
      <c r="M19" s="116">
        <v>0</v>
      </c>
      <c r="N19" s="115">
        <v>0</v>
      </c>
      <c r="O19" s="88">
        <v>85</v>
      </c>
      <c r="P19" s="88">
        <v>0</v>
      </c>
      <c r="Q19" s="88">
        <v>0</v>
      </c>
      <c r="R19" s="88">
        <v>0</v>
      </c>
      <c r="S19" s="116">
        <v>0</v>
      </c>
      <c r="W19">
        <v>94.49</v>
      </c>
      <c r="X19">
        <v>0</v>
      </c>
      <c r="Y19">
        <v>0</v>
      </c>
      <c r="Z19">
        <v>23.51</v>
      </c>
      <c r="AA19">
        <v>0.57999999999999996</v>
      </c>
      <c r="AB19">
        <v>3.89</v>
      </c>
      <c r="AC19">
        <v>0</v>
      </c>
      <c r="AD19">
        <v>7.77</v>
      </c>
      <c r="AE19">
        <v>0</v>
      </c>
      <c r="AF19">
        <v>5.58</v>
      </c>
      <c r="AG19">
        <v>20</v>
      </c>
      <c r="AH19">
        <v>65</v>
      </c>
      <c r="AI19">
        <v>0</v>
      </c>
      <c r="AJ19">
        <v>0</v>
      </c>
      <c r="AK19">
        <v>0</v>
      </c>
      <c r="AL19">
        <v>0</v>
      </c>
    </row>
    <row r="20" spans="1:38">
      <c r="A20" t="s">
        <v>268</v>
      </c>
      <c r="G20" t="s">
        <v>62</v>
      </c>
      <c r="H20" s="115">
        <v>118.58</v>
      </c>
      <c r="I20" s="88">
        <v>0</v>
      </c>
      <c r="J20" s="88">
        <v>5.58</v>
      </c>
      <c r="K20" s="88">
        <v>7.77</v>
      </c>
      <c r="L20" s="88">
        <v>3.89</v>
      </c>
      <c r="M20" s="116">
        <v>0</v>
      </c>
      <c r="N20" s="115">
        <v>0</v>
      </c>
      <c r="O20" s="88">
        <v>85</v>
      </c>
      <c r="P20" s="88">
        <v>0</v>
      </c>
      <c r="Q20" s="88">
        <v>0</v>
      </c>
      <c r="R20" s="88">
        <v>0</v>
      </c>
      <c r="S20" s="116">
        <v>0</v>
      </c>
      <c r="W20">
        <v>94.49</v>
      </c>
      <c r="X20">
        <v>0</v>
      </c>
      <c r="Y20">
        <v>0</v>
      </c>
      <c r="Z20">
        <v>23.51</v>
      </c>
      <c r="AA20">
        <v>0.57999999999999996</v>
      </c>
      <c r="AB20">
        <v>3.89</v>
      </c>
      <c r="AC20">
        <v>0</v>
      </c>
      <c r="AD20">
        <v>7.77</v>
      </c>
      <c r="AE20">
        <v>0</v>
      </c>
      <c r="AF20">
        <v>5.58</v>
      </c>
      <c r="AG20">
        <v>20</v>
      </c>
      <c r="AH20">
        <v>65</v>
      </c>
      <c r="AI20">
        <v>0</v>
      </c>
      <c r="AJ20">
        <v>0</v>
      </c>
      <c r="AK20">
        <v>0</v>
      </c>
      <c r="AL20">
        <v>0</v>
      </c>
    </row>
    <row r="21" spans="1:38">
      <c r="A21" t="s">
        <v>254</v>
      </c>
      <c r="G21" t="s">
        <v>63</v>
      </c>
      <c r="H21" s="115">
        <v>118.58</v>
      </c>
      <c r="I21" s="88">
        <v>0</v>
      </c>
      <c r="J21" s="88">
        <v>5.58</v>
      </c>
      <c r="K21" s="88">
        <v>7.77</v>
      </c>
      <c r="L21" s="88">
        <v>3.89</v>
      </c>
      <c r="M21" s="116">
        <v>0</v>
      </c>
      <c r="N21" s="115">
        <v>0</v>
      </c>
      <c r="O21" s="88">
        <v>85</v>
      </c>
      <c r="P21" s="88">
        <v>0</v>
      </c>
      <c r="Q21" s="88">
        <v>0</v>
      </c>
      <c r="R21" s="88">
        <v>0</v>
      </c>
      <c r="S21" s="116">
        <v>0</v>
      </c>
      <c r="W21">
        <v>94.49</v>
      </c>
      <c r="X21">
        <v>0</v>
      </c>
      <c r="Y21">
        <v>0</v>
      </c>
      <c r="Z21">
        <v>23.51</v>
      </c>
      <c r="AA21">
        <v>0.57999999999999996</v>
      </c>
      <c r="AB21">
        <v>3.89</v>
      </c>
      <c r="AC21">
        <v>0</v>
      </c>
      <c r="AD21">
        <v>7.77</v>
      </c>
      <c r="AE21">
        <v>0</v>
      </c>
      <c r="AF21">
        <v>5.58</v>
      </c>
      <c r="AG21">
        <v>20</v>
      </c>
      <c r="AH21">
        <v>65</v>
      </c>
      <c r="AI21">
        <v>0</v>
      </c>
      <c r="AJ21">
        <v>0</v>
      </c>
      <c r="AK21">
        <v>0</v>
      </c>
      <c r="AL21">
        <v>0</v>
      </c>
    </row>
    <row r="22" spans="1:38">
      <c r="A22" t="s">
        <v>255</v>
      </c>
      <c r="G22" t="s">
        <v>64</v>
      </c>
      <c r="H22" s="115">
        <v>118.58</v>
      </c>
      <c r="I22" s="88">
        <v>0</v>
      </c>
      <c r="J22" s="88">
        <v>5.58</v>
      </c>
      <c r="K22" s="88">
        <v>7.77</v>
      </c>
      <c r="L22" s="88">
        <v>3.89</v>
      </c>
      <c r="M22" s="116">
        <v>0</v>
      </c>
      <c r="N22" s="115">
        <v>0</v>
      </c>
      <c r="O22" s="88">
        <v>85</v>
      </c>
      <c r="P22" s="88">
        <v>0</v>
      </c>
      <c r="Q22" s="88">
        <v>0</v>
      </c>
      <c r="R22" s="88">
        <v>0</v>
      </c>
      <c r="S22" s="116">
        <v>0</v>
      </c>
      <c r="W22">
        <v>94.49</v>
      </c>
      <c r="X22">
        <v>0</v>
      </c>
      <c r="Y22">
        <v>0</v>
      </c>
      <c r="Z22">
        <v>23.51</v>
      </c>
      <c r="AA22">
        <v>0.57999999999999996</v>
      </c>
      <c r="AB22">
        <v>3.89</v>
      </c>
      <c r="AC22">
        <v>0</v>
      </c>
      <c r="AD22">
        <v>7.77</v>
      </c>
      <c r="AE22">
        <v>0</v>
      </c>
      <c r="AF22">
        <v>5.58</v>
      </c>
      <c r="AG22">
        <v>20</v>
      </c>
      <c r="AH22">
        <v>65</v>
      </c>
      <c r="AI22">
        <v>0</v>
      </c>
      <c r="AJ22">
        <v>0</v>
      </c>
      <c r="AK22">
        <v>0</v>
      </c>
      <c r="AL22">
        <v>0</v>
      </c>
    </row>
    <row r="23" spans="1:38">
      <c r="A23" t="s">
        <v>256</v>
      </c>
      <c r="G23" t="s">
        <v>65</v>
      </c>
      <c r="H23" s="115">
        <v>118.58</v>
      </c>
      <c r="I23" s="88">
        <v>0</v>
      </c>
      <c r="J23" s="88">
        <v>5.39</v>
      </c>
      <c r="K23" s="88">
        <v>7.77</v>
      </c>
      <c r="L23" s="88">
        <v>3.89</v>
      </c>
      <c r="M23" s="116">
        <v>0</v>
      </c>
      <c r="N23" s="115">
        <v>0</v>
      </c>
      <c r="O23" s="88">
        <v>185</v>
      </c>
      <c r="P23" s="88">
        <v>0</v>
      </c>
      <c r="Q23" s="88">
        <v>0</v>
      </c>
      <c r="R23" s="88">
        <v>0</v>
      </c>
      <c r="S23" s="116">
        <v>0</v>
      </c>
      <c r="W23">
        <v>94.49</v>
      </c>
      <c r="X23">
        <v>0</v>
      </c>
      <c r="Y23">
        <v>0</v>
      </c>
      <c r="Z23">
        <v>23.51</v>
      </c>
      <c r="AA23">
        <v>0.57999999999999996</v>
      </c>
      <c r="AB23">
        <v>3.89</v>
      </c>
      <c r="AC23">
        <v>0</v>
      </c>
      <c r="AD23">
        <v>7.77</v>
      </c>
      <c r="AE23">
        <v>0</v>
      </c>
      <c r="AF23">
        <v>5.39</v>
      </c>
      <c r="AG23">
        <v>20</v>
      </c>
      <c r="AH23">
        <v>165</v>
      </c>
      <c r="AI23">
        <v>0</v>
      </c>
      <c r="AJ23">
        <v>0</v>
      </c>
      <c r="AK23">
        <v>0</v>
      </c>
      <c r="AL23">
        <v>0</v>
      </c>
    </row>
    <row r="24" spans="1:38">
      <c r="A24" t="s">
        <v>257</v>
      </c>
      <c r="G24" t="s">
        <v>66</v>
      </c>
      <c r="H24" s="115">
        <v>118.58</v>
      </c>
      <c r="I24" s="88">
        <v>0</v>
      </c>
      <c r="J24" s="88">
        <v>5.39</v>
      </c>
      <c r="K24" s="88">
        <v>7.77</v>
      </c>
      <c r="L24" s="88">
        <v>3.89</v>
      </c>
      <c r="M24" s="116">
        <v>0</v>
      </c>
      <c r="N24" s="115">
        <v>0</v>
      </c>
      <c r="O24" s="88">
        <v>185</v>
      </c>
      <c r="P24" s="88">
        <v>0</v>
      </c>
      <c r="Q24" s="88">
        <v>0</v>
      </c>
      <c r="R24" s="88">
        <v>0</v>
      </c>
      <c r="S24" s="116">
        <v>0</v>
      </c>
      <c r="W24">
        <v>94.49</v>
      </c>
      <c r="X24">
        <v>0</v>
      </c>
      <c r="Y24">
        <v>0</v>
      </c>
      <c r="Z24">
        <v>23.51</v>
      </c>
      <c r="AA24">
        <v>0.57999999999999996</v>
      </c>
      <c r="AB24">
        <v>3.89</v>
      </c>
      <c r="AC24">
        <v>0</v>
      </c>
      <c r="AD24">
        <v>7.77</v>
      </c>
      <c r="AE24">
        <v>0</v>
      </c>
      <c r="AF24">
        <v>5.39</v>
      </c>
      <c r="AG24">
        <v>20</v>
      </c>
      <c r="AH24">
        <v>165</v>
      </c>
      <c r="AI24">
        <v>0</v>
      </c>
      <c r="AJ24">
        <v>0</v>
      </c>
      <c r="AK24">
        <v>0</v>
      </c>
      <c r="AL24">
        <v>0</v>
      </c>
    </row>
    <row r="25" spans="1:38">
      <c r="A25" t="s">
        <v>258</v>
      </c>
      <c r="G25" t="s">
        <v>67</v>
      </c>
      <c r="H25" s="115">
        <v>118.58</v>
      </c>
      <c r="I25" s="88">
        <v>0</v>
      </c>
      <c r="J25" s="88">
        <v>5.39</v>
      </c>
      <c r="K25" s="88">
        <v>7.77</v>
      </c>
      <c r="L25" s="88">
        <v>3.89</v>
      </c>
      <c r="M25" s="116">
        <v>0</v>
      </c>
      <c r="N25" s="115">
        <v>0</v>
      </c>
      <c r="O25" s="88">
        <v>185</v>
      </c>
      <c r="P25" s="88">
        <v>0</v>
      </c>
      <c r="Q25" s="88">
        <v>0</v>
      </c>
      <c r="R25" s="88">
        <v>0</v>
      </c>
      <c r="S25" s="116">
        <v>0</v>
      </c>
      <c r="W25">
        <v>94.49</v>
      </c>
      <c r="X25">
        <v>0</v>
      </c>
      <c r="Y25">
        <v>0</v>
      </c>
      <c r="Z25">
        <v>23.51</v>
      </c>
      <c r="AA25">
        <v>0.57999999999999996</v>
      </c>
      <c r="AB25">
        <v>3.89</v>
      </c>
      <c r="AC25">
        <v>0</v>
      </c>
      <c r="AD25">
        <v>7.77</v>
      </c>
      <c r="AE25">
        <v>0</v>
      </c>
      <c r="AF25">
        <v>5.39</v>
      </c>
      <c r="AG25">
        <v>20</v>
      </c>
      <c r="AH25">
        <v>165</v>
      </c>
      <c r="AI25">
        <v>0</v>
      </c>
      <c r="AJ25">
        <v>0</v>
      </c>
      <c r="AK25">
        <v>0</v>
      </c>
      <c r="AL25">
        <v>0</v>
      </c>
    </row>
    <row r="26" spans="1:38">
      <c r="A26" t="s">
        <v>259</v>
      </c>
      <c r="G26" t="s">
        <v>68</v>
      </c>
      <c r="H26" s="115">
        <v>118.58</v>
      </c>
      <c r="I26" s="88">
        <v>0</v>
      </c>
      <c r="J26" s="88">
        <v>5.39</v>
      </c>
      <c r="K26" s="88">
        <v>7.77</v>
      </c>
      <c r="L26" s="88">
        <v>3.89</v>
      </c>
      <c r="M26" s="116">
        <v>0</v>
      </c>
      <c r="N26" s="115">
        <v>0</v>
      </c>
      <c r="O26" s="88">
        <v>185</v>
      </c>
      <c r="P26" s="88">
        <v>0</v>
      </c>
      <c r="Q26" s="88">
        <v>0</v>
      </c>
      <c r="R26" s="88">
        <v>0</v>
      </c>
      <c r="S26" s="116">
        <v>0</v>
      </c>
      <c r="W26">
        <v>94.49</v>
      </c>
      <c r="X26">
        <v>0</v>
      </c>
      <c r="Y26">
        <v>0</v>
      </c>
      <c r="Z26">
        <v>23.51</v>
      </c>
      <c r="AA26">
        <v>0.57999999999999996</v>
      </c>
      <c r="AB26">
        <v>3.89</v>
      </c>
      <c r="AC26">
        <v>0</v>
      </c>
      <c r="AD26">
        <v>7.77</v>
      </c>
      <c r="AE26">
        <v>0</v>
      </c>
      <c r="AF26">
        <v>5.39</v>
      </c>
      <c r="AG26">
        <v>20</v>
      </c>
      <c r="AH26">
        <v>165</v>
      </c>
      <c r="AI26">
        <v>0</v>
      </c>
      <c r="AJ26">
        <v>0</v>
      </c>
      <c r="AK26">
        <v>0</v>
      </c>
      <c r="AL26">
        <v>0</v>
      </c>
    </row>
    <row r="27" spans="1:38">
      <c r="A27" t="s">
        <v>260</v>
      </c>
      <c r="G27" t="s">
        <v>69</v>
      </c>
      <c r="H27" s="115">
        <v>115.57</v>
      </c>
      <c r="I27" s="88">
        <v>0</v>
      </c>
      <c r="J27" s="88">
        <v>5.21</v>
      </c>
      <c r="K27" s="88">
        <v>7.77</v>
      </c>
      <c r="L27" s="88">
        <v>3.89</v>
      </c>
      <c r="M27" s="116">
        <v>0</v>
      </c>
      <c r="N27" s="115">
        <v>0</v>
      </c>
      <c r="O27" s="88">
        <v>185</v>
      </c>
      <c r="P27" s="88">
        <v>0</v>
      </c>
      <c r="Q27" s="88">
        <v>0</v>
      </c>
      <c r="R27" s="88">
        <v>0</v>
      </c>
      <c r="S27" s="116">
        <v>0</v>
      </c>
      <c r="W27">
        <v>94.49</v>
      </c>
      <c r="X27">
        <v>0</v>
      </c>
      <c r="Y27">
        <v>0</v>
      </c>
      <c r="Z27">
        <v>20.5</v>
      </c>
      <c r="AA27">
        <v>0.57999999999999996</v>
      </c>
      <c r="AB27">
        <v>3.89</v>
      </c>
      <c r="AC27">
        <v>0</v>
      </c>
      <c r="AD27">
        <v>7.77</v>
      </c>
      <c r="AE27">
        <v>0</v>
      </c>
      <c r="AF27">
        <v>5.21</v>
      </c>
      <c r="AG27">
        <v>20</v>
      </c>
      <c r="AH27">
        <v>165</v>
      </c>
      <c r="AI27">
        <v>0</v>
      </c>
      <c r="AJ27">
        <v>0</v>
      </c>
      <c r="AK27">
        <v>0</v>
      </c>
      <c r="AL27">
        <v>0</v>
      </c>
    </row>
    <row r="28" spans="1:38">
      <c r="A28" t="s">
        <v>261</v>
      </c>
      <c r="G28" t="s">
        <v>70</v>
      </c>
      <c r="H28" s="115">
        <v>115.57</v>
      </c>
      <c r="I28" s="88">
        <v>0</v>
      </c>
      <c r="J28" s="88">
        <v>5.21</v>
      </c>
      <c r="K28" s="88">
        <v>7.77</v>
      </c>
      <c r="L28" s="88">
        <v>3.89</v>
      </c>
      <c r="M28" s="116">
        <v>0</v>
      </c>
      <c r="N28" s="115">
        <v>0</v>
      </c>
      <c r="O28" s="88">
        <v>185</v>
      </c>
      <c r="P28" s="88">
        <v>0</v>
      </c>
      <c r="Q28" s="88">
        <v>0</v>
      </c>
      <c r="R28" s="88">
        <v>0</v>
      </c>
      <c r="S28" s="116">
        <v>0</v>
      </c>
      <c r="W28">
        <v>94.49</v>
      </c>
      <c r="X28">
        <v>0</v>
      </c>
      <c r="Y28">
        <v>0</v>
      </c>
      <c r="Z28">
        <v>20.5</v>
      </c>
      <c r="AA28">
        <v>0.57999999999999996</v>
      </c>
      <c r="AB28">
        <v>3.89</v>
      </c>
      <c r="AC28">
        <v>0</v>
      </c>
      <c r="AD28">
        <v>7.77</v>
      </c>
      <c r="AE28">
        <v>0</v>
      </c>
      <c r="AF28">
        <v>5.21</v>
      </c>
      <c r="AG28">
        <v>20</v>
      </c>
      <c r="AH28">
        <v>165</v>
      </c>
      <c r="AI28">
        <v>0</v>
      </c>
      <c r="AJ28">
        <v>0</v>
      </c>
      <c r="AK28">
        <v>0</v>
      </c>
      <c r="AL28">
        <v>0</v>
      </c>
    </row>
    <row r="29" spans="1:38">
      <c r="A29" t="s">
        <v>269</v>
      </c>
      <c r="G29" t="s">
        <v>71</v>
      </c>
      <c r="H29" s="115">
        <v>115.57</v>
      </c>
      <c r="I29" s="88">
        <v>0</v>
      </c>
      <c r="J29" s="88">
        <v>5.21</v>
      </c>
      <c r="K29" s="88">
        <v>7.77</v>
      </c>
      <c r="L29" s="88">
        <v>3.89</v>
      </c>
      <c r="M29" s="116">
        <v>0</v>
      </c>
      <c r="N29" s="115">
        <v>0</v>
      </c>
      <c r="O29" s="88">
        <v>185</v>
      </c>
      <c r="P29" s="88">
        <v>0</v>
      </c>
      <c r="Q29" s="88">
        <v>0</v>
      </c>
      <c r="R29" s="88">
        <v>0</v>
      </c>
      <c r="S29" s="116">
        <v>0</v>
      </c>
      <c r="W29">
        <v>94.49</v>
      </c>
      <c r="X29">
        <v>0</v>
      </c>
      <c r="Y29">
        <v>0</v>
      </c>
      <c r="Z29">
        <v>20.5</v>
      </c>
      <c r="AA29">
        <v>0.57999999999999996</v>
      </c>
      <c r="AB29">
        <v>3.89</v>
      </c>
      <c r="AC29">
        <v>0</v>
      </c>
      <c r="AD29">
        <v>7.77</v>
      </c>
      <c r="AE29">
        <v>0</v>
      </c>
      <c r="AF29">
        <v>5.21</v>
      </c>
      <c r="AG29">
        <v>20</v>
      </c>
      <c r="AH29">
        <v>165</v>
      </c>
      <c r="AI29">
        <v>0</v>
      </c>
      <c r="AJ29">
        <v>0</v>
      </c>
      <c r="AK29">
        <v>0</v>
      </c>
      <c r="AL29">
        <v>0</v>
      </c>
    </row>
    <row r="30" spans="1:38">
      <c r="A30" t="s">
        <v>270</v>
      </c>
      <c r="G30" t="s">
        <v>72</v>
      </c>
      <c r="H30" s="115">
        <v>115.61999999999999</v>
      </c>
      <c r="I30" s="88">
        <v>0.02</v>
      </c>
      <c r="J30" s="88">
        <v>5.21</v>
      </c>
      <c r="K30" s="88">
        <v>7.77</v>
      </c>
      <c r="L30" s="88">
        <v>3.89</v>
      </c>
      <c r="M30" s="116">
        <v>0</v>
      </c>
      <c r="N30" s="115">
        <v>0</v>
      </c>
      <c r="O30" s="88">
        <v>185</v>
      </c>
      <c r="P30" s="88">
        <v>0</v>
      </c>
      <c r="Q30" s="88">
        <v>0</v>
      </c>
      <c r="R30" s="88">
        <v>0</v>
      </c>
      <c r="S30" s="116">
        <v>0</v>
      </c>
      <c r="W30">
        <v>94.49</v>
      </c>
      <c r="X30">
        <v>0</v>
      </c>
      <c r="Y30">
        <v>0</v>
      </c>
      <c r="Z30">
        <v>20.5</v>
      </c>
      <c r="AA30">
        <v>0.57999999999999996</v>
      </c>
      <c r="AB30">
        <v>3.89</v>
      </c>
      <c r="AC30">
        <v>0</v>
      </c>
      <c r="AD30">
        <v>7.77</v>
      </c>
      <c r="AE30">
        <v>0</v>
      </c>
      <c r="AF30">
        <v>5.21</v>
      </c>
      <c r="AG30">
        <v>20</v>
      </c>
      <c r="AH30">
        <v>165</v>
      </c>
      <c r="AI30">
        <v>0.05</v>
      </c>
      <c r="AJ30">
        <v>0.02</v>
      </c>
      <c r="AK30">
        <v>0</v>
      </c>
      <c r="AL30">
        <v>0</v>
      </c>
    </row>
    <row r="31" spans="1:38">
      <c r="A31" t="s">
        <v>280</v>
      </c>
      <c r="G31" t="s">
        <v>73</v>
      </c>
      <c r="H31" s="115">
        <v>116.97</v>
      </c>
      <c r="I31" s="88">
        <v>0.6</v>
      </c>
      <c r="J31" s="88">
        <v>5.1100000000000003</v>
      </c>
      <c r="K31" s="88">
        <v>7.77</v>
      </c>
      <c r="L31" s="88">
        <v>3.89</v>
      </c>
      <c r="M31" s="116">
        <v>0</v>
      </c>
      <c r="N31" s="115">
        <v>0</v>
      </c>
      <c r="O31" s="88">
        <v>185</v>
      </c>
      <c r="P31" s="88">
        <v>0</v>
      </c>
      <c r="Q31" s="88">
        <v>0</v>
      </c>
      <c r="R31" s="88">
        <v>0</v>
      </c>
      <c r="S31" s="116">
        <v>0</v>
      </c>
      <c r="W31">
        <v>94.49</v>
      </c>
      <c r="X31">
        <v>0</v>
      </c>
      <c r="Y31">
        <v>0</v>
      </c>
      <c r="Z31">
        <v>20.5</v>
      </c>
      <c r="AA31">
        <v>0.57999999999999996</v>
      </c>
      <c r="AB31">
        <v>3.89</v>
      </c>
      <c r="AC31">
        <v>0</v>
      </c>
      <c r="AD31">
        <v>7.77</v>
      </c>
      <c r="AE31">
        <v>0</v>
      </c>
      <c r="AF31">
        <v>5.1100000000000003</v>
      </c>
      <c r="AG31">
        <v>20</v>
      </c>
      <c r="AH31">
        <v>165</v>
      </c>
      <c r="AI31">
        <v>1.4</v>
      </c>
      <c r="AJ31">
        <v>0.6</v>
      </c>
      <c r="AK31">
        <v>0</v>
      </c>
      <c r="AL31">
        <v>0</v>
      </c>
    </row>
    <row r="32" spans="1:38">
      <c r="A32" t="s">
        <v>281</v>
      </c>
      <c r="G32" t="s">
        <v>74</v>
      </c>
      <c r="H32" s="115">
        <v>118.36999999999999</v>
      </c>
      <c r="I32" s="88">
        <v>1.2</v>
      </c>
      <c r="J32" s="88">
        <v>5.1100000000000003</v>
      </c>
      <c r="K32" s="88">
        <v>7.77</v>
      </c>
      <c r="L32" s="88">
        <v>3.89</v>
      </c>
      <c r="M32" s="116">
        <v>0</v>
      </c>
      <c r="N32" s="115">
        <v>0</v>
      </c>
      <c r="O32" s="88">
        <v>185</v>
      </c>
      <c r="P32" s="88">
        <v>0</v>
      </c>
      <c r="Q32" s="88">
        <v>0</v>
      </c>
      <c r="R32" s="88">
        <v>0</v>
      </c>
      <c r="S32" s="116">
        <v>0</v>
      </c>
      <c r="W32">
        <v>94.49</v>
      </c>
      <c r="X32">
        <v>0</v>
      </c>
      <c r="Y32">
        <v>0</v>
      </c>
      <c r="Z32">
        <v>20.5</v>
      </c>
      <c r="AA32">
        <v>0.57999999999999996</v>
      </c>
      <c r="AB32">
        <v>3.89</v>
      </c>
      <c r="AC32">
        <v>0</v>
      </c>
      <c r="AD32">
        <v>7.77</v>
      </c>
      <c r="AE32">
        <v>0</v>
      </c>
      <c r="AF32">
        <v>5.1100000000000003</v>
      </c>
      <c r="AG32">
        <v>20</v>
      </c>
      <c r="AH32">
        <v>165</v>
      </c>
      <c r="AI32">
        <v>2.8</v>
      </c>
      <c r="AJ32">
        <v>1.2</v>
      </c>
      <c r="AK32">
        <v>0</v>
      </c>
      <c r="AL32">
        <v>0</v>
      </c>
    </row>
    <row r="33" spans="1:38">
      <c r="A33" t="s">
        <v>282</v>
      </c>
      <c r="G33" t="s">
        <v>75</v>
      </c>
      <c r="H33" s="115">
        <v>120.47</v>
      </c>
      <c r="I33" s="88">
        <v>2.1</v>
      </c>
      <c r="J33" s="88">
        <v>5.1100000000000003</v>
      </c>
      <c r="K33" s="88">
        <v>17.489999999999998</v>
      </c>
      <c r="L33" s="88">
        <v>3.89</v>
      </c>
      <c r="M33" s="116">
        <v>0</v>
      </c>
      <c r="N33" s="115">
        <v>0</v>
      </c>
      <c r="O33" s="88">
        <v>185</v>
      </c>
      <c r="P33" s="88">
        <v>0</v>
      </c>
      <c r="Q33" s="88">
        <v>0</v>
      </c>
      <c r="R33" s="88">
        <v>0</v>
      </c>
      <c r="S33" s="116">
        <v>0</v>
      </c>
      <c r="W33">
        <v>94.49</v>
      </c>
      <c r="X33">
        <v>0</v>
      </c>
      <c r="Y33">
        <v>0</v>
      </c>
      <c r="Z33">
        <v>20.5</v>
      </c>
      <c r="AA33">
        <v>0.57999999999999996</v>
      </c>
      <c r="AB33">
        <v>3.89</v>
      </c>
      <c r="AC33">
        <v>0</v>
      </c>
      <c r="AD33">
        <v>7.77</v>
      </c>
      <c r="AE33">
        <v>0</v>
      </c>
      <c r="AF33">
        <v>5.1100000000000003</v>
      </c>
      <c r="AG33">
        <v>20</v>
      </c>
      <c r="AH33">
        <v>165</v>
      </c>
      <c r="AI33">
        <v>4.9000000000000004</v>
      </c>
      <c r="AJ33">
        <v>2.1</v>
      </c>
      <c r="AK33">
        <v>4.8600000000000003</v>
      </c>
      <c r="AL33">
        <v>4.8600000000000003</v>
      </c>
    </row>
    <row r="34" spans="1:38">
      <c r="A34" t="s">
        <v>283</v>
      </c>
      <c r="G34" t="s">
        <v>76</v>
      </c>
      <c r="H34" s="115">
        <v>121.86999999999999</v>
      </c>
      <c r="I34" s="88">
        <v>2.7</v>
      </c>
      <c r="J34" s="88">
        <v>5.1100000000000003</v>
      </c>
      <c r="K34" s="88">
        <v>17.489999999999998</v>
      </c>
      <c r="L34" s="88">
        <v>3.89</v>
      </c>
      <c r="M34" s="116">
        <v>0</v>
      </c>
      <c r="N34" s="115">
        <v>0</v>
      </c>
      <c r="O34" s="88">
        <v>185</v>
      </c>
      <c r="P34" s="88">
        <v>0</v>
      </c>
      <c r="Q34" s="88">
        <v>0</v>
      </c>
      <c r="R34" s="88">
        <v>0</v>
      </c>
      <c r="S34" s="116">
        <v>0</v>
      </c>
      <c r="W34">
        <v>94.49</v>
      </c>
      <c r="X34">
        <v>0</v>
      </c>
      <c r="Y34">
        <v>0</v>
      </c>
      <c r="Z34">
        <v>20.5</v>
      </c>
      <c r="AA34">
        <v>0.57999999999999996</v>
      </c>
      <c r="AB34">
        <v>3.89</v>
      </c>
      <c r="AC34">
        <v>0</v>
      </c>
      <c r="AD34">
        <v>7.77</v>
      </c>
      <c r="AE34">
        <v>0</v>
      </c>
      <c r="AF34">
        <v>5.1100000000000003</v>
      </c>
      <c r="AG34">
        <v>20</v>
      </c>
      <c r="AH34">
        <v>165</v>
      </c>
      <c r="AI34">
        <v>6.3</v>
      </c>
      <c r="AJ34">
        <v>2.7</v>
      </c>
      <c r="AK34">
        <v>4.8600000000000003</v>
      </c>
      <c r="AL34">
        <v>4.8600000000000003</v>
      </c>
    </row>
    <row r="35" spans="1:38">
      <c r="A35" t="s">
        <v>298</v>
      </c>
      <c r="G35" t="s">
        <v>77</v>
      </c>
      <c r="H35" s="115">
        <v>124.66999999999999</v>
      </c>
      <c r="I35" s="88">
        <v>3.9</v>
      </c>
      <c r="J35" s="88">
        <v>5.0199999999999996</v>
      </c>
      <c r="K35" s="88">
        <v>41.78</v>
      </c>
      <c r="L35" s="88">
        <v>3.89</v>
      </c>
      <c r="M35" s="116">
        <v>0</v>
      </c>
      <c r="N35" s="115">
        <v>0</v>
      </c>
      <c r="O35" s="88">
        <v>185</v>
      </c>
      <c r="P35" s="88">
        <v>0</v>
      </c>
      <c r="Q35" s="88">
        <v>0</v>
      </c>
      <c r="R35" s="88">
        <v>0</v>
      </c>
      <c r="S35" s="116">
        <v>0</v>
      </c>
      <c r="W35">
        <v>94.49</v>
      </c>
      <c r="X35">
        <v>0</v>
      </c>
      <c r="Y35">
        <v>0</v>
      </c>
      <c r="Z35">
        <v>20.5</v>
      </c>
      <c r="AA35">
        <v>0.57999999999999996</v>
      </c>
      <c r="AB35">
        <v>3.89</v>
      </c>
      <c r="AC35">
        <v>0</v>
      </c>
      <c r="AD35">
        <v>7.77</v>
      </c>
      <c r="AE35">
        <v>0</v>
      </c>
      <c r="AF35">
        <v>5.0199999999999996</v>
      </c>
      <c r="AG35">
        <v>20</v>
      </c>
      <c r="AH35">
        <v>165</v>
      </c>
      <c r="AI35">
        <v>9.1</v>
      </c>
      <c r="AJ35">
        <v>3.9</v>
      </c>
      <c r="AK35">
        <v>29.15</v>
      </c>
      <c r="AL35">
        <v>4.8600000000000003</v>
      </c>
    </row>
    <row r="36" spans="1:38">
      <c r="A36" t="s">
        <v>331</v>
      </c>
      <c r="G36" t="s">
        <v>78</v>
      </c>
      <c r="H36" s="115">
        <v>126.77</v>
      </c>
      <c r="I36" s="88">
        <v>4.8</v>
      </c>
      <c r="J36" s="88">
        <v>5.0199999999999996</v>
      </c>
      <c r="K36" s="88">
        <v>41.78</v>
      </c>
      <c r="L36" s="88">
        <v>3.89</v>
      </c>
      <c r="M36" s="116">
        <v>0</v>
      </c>
      <c r="N36" s="115">
        <v>0</v>
      </c>
      <c r="O36" s="88">
        <v>185</v>
      </c>
      <c r="P36" s="88">
        <v>0</v>
      </c>
      <c r="Q36" s="88">
        <v>0</v>
      </c>
      <c r="R36" s="88">
        <v>0</v>
      </c>
      <c r="S36" s="116">
        <v>0</v>
      </c>
      <c r="W36">
        <v>94.49</v>
      </c>
      <c r="X36">
        <v>0</v>
      </c>
      <c r="Y36">
        <v>0</v>
      </c>
      <c r="Z36">
        <v>20.5</v>
      </c>
      <c r="AA36">
        <v>0.57999999999999996</v>
      </c>
      <c r="AB36">
        <v>3.89</v>
      </c>
      <c r="AC36">
        <v>0</v>
      </c>
      <c r="AD36">
        <v>7.77</v>
      </c>
      <c r="AE36">
        <v>0</v>
      </c>
      <c r="AF36">
        <v>5.0199999999999996</v>
      </c>
      <c r="AG36">
        <v>20</v>
      </c>
      <c r="AH36">
        <v>165</v>
      </c>
      <c r="AI36">
        <v>11.2</v>
      </c>
      <c r="AJ36">
        <v>4.8</v>
      </c>
      <c r="AK36">
        <v>29.15</v>
      </c>
      <c r="AL36">
        <v>4.8600000000000003</v>
      </c>
    </row>
    <row r="37" spans="1:38">
      <c r="A37" t="s">
        <v>332</v>
      </c>
      <c r="G37" t="s">
        <v>79</v>
      </c>
      <c r="H37" s="115">
        <v>129.57</v>
      </c>
      <c r="I37" s="88">
        <v>6</v>
      </c>
      <c r="J37" s="88">
        <v>5.0199999999999996</v>
      </c>
      <c r="K37" s="88">
        <v>46.64</v>
      </c>
      <c r="L37" s="88">
        <v>3.89</v>
      </c>
      <c r="M37" s="116">
        <v>0</v>
      </c>
      <c r="N37" s="115">
        <v>0</v>
      </c>
      <c r="O37" s="88">
        <v>185</v>
      </c>
      <c r="P37" s="88">
        <v>0</v>
      </c>
      <c r="Q37" s="88">
        <v>0</v>
      </c>
      <c r="R37" s="88">
        <v>0</v>
      </c>
      <c r="S37" s="116">
        <v>0</v>
      </c>
      <c r="W37">
        <v>94.49</v>
      </c>
      <c r="X37">
        <v>0</v>
      </c>
      <c r="Y37">
        <v>0</v>
      </c>
      <c r="Z37">
        <v>20.5</v>
      </c>
      <c r="AA37">
        <v>0.57999999999999996</v>
      </c>
      <c r="AB37">
        <v>3.89</v>
      </c>
      <c r="AC37">
        <v>0</v>
      </c>
      <c r="AD37">
        <v>7.77</v>
      </c>
      <c r="AE37">
        <v>0</v>
      </c>
      <c r="AF37">
        <v>5.0199999999999996</v>
      </c>
      <c r="AG37">
        <v>20</v>
      </c>
      <c r="AH37">
        <v>165</v>
      </c>
      <c r="AI37">
        <v>14</v>
      </c>
      <c r="AJ37">
        <v>6</v>
      </c>
      <c r="AK37">
        <v>29.15</v>
      </c>
      <c r="AL37">
        <v>9.7200000000000006</v>
      </c>
    </row>
    <row r="38" spans="1:38">
      <c r="A38" t="s">
        <v>333</v>
      </c>
      <c r="G38" t="s">
        <v>80</v>
      </c>
      <c r="H38" s="115">
        <v>133.07</v>
      </c>
      <c r="I38" s="88">
        <v>7.5</v>
      </c>
      <c r="J38" s="88">
        <v>5.0199999999999996</v>
      </c>
      <c r="K38" s="88">
        <v>46.64</v>
      </c>
      <c r="L38" s="88">
        <v>3.89</v>
      </c>
      <c r="M38" s="116">
        <v>0</v>
      </c>
      <c r="N38" s="115">
        <v>0</v>
      </c>
      <c r="O38" s="88">
        <v>185</v>
      </c>
      <c r="P38" s="88">
        <v>0</v>
      </c>
      <c r="Q38" s="88">
        <v>0</v>
      </c>
      <c r="R38" s="88">
        <v>0</v>
      </c>
      <c r="S38" s="116">
        <v>0</v>
      </c>
      <c r="W38">
        <v>94.49</v>
      </c>
      <c r="X38">
        <v>0</v>
      </c>
      <c r="Y38">
        <v>0</v>
      </c>
      <c r="Z38">
        <v>20.5</v>
      </c>
      <c r="AA38">
        <v>0.57999999999999996</v>
      </c>
      <c r="AB38">
        <v>3.89</v>
      </c>
      <c r="AC38">
        <v>0</v>
      </c>
      <c r="AD38">
        <v>7.77</v>
      </c>
      <c r="AE38">
        <v>0</v>
      </c>
      <c r="AF38">
        <v>5.0199999999999996</v>
      </c>
      <c r="AG38">
        <v>20</v>
      </c>
      <c r="AH38">
        <v>165</v>
      </c>
      <c r="AI38">
        <v>17.5</v>
      </c>
      <c r="AJ38">
        <v>7.5</v>
      </c>
      <c r="AK38">
        <v>29.15</v>
      </c>
      <c r="AL38">
        <v>9.7200000000000006</v>
      </c>
    </row>
    <row r="39" spans="1:38">
      <c r="A39" t="s">
        <v>334</v>
      </c>
      <c r="G39" t="s">
        <v>81</v>
      </c>
      <c r="H39" s="115">
        <v>135.16999999999999</v>
      </c>
      <c r="I39" s="88">
        <v>8.4</v>
      </c>
      <c r="J39" s="88">
        <v>4.93</v>
      </c>
      <c r="K39" s="88">
        <v>66.069999999999993</v>
      </c>
      <c r="L39" s="88">
        <v>3.89</v>
      </c>
      <c r="M39" s="116">
        <v>0</v>
      </c>
      <c r="N39" s="115">
        <v>0</v>
      </c>
      <c r="O39" s="88">
        <v>85</v>
      </c>
      <c r="P39" s="88">
        <v>0</v>
      </c>
      <c r="Q39" s="88">
        <v>0</v>
      </c>
      <c r="R39" s="88">
        <v>0</v>
      </c>
      <c r="S39" s="116">
        <v>0</v>
      </c>
      <c r="W39">
        <v>94.49</v>
      </c>
      <c r="X39">
        <v>0</v>
      </c>
      <c r="Y39">
        <v>0</v>
      </c>
      <c r="Z39">
        <v>20.5</v>
      </c>
      <c r="AA39">
        <v>0.57999999999999996</v>
      </c>
      <c r="AB39">
        <v>3.89</v>
      </c>
      <c r="AC39">
        <v>0</v>
      </c>
      <c r="AD39">
        <v>7.77</v>
      </c>
      <c r="AE39">
        <v>0</v>
      </c>
      <c r="AF39">
        <v>4.93</v>
      </c>
      <c r="AG39">
        <v>20</v>
      </c>
      <c r="AH39">
        <v>65</v>
      </c>
      <c r="AI39">
        <v>19.600000000000001</v>
      </c>
      <c r="AJ39">
        <v>8.4</v>
      </c>
      <c r="AK39">
        <v>48.58</v>
      </c>
      <c r="AL39">
        <v>9.7200000000000006</v>
      </c>
    </row>
    <row r="40" spans="1:38">
      <c r="A40" t="s">
        <v>355</v>
      </c>
      <c r="G40" t="s">
        <v>82</v>
      </c>
      <c r="H40" s="115">
        <v>136.57</v>
      </c>
      <c r="I40" s="88">
        <v>9</v>
      </c>
      <c r="J40" s="88">
        <v>4.93</v>
      </c>
      <c r="K40" s="88">
        <v>66.069999999999993</v>
      </c>
      <c r="L40" s="88">
        <v>3.89</v>
      </c>
      <c r="M40" s="116">
        <v>0</v>
      </c>
      <c r="N40" s="115">
        <v>0</v>
      </c>
      <c r="O40" s="88">
        <v>85</v>
      </c>
      <c r="P40" s="88">
        <v>0</v>
      </c>
      <c r="Q40" s="88">
        <v>0</v>
      </c>
      <c r="R40" s="88">
        <v>0</v>
      </c>
      <c r="S40" s="116">
        <v>0</v>
      </c>
      <c r="W40">
        <v>94.49</v>
      </c>
      <c r="X40">
        <v>0</v>
      </c>
      <c r="Y40">
        <v>0</v>
      </c>
      <c r="Z40">
        <v>20.5</v>
      </c>
      <c r="AA40">
        <v>0.57999999999999996</v>
      </c>
      <c r="AB40">
        <v>3.89</v>
      </c>
      <c r="AC40">
        <v>0</v>
      </c>
      <c r="AD40">
        <v>7.77</v>
      </c>
      <c r="AE40">
        <v>0</v>
      </c>
      <c r="AF40">
        <v>4.93</v>
      </c>
      <c r="AG40">
        <v>20</v>
      </c>
      <c r="AH40">
        <v>65</v>
      </c>
      <c r="AI40">
        <v>21</v>
      </c>
      <c r="AJ40">
        <v>9</v>
      </c>
      <c r="AK40">
        <v>48.58</v>
      </c>
      <c r="AL40">
        <v>9.7200000000000006</v>
      </c>
    </row>
    <row r="41" spans="1:38">
      <c r="A41" t="s">
        <v>356</v>
      </c>
      <c r="G41" t="s">
        <v>83</v>
      </c>
      <c r="H41" s="115">
        <v>138.66999999999999</v>
      </c>
      <c r="I41" s="88">
        <v>9.9</v>
      </c>
      <c r="J41" s="88">
        <v>4.93</v>
      </c>
      <c r="K41" s="88">
        <v>70.92</v>
      </c>
      <c r="L41" s="88">
        <v>3.89</v>
      </c>
      <c r="M41" s="116">
        <v>0</v>
      </c>
      <c r="N41" s="115">
        <v>0</v>
      </c>
      <c r="O41" s="88">
        <v>85</v>
      </c>
      <c r="P41" s="88">
        <v>0</v>
      </c>
      <c r="Q41" s="88">
        <v>0</v>
      </c>
      <c r="R41" s="88">
        <v>0</v>
      </c>
      <c r="S41" s="116">
        <v>0</v>
      </c>
      <c r="W41">
        <v>94.49</v>
      </c>
      <c r="X41">
        <v>0</v>
      </c>
      <c r="Y41">
        <v>0</v>
      </c>
      <c r="Z41">
        <v>20.5</v>
      </c>
      <c r="AA41">
        <v>0.57999999999999996</v>
      </c>
      <c r="AB41">
        <v>3.89</v>
      </c>
      <c r="AC41">
        <v>0</v>
      </c>
      <c r="AD41">
        <v>7.77</v>
      </c>
      <c r="AE41">
        <v>0</v>
      </c>
      <c r="AF41">
        <v>4.93</v>
      </c>
      <c r="AG41">
        <v>20</v>
      </c>
      <c r="AH41">
        <v>65</v>
      </c>
      <c r="AI41">
        <v>23.1</v>
      </c>
      <c r="AJ41">
        <v>9.9</v>
      </c>
      <c r="AK41">
        <v>53.43</v>
      </c>
      <c r="AL41">
        <v>9.7200000000000006</v>
      </c>
    </row>
    <row r="42" spans="1:38">
      <c r="A42" t="s">
        <v>357</v>
      </c>
      <c r="G42" t="s">
        <v>84</v>
      </c>
      <c r="H42" s="115">
        <v>141.47</v>
      </c>
      <c r="I42" s="88">
        <v>11.1</v>
      </c>
      <c r="J42" s="88">
        <v>4.93</v>
      </c>
      <c r="K42" s="88">
        <v>70.92</v>
      </c>
      <c r="L42" s="88">
        <v>3.89</v>
      </c>
      <c r="M42" s="116">
        <v>0</v>
      </c>
      <c r="N42" s="115">
        <v>0</v>
      </c>
      <c r="O42" s="88">
        <v>85</v>
      </c>
      <c r="P42" s="88">
        <v>0</v>
      </c>
      <c r="Q42" s="88">
        <v>0</v>
      </c>
      <c r="R42" s="88">
        <v>0</v>
      </c>
      <c r="S42" s="116">
        <v>0</v>
      </c>
      <c r="W42">
        <v>94.49</v>
      </c>
      <c r="X42">
        <v>0</v>
      </c>
      <c r="Y42">
        <v>0</v>
      </c>
      <c r="Z42">
        <v>20.5</v>
      </c>
      <c r="AA42">
        <v>0.57999999999999996</v>
      </c>
      <c r="AB42">
        <v>3.89</v>
      </c>
      <c r="AC42">
        <v>0</v>
      </c>
      <c r="AD42">
        <v>7.77</v>
      </c>
      <c r="AE42">
        <v>0</v>
      </c>
      <c r="AF42">
        <v>4.93</v>
      </c>
      <c r="AG42">
        <v>20</v>
      </c>
      <c r="AH42">
        <v>65</v>
      </c>
      <c r="AI42">
        <v>25.9</v>
      </c>
      <c r="AJ42">
        <v>11.1</v>
      </c>
      <c r="AK42">
        <v>53.43</v>
      </c>
      <c r="AL42">
        <v>9.7200000000000006</v>
      </c>
    </row>
    <row r="43" spans="1:38">
      <c r="A43" t="s">
        <v>363</v>
      </c>
      <c r="G43" t="s">
        <v>85</v>
      </c>
      <c r="H43" s="115">
        <v>142.87</v>
      </c>
      <c r="I43" s="88">
        <v>11.7</v>
      </c>
      <c r="J43" s="88">
        <v>4.84</v>
      </c>
      <c r="K43" s="88">
        <v>70.92</v>
      </c>
      <c r="L43" s="88">
        <v>3.89</v>
      </c>
      <c r="M43" s="116">
        <v>0</v>
      </c>
      <c r="N43" s="115">
        <v>0</v>
      </c>
      <c r="O43" s="88">
        <v>85</v>
      </c>
      <c r="P43" s="88">
        <v>0</v>
      </c>
      <c r="Q43" s="88">
        <v>0</v>
      </c>
      <c r="R43" s="88">
        <v>0</v>
      </c>
      <c r="S43" s="116">
        <v>0</v>
      </c>
      <c r="W43">
        <v>94.49</v>
      </c>
      <c r="X43">
        <v>0</v>
      </c>
      <c r="Y43">
        <v>0</v>
      </c>
      <c r="Z43">
        <v>20.5</v>
      </c>
      <c r="AA43">
        <v>0.57999999999999996</v>
      </c>
      <c r="AB43">
        <v>3.89</v>
      </c>
      <c r="AC43">
        <v>0</v>
      </c>
      <c r="AD43">
        <v>7.77</v>
      </c>
      <c r="AE43">
        <v>0</v>
      </c>
      <c r="AF43">
        <v>4.84</v>
      </c>
      <c r="AG43">
        <v>20</v>
      </c>
      <c r="AH43">
        <v>65</v>
      </c>
      <c r="AI43">
        <v>27.3</v>
      </c>
      <c r="AJ43">
        <v>11.7</v>
      </c>
      <c r="AK43">
        <v>53.43</v>
      </c>
      <c r="AL43">
        <v>9.7200000000000006</v>
      </c>
    </row>
    <row r="44" spans="1:38">
      <c r="A44" t="s">
        <v>367</v>
      </c>
      <c r="G44" t="s">
        <v>86</v>
      </c>
      <c r="H44" s="115">
        <v>144.97</v>
      </c>
      <c r="I44" s="88">
        <v>12.6</v>
      </c>
      <c r="J44" s="88">
        <v>4.84</v>
      </c>
      <c r="K44" s="88">
        <v>70.92</v>
      </c>
      <c r="L44" s="88">
        <v>3.89</v>
      </c>
      <c r="M44" s="116">
        <v>0</v>
      </c>
      <c r="N44" s="115">
        <v>0</v>
      </c>
      <c r="O44" s="88">
        <v>85</v>
      </c>
      <c r="P44" s="88">
        <v>0</v>
      </c>
      <c r="Q44" s="88">
        <v>0</v>
      </c>
      <c r="R44" s="88">
        <v>0</v>
      </c>
      <c r="S44" s="116">
        <v>0</v>
      </c>
      <c r="W44">
        <v>94.49</v>
      </c>
      <c r="X44">
        <v>0</v>
      </c>
      <c r="Y44">
        <v>0</v>
      </c>
      <c r="Z44">
        <v>20.5</v>
      </c>
      <c r="AA44">
        <v>0.57999999999999996</v>
      </c>
      <c r="AB44">
        <v>3.89</v>
      </c>
      <c r="AC44">
        <v>0</v>
      </c>
      <c r="AD44">
        <v>7.77</v>
      </c>
      <c r="AE44">
        <v>0</v>
      </c>
      <c r="AF44">
        <v>4.84</v>
      </c>
      <c r="AG44">
        <v>20</v>
      </c>
      <c r="AH44">
        <v>65</v>
      </c>
      <c r="AI44">
        <v>29.4</v>
      </c>
      <c r="AJ44">
        <v>12.6</v>
      </c>
      <c r="AK44">
        <v>53.43</v>
      </c>
      <c r="AL44">
        <v>9.7200000000000006</v>
      </c>
    </row>
    <row r="45" spans="1:38">
      <c r="A45" t="s">
        <v>390</v>
      </c>
      <c r="G45" t="s">
        <v>87</v>
      </c>
      <c r="H45" s="115">
        <v>146.37</v>
      </c>
      <c r="I45" s="88">
        <v>13.2</v>
      </c>
      <c r="J45" s="88">
        <v>4.84</v>
      </c>
      <c r="K45" s="88">
        <v>184.58</v>
      </c>
      <c r="L45" s="88">
        <v>3.89</v>
      </c>
      <c r="M45" s="116">
        <v>0</v>
      </c>
      <c r="N45" s="115">
        <v>0</v>
      </c>
      <c r="O45" s="88">
        <v>85</v>
      </c>
      <c r="P45" s="88">
        <v>0</v>
      </c>
      <c r="Q45" s="88">
        <v>0</v>
      </c>
      <c r="R45" s="88">
        <v>0</v>
      </c>
      <c r="S45" s="116">
        <v>0</v>
      </c>
      <c r="W45">
        <v>94.49</v>
      </c>
      <c r="X45">
        <v>0</v>
      </c>
      <c r="Y45">
        <v>0</v>
      </c>
      <c r="Z45">
        <v>20.5</v>
      </c>
      <c r="AA45">
        <v>0.57999999999999996</v>
      </c>
      <c r="AB45">
        <v>3.89</v>
      </c>
      <c r="AC45">
        <v>0</v>
      </c>
      <c r="AD45">
        <v>7.77</v>
      </c>
      <c r="AE45">
        <v>123.38</v>
      </c>
      <c r="AF45">
        <v>4.84</v>
      </c>
      <c r="AG45">
        <v>20</v>
      </c>
      <c r="AH45">
        <v>65</v>
      </c>
      <c r="AI45">
        <v>30.8</v>
      </c>
      <c r="AJ45">
        <v>13.2</v>
      </c>
      <c r="AK45">
        <v>19.43</v>
      </c>
      <c r="AL45">
        <v>34</v>
      </c>
    </row>
    <row r="46" spans="1:38">
      <c r="A46" t="s">
        <v>391</v>
      </c>
      <c r="G46" t="s">
        <v>88</v>
      </c>
      <c r="H46" s="115">
        <v>147.76999999999998</v>
      </c>
      <c r="I46" s="88">
        <v>13.8</v>
      </c>
      <c r="J46" s="88">
        <v>4.84</v>
      </c>
      <c r="K46" s="88">
        <v>184.58</v>
      </c>
      <c r="L46" s="88">
        <v>3.89</v>
      </c>
      <c r="M46" s="116">
        <v>0</v>
      </c>
      <c r="N46" s="115">
        <v>0</v>
      </c>
      <c r="O46" s="88">
        <v>85</v>
      </c>
      <c r="P46" s="88">
        <v>0</v>
      </c>
      <c r="Q46" s="88">
        <v>0</v>
      </c>
      <c r="R46" s="88">
        <v>0</v>
      </c>
      <c r="S46" s="116">
        <v>0</v>
      </c>
      <c r="W46">
        <v>94.49</v>
      </c>
      <c r="X46">
        <v>0</v>
      </c>
      <c r="Y46">
        <v>0</v>
      </c>
      <c r="Z46">
        <v>20.5</v>
      </c>
      <c r="AA46">
        <v>0.57999999999999996</v>
      </c>
      <c r="AB46">
        <v>3.89</v>
      </c>
      <c r="AC46">
        <v>0</v>
      </c>
      <c r="AD46">
        <v>7.77</v>
      </c>
      <c r="AE46">
        <v>123.38</v>
      </c>
      <c r="AF46">
        <v>4.84</v>
      </c>
      <c r="AG46">
        <v>20</v>
      </c>
      <c r="AH46">
        <v>65</v>
      </c>
      <c r="AI46">
        <v>32.200000000000003</v>
      </c>
      <c r="AJ46">
        <v>13.8</v>
      </c>
      <c r="AK46">
        <v>19.43</v>
      </c>
      <c r="AL46">
        <v>34</v>
      </c>
    </row>
    <row r="47" spans="1:38">
      <c r="A47" t="s">
        <v>395</v>
      </c>
      <c r="G47" t="s">
        <v>89</v>
      </c>
      <c r="H47" s="115">
        <v>147.76999999999998</v>
      </c>
      <c r="I47" s="88">
        <v>13.8</v>
      </c>
      <c r="J47" s="88">
        <v>4.74</v>
      </c>
      <c r="K47" s="88">
        <v>184.58</v>
      </c>
      <c r="L47" s="88">
        <v>3.89</v>
      </c>
      <c r="M47" s="116">
        <v>0</v>
      </c>
      <c r="N47" s="115">
        <v>0</v>
      </c>
      <c r="O47" s="88">
        <v>85</v>
      </c>
      <c r="P47" s="88">
        <v>0</v>
      </c>
      <c r="Q47" s="88">
        <v>0</v>
      </c>
      <c r="R47" s="88">
        <v>0</v>
      </c>
      <c r="S47" s="116">
        <v>0</v>
      </c>
      <c r="W47">
        <v>94.49</v>
      </c>
      <c r="X47">
        <v>0</v>
      </c>
      <c r="Y47">
        <v>0</v>
      </c>
      <c r="Z47">
        <v>20.5</v>
      </c>
      <c r="AA47">
        <v>0.57999999999999996</v>
      </c>
      <c r="AB47">
        <v>3.89</v>
      </c>
      <c r="AC47">
        <v>0</v>
      </c>
      <c r="AD47">
        <v>7.77</v>
      </c>
      <c r="AE47">
        <v>123.38</v>
      </c>
      <c r="AF47">
        <v>4.74</v>
      </c>
      <c r="AG47">
        <v>20</v>
      </c>
      <c r="AH47">
        <v>65</v>
      </c>
      <c r="AI47">
        <v>32.200000000000003</v>
      </c>
      <c r="AJ47">
        <v>13.8</v>
      </c>
      <c r="AK47">
        <v>19.43</v>
      </c>
      <c r="AL47">
        <v>34</v>
      </c>
    </row>
    <row r="48" spans="1:38">
      <c r="A48" t="s">
        <v>399</v>
      </c>
      <c r="G48" t="s">
        <v>90</v>
      </c>
      <c r="H48" s="115">
        <v>147.76999999999998</v>
      </c>
      <c r="I48" s="88">
        <v>13.8</v>
      </c>
      <c r="J48" s="88">
        <v>4.74</v>
      </c>
      <c r="K48" s="88">
        <v>184.58</v>
      </c>
      <c r="L48" s="88">
        <v>3.89</v>
      </c>
      <c r="M48" s="116">
        <v>0</v>
      </c>
      <c r="N48" s="115">
        <v>0</v>
      </c>
      <c r="O48" s="88">
        <v>85</v>
      </c>
      <c r="P48" s="88">
        <v>0</v>
      </c>
      <c r="Q48" s="88">
        <v>0</v>
      </c>
      <c r="R48" s="88">
        <v>0</v>
      </c>
      <c r="S48" s="116">
        <v>0</v>
      </c>
      <c r="W48">
        <v>94.49</v>
      </c>
      <c r="X48">
        <v>0</v>
      </c>
      <c r="Y48">
        <v>0</v>
      </c>
      <c r="Z48">
        <v>20.5</v>
      </c>
      <c r="AA48">
        <v>0.57999999999999996</v>
      </c>
      <c r="AB48">
        <v>3.89</v>
      </c>
      <c r="AC48">
        <v>0</v>
      </c>
      <c r="AD48">
        <v>7.77</v>
      </c>
      <c r="AE48">
        <v>123.38</v>
      </c>
      <c r="AF48">
        <v>4.74</v>
      </c>
      <c r="AG48">
        <v>20</v>
      </c>
      <c r="AH48">
        <v>65</v>
      </c>
      <c r="AI48">
        <v>32.200000000000003</v>
      </c>
      <c r="AJ48">
        <v>13.8</v>
      </c>
      <c r="AK48">
        <v>19.43</v>
      </c>
      <c r="AL48">
        <v>34</v>
      </c>
    </row>
    <row r="49" spans="1:38">
      <c r="A49" t="s">
        <v>400</v>
      </c>
      <c r="G49" t="s">
        <v>91</v>
      </c>
      <c r="H49" s="115">
        <v>147.76999999999998</v>
      </c>
      <c r="I49" s="88">
        <v>13.8</v>
      </c>
      <c r="J49" s="88">
        <v>4.74</v>
      </c>
      <c r="K49" s="88">
        <v>184.58</v>
      </c>
      <c r="L49" s="88">
        <v>3.89</v>
      </c>
      <c r="M49" s="116">
        <v>0</v>
      </c>
      <c r="N49" s="115">
        <v>0</v>
      </c>
      <c r="O49" s="88">
        <v>85</v>
      </c>
      <c r="P49" s="88">
        <v>0</v>
      </c>
      <c r="Q49" s="88">
        <v>0</v>
      </c>
      <c r="R49" s="88">
        <v>0</v>
      </c>
      <c r="S49" s="116">
        <v>0</v>
      </c>
      <c r="W49">
        <v>94.49</v>
      </c>
      <c r="X49">
        <v>0</v>
      </c>
      <c r="Y49">
        <v>0</v>
      </c>
      <c r="Z49">
        <v>20.5</v>
      </c>
      <c r="AA49">
        <v>0.57999999999999996</v>
      </c>
      <c r="AB49">
        <v>3.89</v>
      </c>
      <c r="AC49">
        <v>0</v>
      </c>
      <c r="AD49">
        <v>7.77</v>
      </c>
      <c r="AE49">
        <v>123.38</v>
      </c>
      <c r="AF49">
        <v>4.74</v>
      </c>
      <c r="AG49">
        <v>20</v>
      </c>
      <c r="AH49">
        <v>65</v>
      </c>
      <c r="AI49">
        <v>32.200000000000003</v>
      </c>
      <c r="AJ49">
        <v>13.8</v>
      </c>
      <c r="AK49">
        <v>19.43</v>
      </c>
      <c r="AL49">
        <v>34</v>
      </c>
    </row>
    <row r="50" spans="1:38">
      <c r="A50" t="s">
        <v>401</v>
      </c>
      <c r="G50" t="s">
        <v>92</v>
      </c>
      <c r="H50" s="115">
        <v>148.47</v>
      </c>
      <c r="I50" s="88">
        <v>14.1</v>
      </c>
      <c r="J50" s="88">
        <v>4.74</v>
      </c>
      <c r="K50" s="88">
        <v>184.58</v>
      </c>
      <c r="L50" s="88">
        <v>3.89</v>
      </c>
      <c r="M50" s="116">
        <v>0</v>
      </c>
      <c r="N50" s="115">
        <v>0</v>
      </c>
      <c r="O50" s="88">
        <v>85</v>
      </c>
      <c r="P50" s="88">
        <v>0</v>
      </c>
      <c r="Q50" s="88">
        <v>0</v>
      </c>
      <c r="R50" s="88">
        <v>0</v>
      </c>
      <c r="S50" s="116">
        <v>0</v>
      </c>
      <c r="W50">
        <v>94.49</v>
      </c>
      <c r="X50">
        <v>0</v>
      </c>
      <c r="Y50">
        <v>0</v>
      </c>
      <c r="Z50">
        <v>20.5</v>
      </c>
      <c r="AA50">
        <v>0.57999999999999996</v>
      </c>
      <c r="AB50">
        <v>3.89</v>
      </c>
      <c r="AC50">
        <v>0</v>
      </c>
      <c r="AD50">
        <v>7.77</v>
      </c>
      <c r="AE50">
        <v>123.38</v>
      </c>
      <c r="AF50">
        <v>4.74</v>
      </c>
      <c r="AG50">
        <v>20</v>
      </c>
      <c r="AH50">
        <v>65</v>
      </c>
      <c r="AI50">
        <v>32.9</v>
      </c>
      <c r="AJ50">
        <v>14.1</v>
      </c>
      <c r="AK50">
        <v>19.43</v>
      </c>
      <c r="AL50">
        <v>34</v>
      </c>
    </row>
    <row r="51" spans="1:38">
      <c r="A51" t="s">
        <v>403</v>
      </c>
      <c r="G51" t="s">
        <v>93</v>
      </c>
      <c r="H51" s="115">
        <v>149.16999999999999</v>
      </c>
      <c r="I51" s="88">
        <v>14.4</v>
      </c>
      <c r="J51" s="88">
        <v>4.5599999999999996</v>
      </c>
      <c r="K51" s="88">
        <v>184.58</v>
      </c>
      <c r="L51" s="88">
        <v>3.89</v>
      </c>
      <c r="M51" s="116">
        <v>0</v>
      </c>
      <c r="N51" s="115">
        <v>0</v>
      </c>
      <c r="O51" s="88">
        <v>85</v>
      </c>
      <c r="P51" s="88">
        <v>0</v>
      </c>
      <c r="Q51" s="88">
        <v>0</v>
      </c>
      <c r="R51" s="88">
        <v>0</v>
      </c>
      <c r="S51" s="116">
        <v>0</v>
      </c>
      <c r="W51">
        <v>94.49</v>
      </c>
      <c r="X51">
        <v>0</v>
      </c>
      <c r="Y51">
        <v>0</v>
      </c>
      <c r="Z51">
        <v>20.5</v>
      </c>
      <c r="AA51">
        <v>0.57999999999999996</v>
      </c>
      <c r="AB51">
        <v>3.89</v>
      </c>
      <c r="AC51">
        <v>0</v>
      </c>
      <c r="AD51">
        <v>7.77</v>
      </c>
      <c r="AE51">
        <v>123.38</v>
      </c>
      <c r="AF51">
        <v>4.5599999999999996</v>
      </c>
      <c r="AG51">
        <v>20</v>
      </c>
      <c r="AH51">
        <v>65</v>
      </c>
      <c r="AI51">
        <v>33.6</v>
      </c>
      <c r="AJ51">
        <v>14.4</v>
      </c>
      <c r="AK51">
        <v>19.43</v>
      </c>
      <c r="AL51">
        <v>34</v>
      </c>
    </row>
    <row r="52" spans="1:38">
      <c r="A52" t="s">
        <v>404</v>
      </c>
      <c r="G52" t="s">
        <v>94</v>
      </c>
      <c r="H52" s="115">
        <v>151.26999999999998</v>
      </c>
      <c r="I52" s="88">
        <v>15.3</v>
      </c>
      <c r="J52" s="88">
        <v>4.5599999999999996</v>
      </c>
      <c r="K52" s="88">
        <v>184.58</v>
      </c>
      <c r="L52" s="88">
        <v>3.89</v>
      </c>
      <c r="M52" s="116">
        <v>0</v>
      </c>
      <c r="N52" s="115">
        <v>0</v>
      </c>
      <c r="O52" s="88">
        <v>85</v>
      </c>
      <c r="P52" s="88">
        <v>0</v>
      </c>
      <c r="Q52" s="88">
        <v>0</v>
      </c>
      <c r="R52" s="88">
        <v>0</v>
      </c>
      <c r="S52" s="116">
        <v>0</v>
      </c>
      <c r="W52">
        <v>94.49</v>
      </c>
      <c r="X52">
        <v>0</v>
      </c>
      <c r="Y52">
        <v>0</v>
      </c>
      <c r="Z52">
        <v>20.5</v>
      </c>
      <c r="AA52">
        <v>0.57999999999999996</v>
      </c>
      <c r="AB52">
        <v>3.89</v>
      </c>
      <c r="AC52">
        <v>0</v>
      </c>
      <c r="AD52">
        <v>7.77</v>
      </c>
      <c r="AE52">
        <v>123.38</v>
      </c>
      <c r="AF52">
        <v>4.5599999999999996</v>
      </c>
      <c r="AG52">
        <v>20</v>
      </c>
      <c r="AH52">
        <v>65</v>
      </c>
      <c r="AI52">
        <v>35.700000000000003</v>
      </c>
      <c r="AJ52">
        <v>15.3</v>
      </c>
      <c r="AK52">
        <v>19.43</v>
      </c>
      <c r="AL52">
        <v>34</v>
      </c>
    </row>
    <row r="53" spans="1:38">
      <c r="G53" t="s">
        <v>95</v>
      </c>
      <c r="H53" s="115">
        <v>152.66999999999999</v>
      </c>
      <c r="I53" s="88">
        <v>15.9</v>
      </c>
      <c r="J53" s="88">
        <v>4.5599999999999996</v>
      </c>
      <c r="K53" s="88">
        <v>184.58</v>
      </c>
      <c r="L53" s="88">
        <v>3.89</v>
      </c>
      <c r="M53" s="116">
        <v>0</v>
      </c>
      <c r="N53" s="115">
        <v>0</v>
      </c>
      <c r="O53" s="88">
        <v>85</v>
      </c>
      <c r="P53" s="88">
        <v>0</v>
      </c>
      <c r="Q53" s="88">
        <v>0</v>
      </c>
      <c r="R53" s="88">
        <v>0</v>
      </c>
      <c r="S53" s="116">
        <v>0</v>
      </c>
      <c r="W53">
        <v>94.49</v>
      </c>
      <c r="X53">
        <v>0</v>
      </c>
      <c r="Y53">
        <v>0</v>
      </c>
      <c r="Z53">
        <v>20.5</v>
      </c>
      <c r="AA53">
        <v>0.57999999999999996</v>
      </c>
      <c r="AB53">
        <v>3.89</v>
      </c>
      <c r="AC53">
        <v>0</v>
      </c>
      <c r="AD53">
        <v>7.77</v>
      </c>
      <c r="AE53">
        <v>123.38</v>
      </c>
      <c r="AF53">
        <v>4.5599999999999996</v>
      </c>
      <c r="AG53">
        <v>20</v>
      </c>
      <c r="AH53">
        <v>65</v>
      </c>
      <c r="AI53">
        <v>37.1</v>
      </c>
      <c r="AJ53">
        <v>15.9</v>
      </c>
      <c r="AK53">
        <v>19.43</v>
      </c>
      <c r="AL53">
        <v>34</v>
      </c>
    </row>
    <row r="54" spans="1:38">
      <c r="G54" t="s">
        <v>96</v>
      </c>
      <c r="H54" s="115">
        <v>152.66999999999999</v>
      </c>
      <c r="I54" s="88">
        <v>15.9</v>
      </c>
      <c r="J54" s="88">
        <v>4.5599999999999996</v>
      </c>
      <c r="K54" s="88">
        <v>184.58</v>
      </c>
      <c r="L54" s="88">
        <v>3.89</v>
      </c>
      <c r="M54" s="116">
        <v>0</v>
      </c>
      <c r="N54" s="115">
        <v>0</v>
      </c>
      <c r="O54" s="88">
        <v>85</v>
      </c>
      <c r="P54" s="88">
        <v>0</v>
      </c>
      <c r="Q54" s="88">
        <v>0</v>
      </c>
      <c r="R54" s="88">
        <v>0</v>
      </c>
      <c r="S54" s="116">
        <v>0</v>
      </c>
      <c r="W54">
        <v>94.49</v>
      </c>
      <c r="X54">
        <v>0</v>
      </c>
      <c r="Y54">
        <v>0</v>
      </c>
      <c r="Z54">
        <v>20.5</v>
      </c>
      <c r="AA54">
        <v>0.57999999999999996</v>
      </c>
      <c r="AB54">
        <v>3.89</v>
      </c>
      <c r="AC54">
        <v>0</v>
      </c>
      <c r="AD54">
        <v>7.77</v>
      </c>
      <c r="AE54">
        <v>123.38</v>
      </c>
      <c r="AF54">
        <v>4.5599999999999996</v>
      </c>
      <c r="AG54">
        <v>20</v>
      </c>
      <c r="AH54">
        <v>65</v>
      </c>
      <c r="AI54">
        <v>37.1</v>
      </c>
      <c r="AJ54">
        <v>15.9</v>
      </c>
      <c r="AK54">
        <v>19.43</v>
      </c>
      <c r="AL54">
        <v>34</v>
      </c>
    </row>
    <row r="55" spans="1:38">
      <c r="G55" t="s">
        <v>97</v>
      </c>
      <c r="H55" s="115">
        <v>152.66999999999999</v>
      </c>
      <c r="I55" s="88">
        <v>15.9</v>
      </c>
      <c r="J55" s="88">
        <v>4.5599999999999996</v>
      </c>
      <c r="K55" s="88">
        <v>184.58</v>
      </c>
      <c r="L55" s="88">
        <v>3.89</v>
      </c>
      <c r="M55" s="116">
        <v>0</v>
      </c>
      <c r="N55" s="115">
        <v>0</v>
      </c>
      <c r="O55" s="88">
        <v>85</v>
      </c>
      <c r="P55" s="88">
        <v>0</v>
      </c>
      <c r="Q55" s="88">
        <v>0</v>
      </c>
      <c r="R55" s="88">
        <v>0</v>
      </c>
      <c r="S55" s="116">
        <v>0</v>
      </c>
      <c r="W55">
        <v>94.49</v>
      </c>
      <c r="X55">
        <v>0</v>
      </c>
      <c r="Y55">
        <v>0</v>
      </c>
      <c r="Z55">
        <v>20.5</v>
      </c>
      <c r="AA55">
        <v>0.57999999999999996</v>
      </c>
      <c r="AB55">
        <v>3.89</v>
      </c>
      <c r="AC55">
        <v>0</v>
      </c>
      <c r="AD55">
        <v>7.77</v>
      </c>
      <c r="AE55">
        <v>123.38</v>
      </c>
      <c r="AF55">
        <v>4.5599999999999996</v>
      </c>
      <c r="AG55">
        <v>20</v>
      </c>
      <c r="AH55">
        <v>65</v>
      </c>
      <c r="AI55">
        <v>37.1</v>
      </c>
      <c r="AJ55">
        <v>15.9</v>
      </c>
      <c r="AK55">
        <v>19.43</v>
      </c>
      <c r="AL55">
        <v>34</v>
      </c>
    </row>
    <row r="56" spans="1:38">
      <c r="G56" t="s">
        <v>98</v>
      </c>
      <c r="H56" s="115">
        <v>152.66999999999999</v>
      </c>
      <c r="I56" s="88">
        <v>15.9</v>
      </c>
      <c r="J56" s="88">
        <v>4.5599999999999996</v>
      </c>
      <c r="K56" s="88">
        <v>184.58</v>
      </c>
      <c r="L56" s="88">
        <v>3.89</v>
      </c>
      <c r="M56" s="116">
        <v>0</v>
      </c>
      <c r="N56" s="115">
        <v>0</v>
      </c>
      <c r="O56" s="88">
        <v>85</v>
      </c>
      <c r="P56" s="88">
        <v>0</v>
      </c>
      <c r="Q56" s="88">
        <v>0</v>
      </c>
      <c r="R56" s="88">
        <v>0</v>
      </c>
      <c r="S56" s="116">
        <v>0</v>
      </c>
      <c r="W56">
        <v>94.49</v>
      </c>
      <c r="X56">
        <v>0</v>
      </c>
      <c r="Y56">
        <v>0</v>
      </c>
      <c r="Z56">
        <v>20.5</v>
      </c>
      <c r="AA56">
        <v>0.57999999999999996</v>
      </c>
      <c r="AB56">
        <v>3.89</v>
      </c>
      <c r="AC56">
        <v>0</v>
      </c>
      <c r="AD56">
        <v>7.77</v>
      </c>
      <c r="AE56">
        <v>123.38</v>
      </c>
      <c r="AF56">
        <v>4.5599999999999996</v>
      </c>
      <c r="AG56">
        <v>20</v>
      </c>
      <c r="AH56">
        <v>65</v>
      </c>
      <c r="AI56">
        <v>37.1</v>
      </c>
      <c r="AJ56">
        <v>15.9</v>
      </c>
      <c r="AK56">
        <v>19.43</v>
      </c>
      <c r="AL56">
        <v>34</v>
      </c>
    </row>
    <row r="57" spans="1:38">
      <c r="G57" t="s">
        <v>99</v>
      </c>
      <c r="H57" s="115">
        <v>152.66999999999999</v>
      </c>
      <c r="I57" s="88">
        <v>15.9</v>
      </c>
      <c r="J57" s="88">
        <v>4.5599999999999996</v>
      </c>
      <c r="K57" s="88">
        <v>184.58</v>
      </c>
      <c r="L57" s="88">
        <v>3.89</v>
      </c>
      <c r="M57" s="116">
        <v>0</v>
      </c>
      <c r="N57" s="115">
        <v>0</v>
      </c>
      <c r="O57" s="88">
        <v>85</v>
      </c>
      <c r="P57" s="88">
        <v>0</v>
      </c>
      <c r="Q57" s="88">
        <v>0</v>
      </c>
      <c r="R57" s="88">
        <v>0</v>
      </c>
      <c r="S57" s="116">
        <v>0</v>
      </c>
      <c r="W57">
        <v>94.49</v>
      </c>
      <c r="X57">
        <v>0</v>
      </c>
      <c r="Y57">
        <v>0</v>
      </c>
      <c r="Z57">
        <v>20.5</v>
      </c>
      <c r="AA57">
        <v>0.57999999999999996</v>
      </c>
      <c r="AB57">
        <v>3.89</v>
      </c>
      <c r="AC57">
        <v>0</v>
      </c>
      <c r="AD57">
        <v>7.77</v>
      </c>
      <c r="AE57">
        <v>123.38</v>
      </c>
      <c r="AF57">
        <v>4.5599999999999996</v>
      </c>
      <c r="AG57">
        <v>20</v>
      </c>
      <c r="AH57">
        <v>65</v>
      </c>
      <c r="AI57">
        <v>37.1</v>
      </c>
      <c r="AJ57">
        <v>15.9</v>
      </c>
      <c r="AK57">
        <v>19.43</v>
      </c>
      <c r="AL57">
        <v>34</v>
      </c>
    </row>
    <row r="58" spans="1:38">
      <c r="G58" t="s">
        <v>100</v>
      </c>
      <c r="H58" s="115">
        <v>152.66999999999999</v>
      </c>
      <c r="I58" s="88">
        <v>15.9</v>
      </c>
      <c r="J58" s="88">
        <v>4.5599999999999996</v>
      </c>
      <c r="K58" s="88">
        <v>184.58</v>
      </c>
      <c r="L58" s="88">
        <v>3.89</v>
      </c>
      <c r="M58" s="116">
        <v>0</v>
      </c>
      <c r="N58" s="115">
        <v>0</v>
      </c>
      <c r="O58" s="88">
        <v>85</v>
      </c>
      <c r="P58" s="88">
        <v>0</v>
      </c>
      <c r="Q58" s="88">
        <v>0</v>
      </c>
      <c r="R58" s="88">
        <v>0</v>
      </c>
      <c r="S58" s="116">
        <v>0</v>
      </c>
      <c r="W58">
        <v>94.49</v>
      </c>
      <c r="X58">
        <v>0</v>
      </c>
      <c r="Y58">
        <v>0</v>
      </c>
      <c r="Z58">
        <v>20.5</v>
      </c>
      <c r="AA58">
        <v>0.57999999999999996</v>
      </c>
      <c r="AB58">
        <v>3.89</v>
      </c>
      <c r="AC58">
        <v>0</v>
      </c>
      <c r="AD58">
        <v>7.77</v>
      </c>
      <c r="AE58">
        <v>123.38</v>
      </c>
      <c r="AF58">
        <v>4.5599999999999996</v>
      </c>
      <c r="AG58">
        <v>20</v>
      </c>
      <c r="AH58">
        <v>65</v>
      </c>
      <c r="AI58">
        <v>37.1</v>
      </c>
      <c r="AJ58">
        <v>15.9</v>
      </c>
      <c r="AK58">
        <v>19.43</v>
      </c>
      <c r="AL58">
        <v>34</v>
      </c>
    </row>
    <row r="59" spans="1:38">
      <c r="G59" t="s">
        <v>101</v>
      </c>
      <c r="H59" s="115">
        <v>152.66999999999999</v>
      </c>
      <c r="I59" s="88">
        <v>15.9</v>
      </c>
      <c r="J59" s="88">
        <v>4.5599999999999996</v>
      </c>
      <c r="K59" s="88">
        <v>184.58</v>
      </c>
      <c r="L59" s="88">
        <v>3.89</v>
      </c>
      <c r="M59" s="116">
        <v>0</v>
      </c>
      <c r="N59" s="115">
        <v>0</v>
      </c>
      <c r="O59" s="88">
        <v>85</v>
      </c>
      <c r="P59" s="88">
        <v>0</v>
      </c>
      <c r="Q59" s="88">
        <v>0</v>
      </c>
      <c r="R59" s="88">
        <v>0</v>
      </c>
      <c r="S59" s="116">
        <v>0</v>
      </c>
      <c r="W59">
        <v>94.49</v>
      </c>
      <c r="X59">
        <v>0</v>
      </c>
      <c r="Y59">
        <v>0</v>
      </c>
      <c r="Z59">
        <v>20.5</v>
      </c>
      <c r="AA59">
        <v>0.57999999999999996</v>
      </c>
      <c r="AB59">
        <v>3.89</v>
      </c>
      <c r="AC59">
        <v>0</v>
      </c>
      <c r="AD59">
        <v>7.77</v>
      </c>
      <c r="AE59">
        <v>123.38</v>
      </c>
      <c r="AF59">
        <v>4.5599999999999996</v>
      </c>
      <c r="AG59">
        <v>20</v>
      </c>
      <c r="AH59">
        <v>65</v>
      </c>
      <c r="AI59">
        <v>37.1</v>
      </c>
      <c r="AJ59">
        <v>15.9</v>
      </c>
      <c r="AK59">
        <v>19.43</v>
      </c>
      <c r="AL59">
        <v>34</v>
      </c>
    </row>
    <row r="60" spans="1:38">
      <c r="G60" t="s">
        <v>102</v>
      </c>
      <c r="H60" s="115">
        <v>152.66999999999999</v>
      </c>
      <c r="I60" s="88">
        <v>15.9</v>
      </c>
      <c r="J60" s="88">
        <v>4.5599999999999996</v>
      </c>
      <c r="K60" s="88">
        <v>184.58</v>
      </c>
      <c r="L60" s="88">
        <v>3.89</v>
      </c>
      <c r="M60" s="116">
        <v>0</v>
      </c>
      <c r="N60" s="115">
        <v>0</v>
      </c>
      <c r="O60" s="88">
        <v>85</v>
      </c>
      <c r="P60" s="88">
        <v>0</v>
      </c>
      <c r="Q60" s="88">
        <v>0</v>
      </c>
      <c r="R60" s="88">
        <v>0</v>
      </c>
      <c r="S60" s="116">
        <v>0</v>
      </c>
      <c r="W60">
        <v>94.49</v>
      </c>
      <c r="X60">
        <v>0</v>
      </c>
      <c r="Y60">
        <v>0</v>
      </c>
      <c r="Z60">
        <v>20.5</v>
      </c>
      <c r="AA60">
        <v>0.57999999999999996</v>
      </c>
      <c r="AB60">
        <v>3.89</v>
      </c>
      <c r="AC60">
        <v>0</v>
      </c>
      <c r="AD60">
        <v>7.77</v>
      </c>
      <c r="AE60">
        <v>123.38</v>
      </c>
      <c r="AF60">
        <v>4.5599999999999996</v>
      </c>
      <c r="AG60">
        <v>20</v>
      </c>
      <c r="AH60">
        <v>65</v>
      </c>
      <c r="AI60">
        <v>37.1</v>
      </c>
      <c r="AJ60">
        <v>15.9</v>
      </c>
      <c r="AK60">
        <v>19.43</v>
      </c>
      <c r="AL60">
        <v>34</v>
      </c>
    </row>
    <row r="61" spans="1:38">
      <c r="G61" t="s">
        <v>103</v>
      </c>
      <c r="H61" s="115">
        <v>149.87</v>
      </c>
      <c r="I61" s="88">
        <v>14.7</v>
      </c>
      <c r="J61" s="88">
        <v>4.5599999999999996</v>
      </c>
      <c r="K61" s="88">
        <v>184.58</v>
      </c>
      <c r="L61" s="88">
        <v>3.89</v>
      </c>
      <c r="M61" s="116">
        <v>0</v>
      </c>
      <c r="N61" s="115">
        <v>0</v>
      </c>
      <c r="O61" s="88">
        <v>85</v>
      </c>
      <c r="P61" s="88">
        <v>0</v>
      </c>
      <c r="Q61" s="88">
        <v>0</v>
      </c>
      <c r="R61" s="88">
        <v>0</v>
      </c>
      <c r="S61" s="116">
        <v>0</v>
      </c>
      <c r="W61">
        <v>94.49</v>
      </c>
      <c r="X61">
        <v>0</v>
      </c>
      <c r="Y61">
        <v>0</v>
      </c>
      <c r="Z61">
        <v>20.5</v>
      </c>
      <c r="AA61">
        <v>0.57999999999999996</v>
      </c>
      <c r="AB61">
        <v>3.89</v>
      </c>
      <c r="AC61">
        <v>0</v>
      </c>
      <c r="AD61">
        <v>7.77</v>
      </c>
      <c r="AE61">
        <v>123.38</v>
      </c>
      <c r="AF61">
        <v>4.5599999999999996</v>
      </c>
      <c r="AG61">
        <v>20</v>
      </c>
      <c r="AH61">
        <v>65</v>
      </c>
      <c r="AI61">
        <v>34.299999999999997</v>
      </c>
      <c r="AJ61">
        <v>14.7</v>
      </c>
      <c r="AK61">
        <v>19.43</v>
      </c>
      <c r="AL61">
        <v>34</v>
      </c>
    </row>
    <row r="62" spans="1:38">
      <c r="G62" t="s">
        <v>104</v>
      </c>
      <c r="H62" s="115">
        <v>147.76999999999998</v>
      </c>
      <c r="I62" s="88">
        <v>13.8</v>
      </c>
      <c r="J62" s="88">
        <v>4.5599999999999996</v>
      </c>
      <c r="K62" s="88">
        <v>184.58</v>
      </c>
      <c r="L62" s="88">
        <v>3.89</v>
      </c>
      <c r="M62" s="116">
        <v>0</v>
      </c>
      <c r="N62" s="115">
        <v>0</v>
      </c>
      <c r="O62" s="88">
        <v>85</v>
      </c>
      <c r="P62" s="88">
        <v>0</v>
      </c>
      <c r="Q62" s="88">
        <v>0</v>
      </c>
      <c r="R62" s="88">
        <v>0</v>
      </c>
      <c r="S62" s="116">
        <v>0</v>
      </c>
      <c r="W62">
        <v>94.49</v>
      </c>
      <c r="X62">
        <v>0</v>
      </c>
      <c r="Y62">
        <v>0</v>
      </c>
      <c r="Z62">
        <v>20.5</v>
      </c>
      <c r="AA62">
        <v>0.57999999999999996</v>
      </c>
      <c r="AB62">
        <v>3.89</v>
      </c>
      <c r="AC62">
        <v>0</v>
      </c>
      <c r="AD62">
        <v>7.77</v>
      </c>
      <c r="AE62">
        <v>123.38</v>
      </c>
      <c r="AF62">
        <v>4.5599999999999996</v>
      </c>
      <c r="AG62">
        <v>20</v>
      </c>
      <c r="AH62">
        <v>65</v>
      </c>
      <c r="AI62">
        <v>32.200000000000003</v>
      </c>
      <c r="AJ62">
        <v>13.8</v>
      </c>
      <c r="AK62">
        <v>19.43</v>
      </c>
      <c r="AL62">
        <v>34</v>
      </c>
    </row>
    <row r="63" spans="1:38">
      <c r="G63" t="s">
        <v>105</v>
      </c>
      <c r="H63" s="115">
        <v>144.97</v>
      </c>
      <c r="I63" s="88">
        <v>12.6</v>
      </c>
      <c r="J63" s="88">
        <v>4.5599999999999996</v>
      </c>
      <c r="K63" s="88">
        <v>184.58</v>
      </c>
      <c r="L63" s="88">
        <v>3.89</v>
      </c>
      <c r="M63" s="116">
        <v>0</v>
      </c>
      <c r="N63" s="115">
        <v>0</v>
      </c>
      <c r="O63" s="88">
        <v>85</v>
      </c>
      <c r="P63" s="88">
        <v>0</v>
      </c>
      <c r="Q63" s="88">
        <v>0</v>
      </c>
      <c r="R63" s="88">
        <v>0</v>
      </c>
      <c r="S63" s="116">
        <v>0</v>
      </c>
      <c r="W63">
        <v>94.49</v>
      </c>
      <c r="X63">
        <v>0</v>
      </c>
      <c r="Y63">
        <v>0</v>
      </c>
      <c r="Z63">
        <v>20.5</v>
      </c>
      <c r="AA63">
        <v>0.57999999999999996</v>
      </c>
      <c r="AB63">
        <v>3.89</v>
      </c>
      <c r="AC63">
        <v>0</v>
      </c>
      <c r="AD63">
        <v>7.77</v>
      </c>
      <c r="AE63">
        <v>123.38</v>
      </c>
      <c r="AF63">
        <v>4.5599999999999996</v>
      </c>
      <c r="AG63">
        <v>20</v>
      </c>
      <c r="AH63">
        <v>65</v>
      </c>
      <c r="AI63">
        <v>29.4</v>
      </c>
      <c r="AJ63">
        <v>12.6</v>
      </c>
      <c r="AK63">
        <v>19.43</v>
      </c>
      <c r="AL63">
        <v>34</v>
      </c>
    </row>
    <row r="64" spans="1:38">
      <c r="G64" t="s">
        <v>106</v>
      </c>
      <c r="H64" s="115">
        <v>142.87</v>
      </c>
      <c r="I64" s="88">
        <v>11.7</v>
      </c>
      <c r="J64" s="88">
        <v>4.5599999999999996</v>
      </c>
      <c r="K64" s="88">
        <v>184.58</v>
      </c>
      <c r="L64" s="88">
        <v>3.89</v>
      </c>
      <c r="M64" s="116">
        <v>0</v>
      </c>
      <c r="N64" s="115">
        <v>0</v>
      </c>
      <c r="O64" s="88">
        <v>85</v>
      </c>
      <c r="P64" s="88">
        <v>0</v>
      </c>
      <c r="Q64" s="88">
        <v>0</v>
      </c>
      <c r="R64" s="88">
        <v>0</v>
      </c>
      <c r="S64" s="116">
        <v>0</v>
      </c>
      <c r="W64">
        <v>94.49</v>
      </c>
      <c r="X64">
        <v>0</v>
      </c>
      <c r="Y64">
        <v>0</v>
      </c>
      <c r="Z64">
        <v>20.5</v>
      </c>
      <c r="AA64">
        <v>0.57999999999999996</v>
      </c>
      <c r="AB64">
        <v>3.89</v>
      </c>
      <c r="AC64">
        <v>0</v>
      </c>
      <c r="AD64">
        <v>7.77</v>
      </c>
      <c r="AE64">
        <v>123.38</v>
      </c>
      <c r="AF64">
        <v>4.5599999999999996</v>
      </c>
      <c r="AG64">
        <v>20</v>
      </c>
      <c r="AH64">
        <v>65</v>
      </c>
      <c r="AI64">
        <v>27.3</v>
      </c>
      <c r="AJ64">
        <v>11.7</v>
      </c>
      <c r="AK64">
        <v>19.43</v>
      </c>
      <c r="AL64">
        <v>34</v>
      </c>
    </row>
    <row r="65" spans="7:38">
      <c r="G65" t="s">
        <v>107</v>
      </c>
      <c r="H65" s="115">
        <v>141.47</v>
      </c>
      <c r="I65" s="88">
        <v>11.1</v>
      </c>
      <c r="J65" s="88">
        <v>4.5599999999999996</v>
      </c>
      <c r="K65" s="88">
        <v>184.58</v>
      </c>
      <c r="L65" s="88">
        <v>3.89</v>
      </c>
      <c r="M65" s="116">
        <v>0</v>
      </c>
      <c r="N65" s="115">
        <v>0</v>
      </c>
      <c r="O65" s="88">
        <v>85</v>
      </c>
      <c r="P65" s="88">
        <v>0</v>
      </c>
      <c r="Q65" s="88">
        <v>0</v>
      </c>
      <c r="R65" s="88">
        <v>0</v>
      </c>
      <c r="S65" s="116">
        <v>0</v>
      </c>
      <c r="W65">
        <v>94.49</v>
      </c>
      <c r="X65">
        <v>0</v>
      </c>
      <c r="Y65">
        <v>0</v>
      </c>
      <c r="Z65">
        <v>20.5</v>
      </c>
      <c r="AA65">
        <v>0.57999999999999996</v>
      </c>
      <c r="AB65">
        <v>3.89</v>
      </c>
      <c r="AC65">
        <v>0</v>
      </c>
      <c r="AD65">
        <v>7.77</v>
      </c>
      <c r="AE65">
        <v>123.38</v>
      </c>
      <c r="AF65">
        <v>4.5599999999999996</v>
      </c>
      <c r="AG65">
        <v>20</v>
      </c>
      <c r="AH65">
        <v>65</v>
      </c>
      <c r="AI65">
        <v>25.9</v>
      </c>
      <c r="AJ65">
        <v>11.1</v>
      </c>
      <c r="AK65">
        <v>19.43</v>
      </c>
      <c r="AL65">
        <v>34</v>
      </c>
    </row>
    <row r="66" spans="7:38">
      <c r="G66" t="s">
        <v>108</v>
      </c>
      <c r="H66" s="115">
        <v>140.07</v>
      </c>
      <c r="I66" s="88">
        <v>10.5</v>
      </c>
      <c r="J66" s="88">
        <v>4.5599999999999996</v>
      </c>
      <c r="K66" s="88">
        <v>184.58</v>
      </c>
      <c r="L66" s="88">
        <v>3.89</v>
      </c>
      <c r="M66" s="116">
        <v>0</v>
      </c>
      <c r="N66" s="115">
        <v>0</v>
      </c>
      <c r="O66" s="88">
        <v>85</v>
      </c>
      <c r="P66" s="88">
        <v>0</v>
      </c>
      <c r="Q66" s="88">
        <v>0</v>
      </c>
      <c r="R66" s="88">
        <v>0</v>
      </c>
      <c r="S66" s="116">
        <v>0</v>
      </c>
      <c r="W66">
        <v>94.49</v>
      </c>
      <c r="X66">
        <v>0</v>
      </c>
      <c r="Y66">
        <v>0</v>
      </c>
      <c r="Z66">
        <v>20.5</v>
      </c>
      <c r="AA66">
        <v>0.57999999999999996</v>
      </c>
      <c r="AB66">
        <v>3.89</v>
      </c>
      <c r="AC66">
        <v>0</v>
      </c>
      <c r="AD66">
        <v>7.77</v>
      </c>
      <c r="AE66">
        <v>123.38</v>
      </c>
      <c r="AF66">
        <v>4.5599999999999996</v>
      </c>
      <c r="AG66">
        <v>20</v>
      </c>
      <c r="AH66">
        <v>65</v>
      </c>
      <c r="AI66">
        <v>24.5</v>
      </c>
      <c r="AJ66">
        <v>10.5</v>
      </c>
      <c r="AK66">
        <v>19.43</v>
      </c>
      <c r="AL66">
        <v>34</v>
      </c>
    </row>
    <row r="67" spans="7:38">
      <c r="G67" t="s">
        <v>109</v>
      </c>
      <c r="H67" s="115">
        <v>142.04999999999998</v>
      </c>
      <c r="I67" s="88">
        <v>9.6</v>
      </c>
      <c r="J67" s="88">
        <v>4.5599999999999996</v>
      </c>
      <c r="K67" s="88">
        <v>184.58</v>
      </c>
      <c r="L67" s="88">
        <v>3.89</v>
      </c>
      <c r="M67" s="116">
        <v>0</v>
      </c>
      <c r="N67" s="115">
        <v>0</v>
      </c>
      <c r="O67" s="88">
        <v>85</v>
      </c>
      <c r="P67" s="88">
        <v>0</v>
      </c>
      <c r="Q67" s="88">
        <v>0</v>
      </c>
      <c r="R67" s="88">
        <v>0</v>
      </c>
      <c r="S67" s="116">
        <v>0</v>
      </c>
      <c r="W67">
        <v>94.49</v>
      </c>
      <c r="X67">
        <v>0</v>
      </c>
      <c r="Y67">
        <v>0</v>
      </c>
      <c r="Z67">
        <v>24.58</v>
      </c>
      <c r="AA67">
        <v>0.57999999999999996</v>
      </c>
      <c r="AB67">
        <v>3.89</v>
      </c>
      <c r="AC67">
        <v>0</v>
      </c>
      <c r="AD67">
        <v>7.77</v>
      </c>
      <c r="AE67">
        <v>123.38</v>
      </c>
      <c r="AF67">
        <v>4.5599999999999996</v>
      </c>
      <c r="AG67">
        <v>20</v>
      </c>
      <c r="AH67">
        <v>65</v>
      </c>
      <c r="AI67">
        <v>22.4</v>
      </c>
      <c r="AJ67">
        <v>9.6</v>
      </c>
      <c r="AK67">
        <v>19.43</v>
      </c>
      <c r="AL67">
        <v>34</v>
      </c>
    </row>
    <row r="68" spans="7:38">
      <c r="G68" t="s">
        <v>110</v>
      </c>
      <c r="H68" s="115">
        <v>140.64999999999998</v>
      </c>
      <c r="I68" s="88">
        <v>9</v>
      </c>
      <c r="J68" s="88">
        <v>4.5599999999999996</v>
      </c>
      <c r="K68" s="88">
        <v>184.58</v>
      </c>
      <c r="L68" s="88">
        <v>3.89</v>
      </c>
      <c r="M68" s="116">
        <v>0</v>
      </c>
      <c r="N68" s="115">
        <v>0</v>
      </c>
      <c r="O68" s="88">
        <v>85</v>
      </c>
      <c r="P68" s="88">
        <v>0</v>
      </c>
      <c r="Q68" s="88">
        <v>0</v>
      </c>
      <c r="R68" s="88">
        <v>0</v>
      </c>
      <c r="S68" s="116">
        <v>0</v>
      </c>
      <c r="W68">
        <v>94.49</v>
      </c>
      <c r="X68">
        <v>0</v>
      </c>
      <c r="Y68">
        <v>0</v>
      </c>
      <c r="Z68">
        <v>24.58</v>
      </c>
      <c r="AA68">
        <v>0.57999999999999996</v>
      </c>
      <c r="AB68">
        <v>3.89</v>
      </c>
      <c r="AC68">
        <v>0</v>
      </c>
      <c r="AD68">
        <v>7.77</v>
      </c>
      <c r="AE68">
        <v>123.38</v>
      </c>
      <c r="AF68">
        <v>4.5599999999999996</v>
      </c>
      <c r="AG68">
        <v>20</v>
      </c>
      <c r="AH68">
        <v>65</v>
      </c>
      <c r="AI68">
        <v>21</v>
      </c>
      <c r="AJ68">
        <v>9</v>
      </c>
      <c r="AK68">
        <v>19.43</v>
      </c>
      <c r="AL68">
        <v>34</v>
      </c>
    </row>
    <row r="69" spans="7:38">
      <c r="G69" t="s">
        <v>111</v>
      </c>
      <c r="H69" s="115">
        <v>139.25</v>
      </c>
      <c r="I69" s="88">
        <v>8.4</v>
      </c>
      <c r="J69" s="88">
        <v>4.5599999999999996</v>
      </c>
      <c r="K69" s="88">
        <v>184.58</v>
      </c>
      <c r="L69" s="88">
        <v>3.89</v>
      </c>
      <c r="M69" s="116">
        <v>0</v>
      </c>
      <c r="N69" s="115">
        <v>0</v>
      </c>
      <c r="O69" s="88">
        <v>85</v>
      </c>
      <c r="P69" s="88">
        <v>0</v>
      </c>
      <c r="Q69" s="88">
        <v>0</v>
      </c>
      <c r="R69" s="88">
        <v>0</v>
      </c>
      <c r="S69" s="116">
        <v>0</v>
      </c>
      <c r="W69">
        <v>94.49</v>
      </c>
      <c r="X69">
        <v>0</v>
      </c>
      <c r="Y69">
        <v>0</v>
      </c>
      <c r="Z69">
        <v>24.58</v>
      </c>
      <c r="AA69">
        <v>0.57999999999999996</v>
      </c>
      <c r="AB69">
        <v>3.89</v>
      </c>
      <c r="AC69">
        <v>0</v>
      </c>
      <c r="AD69">
        <v>7.77</v>
      </c>
      <c r="AE69">
        <v>123.38</v>
      </c>
      <c r="AF69">
        <v>4.5599999999999996</v>
      </c>
      <c r="AG69">
        <v>20</v>
      </c>
      <c r="AH69">
        <v>65</v>
      </c>
      <c r="AI69">
        <v>19.600000000000001</v>
      </c>
      <c r="AJ69">
        <v>8.4</v>
      </c>
      <c r="AK69">
        <v>19.43</v>
      </c>
      <c r="AL69">
        <v>34</v>
      </c>
    </row>
    <row r="70" spans="7:38">
      <c r="G70" t="s">
        <v>112</v>
      </c>
      <c r="H70" s="115">
        <v>137.85</v>
      </c>
      <c r="I70" s="88">
        <v>7.8</v>
      </c>
      <c r="J70" s="88">
        <v>4.5599999999999996</v>
      </c>
      <c r="K70" s="88">
        <v>184.58</v>
      </c>
      <c r="L70" s="88">
        <v>3.89</v>
      </c>
      <c r="M70" s="116">
        <v>0</v>
      </c>
      <c r="N70" s="115">
        <v>0</v>
      </c>
      <c r="O70" s="88">
        <v>85</v>
      </c>
      <c r="P70" s="88">
        <v>0</v>
      </c>
      <c r="Q70" s="88">
        <v>0</v>
      </c>
      <c r="R70" s="88">
        <v>0</v>
      </c>
      <c r="S70" s="116">
        <v>0</v>
      </c>
      <c r="W70">
        <v>94.49</v>
      </c>
      <c r="X70">
        <v>0</v>
      </c>
      <c r="Y70">
        <v>0</v>
      </c>
      <c r="Z70">
        <v>24.58</v>
      </c>
      <c r="AA70">
        <v>0.57999999999999996</v>
      </c>
      <c r="AB70">
        <v>3.89</v>
      </c>
      <c r="AC70">
        <v>0</v>
      </c>
      <c r="AD70">
        <v>7.77</v>
      </c>
      <c r="AE70">
        <v>123.38</v>
      </c>
      <c r="AF70">
        <v>4.5599999999999996</v>
      </c>
      <c r="AG70">
        <v>20</v>
      </c>
      <c r="AH70">
        <v>65</v>
      </c>
      <c r="AI70">
        <v>18.2</v>
      </c>
      <c r="AJ70">
        <v>7.8</v>
      </c>
      <c r="AK70">
        <v>19.43</v>
      </c>
      <c r="AL70">
        <v>34</v>
      </c>
    </row>
    <row r="71" spans="7:38">
      <c r="G71" t="s">
        <v>113</v>
      </c>
      <c r="H71" s="115">
        <v>132.25</v>
      </c>
      <c r="I71" s="88">
        <v>5.4</v>
      </c>
      <c r="J71" s="88">
        <v>4.6399999999999997</v>
      </c>
      <c r="K71" s="88">
        <v>184.58</v>
      </c>
      <c r="L71" s="88">
        <v>3.89</v>
      </c>
      <c r="M71" s="116">
        <v>0</v>
      </c>
      <c r="N71" s="115">
        <v>0</v>
      </c>
      <c r="O71" s="88">
        <v>85</v>
      </c>
      <c r="P71" s="88">
        <v>0</v>
      </c>
      <c r="Q71" s="88">
        <v>0</v>
      </c>
      <c r="R71" s="88">
        <v>0</v>
      </c>
      <c r="S71" s="116">
        <v>0</v>
      </c>
      <c r="W71">
        <v>94.49</v>
      </c>
      <c r="X71">
        <v>0</v>
      </c>
      <c r="Y71">
        <v>0</v>
      </c>
      <c r="Z71">
        <v>24.58</v>
      </c>
      <c r="AA71">
        <v>0.57999999999999996</v>
      </c>
      <c r="AB71">
        <v>3.89</v>
      </c>
      <c r="AC71">
        <v>0</v>
      </c>
      <c r="AD71">
        <v>7.77</v>
      </c>
      <c r="AE71">
        <v>123.38</v>
      </c>
      <c r="AF71">
        <v>4.6399999999999997</v>
      </c>
      <c r="AG71">
        <v>20</v>
      </c>
      <c r="AH71">
        <v>65</v>
      </c>
      <c r="AI71">
        <v>12.6</v>
      </c>
      <c r="AJ71">
        <v>5.4</v>
      </c>
      <c r="AK71">
        <v>19.43</v>
      </c>
      <c r="AL71">
        <v>34</v>
      </c>
    </row>
    <row r="72" spans="7:38">
      <c r="G72" t="s">
        <v>114</v>
      </c>
      <c r="H72" s="115">
        <v>129.44999999999999</v>
      </c>
      <c r="I72" s="88">
        <v>4.2</v>
      </c>
      <c r="J72" s="88">
        <v>4.6399999999999997</v>
      </c>
      <c r="K72" s="88">
        <v>160.30000000000001</v>
      </c>
      <c r="L72" s="88">
        <v>3.89</v>
      </c>
      <c r="M72" s="116">
        <v>0</v>
      </c>
      <c r="N72" s="115">
        <v>0</v>
      </c>
      <c r="O72" s="88">
        <v>85</v>
      </c>
      <c r="P72" s="88">
        <v>0</v>
      </c>
      <c r="Q72" s="88">
        <v>0</v>
      </c>
      <c r="R72" s="88">
        <v>0</v>
      </c>
      <c r="S72" s="116">
        <v>0</v>
      </c>
      <c r="W72">
        <v>94.49</v>
      </c>
      <c r="X72">
        <v>0</v>
      </c>
      <c r="Y72">
        <v>0</v>
      </c>
      <c r="Z72">
        <v>24.58</v>
      </c>
      <c r="AA72">
        <v>0.57999999999999996</v>
      </c>
      <c r="AB72">
        <v>3.89</v>
      </c>
      <c r="AC72">
        <v>0</v>
      </c>
      <c r="AD72">
        <v>7.77</v>
      </c>
      <c r="AE72">
        <v>123.38</v>
      </c>
      <c r="AF72">
        <v>4.6399999999999997</v>
      </c>
      <c r="AG72">
        <v>20</v>
      </c>
      <c r="AH72">
        <v>65</v>
      </c>
      <c r="AI72">
        <v>9.8000000000000007</v>
      </c>
      <c r="AJ72">
        <v>4.2</v>
      </c>
      <c r="AK72">
        <v>19.43</v>
      </c>
      <c r="AL72">
        <v>9.7200000000000006</v>
      </c>
    </row>
    <row r="73" spans="7:38">
      <c r="G73" t="s">
        <v>115</v>
      </c>
      <c r="H73" s="115">
        <v>126.64999999999999</v>
      </c>
      <c r="I73" s="88">
        <v>3</v>
      </c>
      <c r="J73" s="88">
        <v>4.6399999999999997</v>
      </c>
      <c r="K73" s="88">
        <v>27.21</v>
      </c>
      <c r="L73" s="88">
        <v>3.89</v>
      </c>
      <c r="M73" s="116">
        <v>0</v>
      </c>
      <c r="N73" s="115">
        <v>0</v>
      </c>
      <c r="O73" s="88">
        <v>85</v>
      </c>
      <c r="P73" s="88">
        <v>0</v>
      </c>
      <c r="Q73" s="88">
        <v>0</v>
      </c>
      <c r="R73" s="88">
        <v>0</v>
      </c>
      <c r="S73" s="116">
        <v>0</v>
      </c>
      <c r="W73">
        <v>94.49</v>
      </c>
      <c r="X73">
        <v>0</v>
      </c>
      <c r="Y73">
        <v>0</v>
      </c>
      <c r="Z73">
        <v>24.58</v>
      </c>
      <c r="AA73">
        <v>0.57999999999999996</v>
      </c>
      <c r="AB73">
        <v>3.89</v>
      </c>
      <c r="AC73">
        <v>0</v>
      </c>
      <c r="AD73">
        <v>7.77</v>
      </c>
      <c r="AE73">
        <v>0</v>
      </c>
      <c r="AF73">
        <v>4.6399999999999997</v>
      </c>
      <c r="AG73">
        <v>20</v>
      </c>
      <c r="AH73">
        <v>65</v>
      </c>
      <c r="AI73">
        <v>7</v>
      </c>
      <c r="AJ73">
        <v>3</v>
      </c>
      <c r="AK73">
        <v>9.7200000000000006</v>
      </c>
      <c r="AL73">
        <v>9.7200000000000006</v>
      </c>
    </row>
    <row r="74" spans="7:38">
      <c r="G74" t="s">
        <v>116</v>
      </c>
      <c r="H74" s="115">
        <v>125.94999999999999</v>
      </c>
      <c r="I74" s="88">
        <v>2.7</v>
      </c>
      <c r="J74" s="88">
        <v>4.6399999999999997</v>
      </c>
      <c r="K74" s="88">
        <v>27.21</v>
      </c>
      <c r="L74" s="88">
        <v>3.89</v>
      </c>
      <c r="M74" s="116">
        <v>0</v>
      </c>
      <c r="N74" s="115">
        <v>0</v>
      </c>
      <c r="O74" s="88">
        <v>85</v>
      </c>
      <c r="P74" s="88">
        <v>0</v>
      </c>
      <c r="Q74" s="88">
        <v>0</v>
      </c>
      <c r="R74" s="88">
        <v>0</v>
      </c>
      <c r="S74" s="116">
        <v>0</v>
      </c>
      <c r="W74">
        <v>94.49</v>
      </c>
      <c r="X74">
        <v>0</v>
      </c>
      <c r="Y74">
        <v>0</v>
      </c>
      <c r="Z74">
        <v>24.58</v>
      </c>
      <c r="AA74">
        <v>0.57999999999999996</v>
      </c>
      <c r="AB74">
        <v>3.89</v>
      </c>
      <c r="AC74">
        <v>0</v>
      </c>
      <c r="AD74">
        <v>7.77</v>
      </c>
      <c r="AE74">
        <v>0</v>
      </c>
      <c r="AF74">
        <v>4.6399999999999997</v>
      </c>
      <c r="AG74">
        <v>20</v>
      </c>
      <c r="AH74">
        <v>65</v>
      </c>
      <c r="AI74">
        <v>6.3</v>
      </c>
      <c r="AJ74">
        <v>2.7</v>
      </c>
      <c r="AK74">
        <v>9.7200000000000006</v>
      </c>
      <c r="AL74">
        <v>9.7200000000000006</v>
      </c>
    </row>
    <row r="75" spans="7:38">
      <c r="G75" t="s">
        <v>117</v>
      </c>
      <c r="H75" s="115">
        <v>149.57</v>
      </c>
      <c r="I75" s="88">
        <v>2.1</v>
      </c>
      <c r="J75" s="88">
        <v>4.84</v>
      </c>
      <c r="K75" s="88">
        <v>7.77</v>
      </c>
      <c r="L75" s="88">
        <v>3.89</v>
      </c>
      <c r="M75" s="116">
        <v>0</v>
      </c>
      <c r="N75" s="115">
        <v>0</v>
      </c>
      <c r="O75" s="88">
        <v>85</v>
      </c>
      <c r="P75" s="88">
        <v>0</v>
      </c>
      <c r="Q75" s="88">
        <v>0</v>
      </c>
      <c r="R75" s="88">
        <v>0</v>
      </c>
      <c r="S75" s="116">
        <v>0</v>
      </c>
      <c r="W75">
        <v>94.49</v>
      </c>
      <c r="X75">
        <v>25.02</v>
      </c>
      <c r="Y75">
        <v>0</v>
      </c>
      <c r="Z75">
        <v>24.58</v>
      </c>
      <c r="AA75">
        <v>0.57999999999999996</v>
      </c>
      <c r="AB75">
        <v>3.89</v>
      </c>
      <c r="AC75">
        <v>0</v>
      </c>
      <c r="AD75">
        <v>7.77</v>
      </c>
      <c r="AE75">
        <v>0</v>
      </c>
      <c r="AF75">
        <v>4.84</v>
      </c>
      <c r="AG75">
        <v>20</v>
      </c>
      <c r="AH75">
        <v>65</v>
      </c>
      <c r="AI75">
        <v>4.9000000000000004</v>
      </c>
      <c r="AJ75">
        <v>2.1</v>
      </c>
      <c r="AK75">
        <v>0</v>
      </c>
      <c r="AL75">
        <v>0</v>
      </c>
    </row>
    <row r="76" spans="7:38">
      <c r="G76" t="s">
        <v>118</v>
      </c>
      <c r="H76" s="115">
        <v>148.16999999999999</v>
      </c>
      <c r="I76" s="88">
        <v>1.5</v>
      </c>
      <c r="J76" s="88">
        <v>4.84</v>
      </c>
      <c r="K76" s="88">
        <v>7.77</v>
      </c>
      <c r="L76" s="88">
        <v>3.89</v>
      </c>
      <c r="M76" s="116">
        <v>0</v>
      </c>
      <c r="N76" s="115">
        <v>0</v>
      </c>
      <c r="O76" s="88">
        <v>85</v>
      </c>
      <c r="P76" s="88">
        <v>0</v>
      </c>
      <c r="Q76" s="88">
        <v>0</v>
      </c>
      <c r="R76" s="88">
        <v>0</v>
      </c>
      <c r="S76" s="116">
        <v>0</v>
      </c>
      <c r="W76">
        <v>94.49</v>
      </c>
      <c r="X76">
        <v>25.02</v>
      </c>
      <c r="Y76">
        <v>0</v>
      </c>
      <c r="Z76">
        <v>24.58</v>
      </c>
      <c r="AA76">
        <v>0.57999999999999996</v>
      </c>
      <c r="AB76">
        <v>3.89</v>
      </c>
      <c r="AC76">
        <v>0</v>
      </c>
      <c r="AD76">
        <v>7.77</v>
      </c>
      <c r="AE76">
        <v>0</v>
      </c>
      <c r="AF76">
        <v>4.84</v>
      </c>
      <c r="AG76">
        <v>20</v>
      </c>
      <c r="AH76">
        <v>65</v>
      </c>
      <c r="AI76">
        <v>3.5</v>
      </c>
      <c r="AJ76">
        <v>1.5</v>
      </c>
      <c r="AK76">
        <v>0</v>
      </c>
      <c r="AL76">
        <v>0</v>
      </c>
    </row>
    <row r="77" spans="7:38">
      <c r="G77" t="s">
        <v>119</v>
      </c>
      <c r="H77" s="115">
        <v>146.76999999999998</v>
      </c>
      <c r="I77" s="88">
        <v>0.9</v>
      </c>
      <c r="J77" s="88">
        <v>4.84</v>
      </c>
      <c r="K77" s="88">
        <v>7.77</v>
      </c>
      <c r="L77" s="88">
        <v>3.89</v>
      </c>
      <c r="M77" s="116">
        <v>0</v>
      </c>
      <c r="N77" s="115">
        <v>0</v>
      </c>
      <c r="O77" s="88">
        <v>85</v>
      </c>
      <c r="P77" s="88">
        <v>0</v>
      </c>
      <c r="Q77" s="88">
        <v>0</v>
      </c>
      <c r="R77" s="88">
        <v>0</v>
      </c>
      <c r="S77" s="116">
        <v>0</v>
      </c>
      <c r="W77">
        <v>94.49</v>
      </c>
      <c r="X77">
        <v>25.02</v>
      </c>
      <c r="Y77">
        <v>0</v>
      </c>
      <c r="Z77">
        <v>24.58</v>
      </c>
      <c r="AA77">
        <v>0.57999999999999996</v>
      </c>
      <c r="AB77">
        <v>3.89</v>
      </c>
      <c r="AC77">
        <v>0</v>
      </c>
      <c r="AD77">
        <v>7.77</v>
      </c>
      <c r="AE77">
        <v>0</v>
      </c>
      <c r="AF77">
        <v>4.84</v>
      </c>
      <c r="AG77">
        <v>20</v>
      </c>
      <c r="AH77">
        <v>65</v>
      </c>
      <c r="AI77">
        <v>2.1</v>
      </c>
      <c r="AJ77">
        <v>0.9</v>
      </c>
      <c r="AK77">
        <v>0</v>
      </c>
      <c r="AL77">
        <v>0</v>
      </c>
    </row>
    <row r="78" spans="7:38">
      <c r="G78" t="s">
        <v>120</v>
      </c>
      <c r="H78" s="115">
        <v>145.36999999999998</v>
      </c>
      <c r="I78" s="88">
        <v>0.3</v>
      </c>
      <c r="J78" s="88">
        <v>4.84</v>
      </c>
      <c r="K78" s="88">
        <v>7.77</v>
      </c>
      <c r="L78" s="88">
        <v>3.89</v>
      </c>
      <c r="M78" s="116">
        <v>0</v>
      </c>
      <c r="N78" s="115">
        <v>0</v>
      </c>
      <c r="O78" s="88">
        <v>85</v>
      </c>
      <c r="P78" s="88">
        <v>0</v>
      </c>
      <c r="Q78" s="88">
        <v>0</v>
      </c>
      <c r="R78" s="88">
        <v>0</v>
      </c>
      <c r="S78" s="116">
        <v>0</v>
      </c>
      <c r="W78">
        <v>94.49</v>
      </c>
      <c r="X78">
        <v>25.02</v>
      </c>
      <c r="Y78">
        <v>0</v>
      </c>
      <c r="Z78">
        <v>24.58</v>
      </c>
      <c r="AA78">
        <v>0.57999999999999996</v>
      </c>
      <c r="AB78">
        <v>3.89</v>
      </c>
      <c r="AC78">
        <v>0</v>
      </c>
      <c r="AD78">
        <v>7.77</v>
      </c>
      <c r="AE78">
        <v>0</v>
      </c>
      <c r="AF78">
        <v>4.84</v>
      </c>
      <c r="AG78">
        <v>20</v>
      </c>
      <c r="AH78">
        <v>65</v>
      </c>
      <c r="AI78">
        <v>0.7</v>
      </c>
      <c r="AJ78">
        <v>0.3</v>
      </c>
      <c r="AK78">
        <v>0</v>
      </c>
      <c r="AL78">
        <v>0</v>
      </c>
    </row>
    <row r="79" spans="7:38">
      <c r="G79" t="s">
        <v>121</v>
      </c>
      <c r="H79" s="115">
        <v>145.01999999999998</v>
      </c>
      <c r="I79" s="88">
        <v>0.15</v>
      </c>
      <c r="J79" s="88">
        <v>5.0199999999999996</v>
      </c>
      <c r="K79" s="88">
        <v>7.77</v>
      </c>
      <c r="L79" s="88">
        <v>3.89</v>
      </c>
      <c r="M79" s="116">
        <v>0</v>
      </c>
      <c r="N79" s="115">
        <v>0</v>
      </c>
      <c r="O79" s="88">
        <v>85</v>
      </c>
      <c r="P79" s="88">
        <v>0</v>
      </c>
      <c r="Q79" s="88">
        <v>0</v>
      </c>
      <c r="R79" s="88">
        <v>0</v>
      </c>
      <c r="S79" s="116">
        <v>0</v>
      </c>
      <c r="W79">
        <v>94.49</v>
      </c>
      <c r="X79">
        <v>25.02</v>
      </c>
      <c r="Y79">
        <v>0</v>
      </c>
      <c r="Z79">
        <v>24.58</v>
      </c>
      <c r="AA79">
        <v>0.57999999999999996</v>
      </c>
      <c r="AB79">
        <v>3.89</v>
      </c>
      <c r="AC79">
        <v>0</v>
      </c>
      <c r="AD79">
        <v>7.77</v>
      </c>
      <c r="AE79">
        <v>0</v>
      </c>
      <c r="AF79">
        <v>5.0199999999999996</v>
      </c>
      <c r="AG79">
        <v>20</v>
      </c>
      <c r="AH79">
        <v>65</v>
      </c>
      <c r="AI79">
        <v>0.35</v>
      </c>
      <c r="AJ79">
        <v>0.15</v>
      </c>
      <c r="AK79">
        <v>0</v>
      </c>
      <c r="AL79">
        <v>0</v>
      </c>
    </row>
    <row r="80" spans="7:38">
      <c r="G80" t="s">
        <v>122</v>
      </c>
      <c r="H80" s="115">
        <v>144.66999999999999</v>
      </c>
      <c r="I80" s="88">
        <v>0</v>
      </c>
      <c r="J80" s="88">
        <v>5.0199999999999996</v>
      </c>
      <c r="K80" s="88">
        <v>7.77</v>
      </c>
      <c r="L80" s="88">
        <v>3.89</v>
      </c>
      <c r="M80" s="116">
        <v>0</v>
      </c>
      <c r="N80" s="115">
        <v>0</v>
      </c>
      <c r="O80" s="88">
        <v>85</v>
      </c>
      <c r="P80" s="88">
        <v>0</v>
      </c>
      <c r="Q80" s="88">
        <v>0</v>
      </c>
      <c r="R80" s="88">
        <v>0</v>
      </c>
      <c r="S80" s="116">
        <v>0</v>
      </c>
      <c r="W80">
        <v>94.49</v>
      </c>
      <c r="X80">
        <v>25.02</v>
      </c>
      <c r="Y80">
        <v>0</v>
      </c>
      <c r="Z80">
        <v>24.58</v>
      </c>
      <c r="AA80">
        <v>0.57999999999999996</v>
      </c>
      <c r="AB80">
        <v>3.89</v>
      </c>
      <c r="AC80">
        <v>0</v>
      </c>
      <c r="AD80">
        <v>7.77</v>
      </c>
      <c r="AE80">
        <v>0</v>
      </c>
      <c r="AF80">
        <v>5.0199999999999996</v>
      </c>
      <c r="AG80">
        <v>20</v>
      </c>
      <c r="AH80">
        <v>65</v>
      </c>
      <c r="AI80">
        <v>0</v>
      </c>
      <c r="AJ80">
        <v>0</v>
      </c>
      <c r="AK80">
        <v>0</v>
      </c>
      <c r="AL80">
        <v>0</v>
      </c>
    </row>
    <row r="81" spans="7:38">
      <c r="G81" t="s">
        <v>123</v>
      </c>
      <c r="H81" s="115">
        <v>144.66999999999999</v>
      </c>
      <c r="I81" s="88">
        <v>0</v>
      </c>
      <c r="J81" s="88">
        <v>5.0199999999999996</v>
      </c>
      <c r="K81" s="88">
        <v>7.77</v>
      </c>
      <c r="L81" s="88">
        <v>3.89</v>
      </c>
      <c r="M81" s="116">
        <v>0</v>
      </c>
      <c r="N81" s="115">
        <v>0</v>
      </c>
      <c r="O81" s="88">
        <v>85</v>
      </c>
      <c r="P81" s="88">
        <v>0</v>
      </c>
      <c r="Q81" s="88">
        <v>0</v>
      </c>
      <c r="R81" s="88">
        <v>0</v>
      </c>
      <c r="S81" s="116">
        <v>0</v>
      </c>
      <c r="W81">
        <v>94.49</v>
      </c>
      <c r="X81">
        <v>25.02</v>
      </c>
      <c r="Y81">
        <v>0</v>
      </c>
      <c r="Z81">
        <v>24.58</v>
      </c>
      <c r="AA81">
        <v>0.57999999999999996</v>
      </c>
      <c r="AB81">
        <v>3.89</v>
      </c>
      <c r="AC81">
        <v>0</v>
      </c>
      <c r="AD81">
        <v>7.77</v>
      </c>
      <c r="AE81">
        <v>0</v>
      </c>
      <c r="AF81">
        <v>5.0199999999999996</v>
      </c>
      <c r="AG81">
        <v>20</v>
      </c>
      <c r="AH81">
        <v>65</v>
      </c>
      <c r="AI81">
        <v>0</v>
      </c>
      <c r="AJ81">
        <v>0</v>
      </c>
      <c r="AK81">
        <v>0</v>
      </c>
      <c r="AL81">
        <v>0</v>
      </c>
    </row>
    <row r="82" spans="7:38">
      <c r="G82" t="s">
        <v>124</v>
      </c>
      <c r="H82" s="115">
        <v>144.66999999999999</v>
      </c>
      <c r="I82" s="88">
        <v>0</v>
      </c>
      <c r="J82" s="88">
        <v>5.0199999999999996</v>
      </c>
      <c r="K82" s="88">
        <v>7.77</v>
      </c>
      <c r="L82" s="88">
        <v>3.89</v>
      </c>
      <c r="M82" s="116">
        <v>0</v>
      </c>
      <c r="N82" s="115">
        <v>0</v>
      </c>
      <c r="O82" s="88">
        <v>85</v>
      </c>
      <c r="P82" s="88">
        <v>0</v>
      </c>
      <c r="Q82" s="88">
        <v>0</v>
      </c>
      <c r="R82" s="88">
        <v>0</v>
      </c>
      <c r="S82" s="116">
        <v>0</v>
      </c>
      <c r="W82">
        <v>94.49</v>
      </c>
      <c r="X82">
        <v>25.02</v>
      </c>
      <c r="Y82">
        <v>0</v>
      </c>
      <c r="Z82">
        <v>24.58</v>
      </c>
      <c r="AA82">
        <v>0.57999999999999996</v>
      </c>
      <c r="AB82">
        <v>3.89</v>
      </c>
      <c r="AC82">
        <v>0</v>
      </c>
      <c r="AD82">
        <v>7.77</v>
      </c>
      <c r="AE82">
        <v>0</v>
      </c>
      <c r="AF82">
        <v>5.0199999999999996</v>
      </c>
      <c r="AG82">
        <v>20</v>
      </c>
      <c r="AH82">
        <v>65</v>
      </c>
      <c r="AI82">
        <v>0</v>
      </c>
      <c r="AJ82">
        <v>0</v>
      </c>
      <c r="AK82">
        <v>0</v>
      </c>
      <c r="AL82">
        <v>0</v>
      </c>
    </row>
    <row r="83" spans="7:38">
      <c r="G83" t="s">
        <v>125</v>
      </c>
      <c r="H83" s="115">
        <v>144.66999999999999</v>
      </c>
      <c r="I83" s="88">
        <v>0</v>
      </c>
      <c r="J83" s="88">
        <v>5.21</v>
      </c>
      <c r="K83" s="88">
        <v>56.349999999999994</v>
      </c>
      <c r="L83" s="88">
        <v>3.89</v>
      </c>
      <c r="M83" s="116">
        <v>0</v>
      </c>
      <c r="N83" s="115">
        <v>0</v>
      </c>
      <c r="O83" s="88">
        <v>85</v>
      </c>
      <c r="P83" s="88">
        <v>0</v>
      </c>
      <c r="Q83" s="88">
        <v>0</v>
      </c>
      <c r="R83" s="88">
        <v>0</v>
      </c>
      <c r="S83" s="116">
        <v>0</v>
      </c>
      <c r="W83">
        <v>94.49</v>
      </c>
      <c r="X83">
        <v>25.02</v>
      </c>
      <c r="Y83">
        <v>0</v>
      </c>
      <c r="Z83">
        <v>24.58</v>
      </c>
      <c r="AA83">
        <v>0.57999999999999996</v>
      </c>
      <c r="AB83">
        <v>3.89</v>
      </c>
      <c r="AC83">
        <v>48.58</v>
      </c>
      <c r="AD83">
        <v>7.77</v>
      </c>
      <c r="AE83">
        <v>0</v>
      </c>
      <c r="AF83">
        <v>5.21</v>
      </c>
      <c r="AG83">
        <v>20</v>
      </c>
      <c r="AH83">
        <v>65</v>
      </c>
      <c r="AI83">
        <v>0</v>
      </c>
      <c r="AJ83">
        <v>0</v>
      </c>
      <c r="AK83">
        <v>0</v>
      </c>
      <c r="AL83">
        <v>0</v>
      </c>
    </row>
    <row r="84" spans="7:38">
      <c r="G84" t="s">
        <v>126</v>
      </c>
      <c r="H84" s="115">
        <v>144.66999999999999</v>
      </c>
      <c r="I84" s="88">
        <v>0</v>
      </c>
      <c r="J84" s="88">
        <v>5.21</v>
      </c>
      <c r="K84" s="88">
        <v>56.349999999999994</v>
      </c>
      <c r="L84" s="88">
        <v>3.89</v>
      </c>
      <c r="M84" s="116">
        <v>0</v>
      </c>
      <c r="N84" s="115">
        <v>0</v>
      </c>
      <c r="O84" s="88">
        <v>85</v>
      </c>
      <c r="P84" s="88">
        <v>0</v>
      </c>
      <c r="Q84" s="88">
        <v>0</v>
      </c>
      <c r="R84" s="88">
        <v>0</v>
      </c>
      <c r="S84" s="116">
        <v>0</v>
      </c>
      <c r="W84">
        <v>94.49</v>
      </c>
      <c r="X84">
        <v>25.02</v>
      </c>
      <c r="Y84">
        <v>0</v>
      </c>
      <c r="Z84">
        <v>24.58</v>
      </c>
      <c r="AA84">
        <v>0.57999999999999996</v>
      </c>
      <c r="AB84">
        <v>3.89</v>
      </c>
      <c r="AC84">
        <v>48.58</v>
      </c>
      <c r="AD84">
        <v>7.77</v>
      </c>
      <c r="AE84">
        <v>0</v>
      </c>
      <c r="AF84">
        <v>5.21</v>
      </c>
      <c r="AG84">
        <v>20</v>
      </c>
      <c r="AH84">
        <v>65</v>
      </c>
      <c r="AI84">
        <v>0</v>
      </c>
      <c r="AJ84">
        <v>0</v>
      </c>
      <c r="AK84">
        <v>0</v>
      </c>
      <c r="AL84">
        <v>0</v>
      </c>
    </row>
    <row r="85" spans="7:38">
      <c r="G85" t="s">
        <v>127</v>
      </c>
      <c r="H85" s="115">
        <v>144.66999999999999</v>
      </c>
      <c r="I85" s="88">
        <v>0</v>
      </c>
      <c r="J85" s="88">
        <v>5.21</v>
      </c>
      <c r="K85" s="88">
        <v>56.349999999999994</v>
      </c>
      <c r="L85" s="88">
        <v>3.89</v>
      </c>
      <c r="M85" s="116">
        <v>0</v>
      </c>
      <c r="N85" s="115">
        <v>0</v>
      </c>
      <c r="O85" s="88">
        <v>85</v>
      </c>
      <c r="P85" s="88">
        <v>0</v>
      </c>
      <c r="Q85" s="88">
        <v>0</v>
      </c>
      <c r="R85" s="88">
        <v>0</v>
      </c>
      <c r="S85" s="116">
        <v>0</v>
      </c>
      <c r="W85">
        <v>94.49</v>
      </c>
      <c r="X85">
        <v>25.02</v>
      </c>
      <c r="Y85">
        <v>0</v>
      </c>
      <c r="Z85">
        <v>24.58</v>
      </c>
      <c r="AA85">
        <v>0.57999999999999996</v>
      </c>
      <c r="AB85">
        <v>3.89</v>
      </c>
      <c r="AC85">
        <v>48.58</v>
      </c>
      <c r="AD85">
        <v>7.77</v>
      </c>
      <c r="AE85">
        <v>0</v>
      </c>
      <c r="AF85">
        <v>5.21</v>
      </c>
      <c r="AG85">
        <v>20</v>
      </c>
      <c r="AH85">
        <v>65</v>
      </c>
      <c r="AI85">
        <v>0</v>
      </c>
      <c r="AJ85">
        <v>0</v>
      </c>
      <c r="AK85">
        <v>0</v>
      </c>
      <c r="AL85">
        <v>0</v>
      </c>
    </row>
    <row r="86" spans="7:38">
      <c r="G86" t="s">
        <v>128</v>
      </c>
      <c r="H86" s="115">
        <v>144.66999999999999</v>
      </c>
      <c r="I86" s="88">
        <v>0</v>
      </c>
      <c r="J86" s="88">
        <v>5.21</v>
      </c>
      <c r="K86" s="88">
        <v>56.349999999999994</v>
      </c>
      <c r="L86" s="88">
        <v>3.89</v>
      </c>
      <c r="M86" s="116">
        <v>0</v>
      </c>
      <c r="N86" s="115">
        <v>0</v>
      </c>
      <c r="O86" s="88">
        <v>85</v>
      </c>
      <c r="P86" s="88">
        <v>0</v>
      </c>
      <c r="Q86" s="88">
        <v>0</v>
      </c>
      <c r="R86" s="88">
        <v>0</v>
      </c>
      <c r="S86" s="116">
        <v>0</v>
      </c>
      <c r="W86">
        <v>94.49</v>
      </c>
      <c r="X86">
        <v>25.02</v>
      </c>
      <c r="Y86">
        <v>0</v>
      </c>
      <c r="Z86">
        <v>24.58</v>
      </c>
      <c r="AA86">
        <v>0.57999999999999996</v>
      </c>
      <c r="AB86">
        <v>3.89</v>
      </c>
      <c r="AC86">
        <v>48.58</v>
      </c>
      <c r="AD86">
        <v>7.77</v>
      </c>
      <c r="AE86">
        <v>0</v>
      </c>
      <c r="AF86">
        <v>5.21</v>
      </c>
      <c r="AG86">
        <v>20</v>
      </c>
      <c r="AH86">
        <v>65</v>
      </c>
      <c r="AI86">
        <v>0</v>
      </c>
      <c r="AJ86">
        <v>0</v>
      </c>
      <c r="AK86">
        <v>0</v>
      </c>
      <c r="AL86">
        <v>0</v>
      </c>
    </row>
    <row r="87" spans="7:38">
      <c r="G87" t="s">
        <v>129</v>
      </c>
      <c r="H87" s="115">
        <v>144.66999999999999</v>
      </c>
      <c r="I87" s="88">
        <v>0</v>
      </c>
      <c r="J87" s="88">
        <v>5.39</v>
      </c>
      <c r="K87" s="88">
        <v>56.349999999999994</v>
      </c>
      <c r="L87" s="88">
        <v>3.89</v>
      </c>
      <c r="M87" s="116">
        <v>0</v>
      </c>
      <c r="N87" s="115">
        <v>0</v>
      </c>
      <c r="O87" s="88">
        <v>85</v>
      </c>
      <c r="P87" s="88">
        <v>0</v>
      </c>
      <c r="Q87" s="88">
        <v>0</v>
      </c>
      <c r="R87" s="88">
        <v>0</v>
      </c>
      <c r="S87" s="116">
        <v>0</v>
      </c>
      <c r="W87">
        <v>94.49</v>
      </c>
      <c r="X87">
        <v>25.02</v>
      </c>
      <c r="Y87">
        <v>0</v>
      </c>
      <c r="Z87">
        <v>24.58</v>
      </c>
      <c r="AA87">
        <v>0.57999999999999996</v>
      </c>
      <c r="AB87">
        <v>3.89</v>
      </c>
      <c r="AC87">
        <v>48.58</v>
      </c>
      <c r="AD87">
        <v>7.77</v>
      </c>
      <c r="AE87">
        <v>0</v>
      </c>
      <c r="AF87">
        <v>5.39</v>
      </c>
      <c r="AG87">
        <v>20</v>
      </c>
      <c r="AH87">
        <v>65</v>
      </c>
      <c r="AI87">
        <v>0</v>
      </c>
      <c r="AJ87">
        <v>0</v>
      </c>
      <c r="AK87">
        <v>0</v>
      </c>
      <c r="AL87">
        <v>0</v>
      </c>
    </row>
    <row r="88" spans="7:38">
      <c r="G88" t="s">
        <v>130</v>
      </c>
      <c r="H88" s="115">
        <v>144.66999999999999</v>
      </c>
      <c r="I88" s="88">
        <v>0</v>
      </c>
      <c r="J88" s="88">
        <v>5.39</v>
      </c>
      <c r="K88" s="88">
        <v>56.349999999999994</v>
      </c>
      <c r="L88" s="88">
        <v>3.89</v>
      </c>
      <c r="M88" s="116">
        <v>0</v>
      </c>
      <c r="N88" s="115">
        <v>0</v>
      </c>
      <c r="O88" s="88">
        <v>85</v>
      </c>
      <c r="P88" s="88">
        <v>0</v>
      </c>
      <c r="Q88" s="88">
        <v>0</v>
      </c>
      <c r="R88" s="88">
        <v>0</v>
      </c>
      <c r="S88" s="116">
        <v>0</v>
      </c>
      <c r="W88">
        <v>94.49</v>
      </c>
      <c r="X88">
        <v>25.02</v>
      </c>
      <c r="Y88">
        <v>0</v>
      </c>
      <c r="Z88">
        <v>24.58</v>
      </c>
      <c r="AA88">
        <v>0.57999999999999996</v>
      </c>
      <c r="AB88">
        <v>3.89</v>
      </c>
      <c r="AC88">
        <v>48.58</v>
      </c>
      <c r="AD88">
        <v>7.77</v>
      </c>
      <c r="AE88">
        <v>0</v>
      </c>
      <c r="AF88">
        <v>5.39</v>
      </c>
      <c r="AG88">
        <v>20</v>
      </c>
      <c r="AH88">
        <v>65</v>
      </c>
      <c r="AI88">
        <v>0</v>
      </c>
      <c r="AJ88">
        <v>0</v>
      </c>
      <c r="AK88">
        <v>0</v>
      </c>
      <c r="AL88">
        <v>0</v>
      </c>
    </row>
    <row r="89" spans="7:38">
      <c r="G89" t="s">
        <v>131</v>
      </c>
      <c r="H89" s="115">
        <v>144.66999999999999</v>
      </c>
      <c r="I89" s="88">
        <v>0</v>
      </c>
      <c r="J89" s="88">
        <v>5.39</v>
      </c>
      <c r="K89" s="88">
        <v>56.349999999999994</v>
      </c>
      <c r="L89" s="88">
        <v>3.89</v>
      </c>
      <c r="M89" s="116">
        <v>0</v>
      </c>
      <c r="N89" s="115">
        <v>0</v>
      </c>
      <c r="O89" s="88">
        <v>85</v>
      </c>
      <c r="P89" s="88">
        <v>0</v>
      </c>
      <c r="Q89" s="88">
        <v>0</v>
      </c>
      <c r="R89" s="88">
        <v>0</v>
      </c>
      <c r="S89" s="116">
        <v>0</v>
      </c>
      <c r="W89">
        <v>94.49</v>
      </c>
      <c r="X89">
        <v>25.02</v>
      </c>
      <c r="Y89">
        <v>0</v>
      </c>
      <c r="Z89">
        <v>24.58</v>
      </c>
      <c r="AA89">
        <v>0.57999999999999996</v>
      </c>
      <c r="AB89">
        <v>3.89</v>
      </c>
      <c r="AC89">
        <v>48.58</v>
      </c>
      <c r="AD89">
        <v>7.77</v>
      </c>
      <c r="AE89">
        <v>0</v>
      </c>
      <c r="AF89">
        <v>5.39</v>
      </c>
      <c r="AG89">
        <v>20</v>
      </c>
      <c r="AH89">
        <v>65</v>
      </c>
      <c r="AI89">
        <v>0</v>
      </c>
      <c r="AJ89">
        <v>0</v>
      </c>
      <c r="AK89">
        <v>0</v>
      </c>
      <c r="AL89">
        <v>0</v>
      </c>
    </row>
    <row r="90" spans="7:38">
      <c r="G90" t="s">
        <v>132</v>
      </c>
      <c r="H90" s="115">
        <v>144.66999999999999</v>
      </c>
      <c r="I90" s="88">
        <v>0</v>
      </c>
      <c r="J90" s="88">
        <v>5.39</v>
      </c>
      <c r="K90" s="88">
        <v>56.349999999999994</v>
      </c>
      <c r="L90" s="88">
        <v>3.89</v>
      </c>
      <c r="M90" s="116">
        <v>0</v>
      </c>
      <c r="N90" s="115">
        <v>0</v>
      </c>
      <c r="O90" s="88">
        <v>85</v>
      </c>
      <c r="P90" s="88">
        <v>0</v>
      </c>
      <c r="Q90" s="88">
        <v>0</v>
      </c>
      <c r="R90" s="88">
        <v>0</v>
      </c>
      <c r="S90" s="116">
        <v>0</v>
      </c>
      <c r="W90">
        <v>94.49</v>
      </c>
      <c r="X90">
        <v>25.02</v>
      </c>
      <c r="Y90">
        <v>0</v>
      </c>
      <c r="Z90">
        <v>24.58</v>
      </c>
      <c r="AA90">
        <v>0.57999999999999996</v>
      </c>
      <c r="AB90">
        <v>3.89</v>
      </c>
      <c r="AC90">
        <v>48.58</v>
      </c>
      <c r="AD90">
        <v>7.77</v>
      </c>
      <c r="AE90">
        <v>0</v>
      </c>
      <c r="AF90">
        <v>5.39</v>
      </c>
      <c r="AG90">
        <v>20</v>
      </c>
      <c r="AH90">
        <v>65</v>
      </c>
      <c r="AI90">
        <v>0</v>
      </c>
      <c r="AJ90">
        <v>0</v>
      </c>
      <c r="AK90">
        <v>0</v>
      </c>
      <c r="AL90">
        <v>0</v>
      </c>
    </row>
    <row r="91" spans="7:38">
      <c r="G91" t="s">
        <v>133</v>
      </c>
      <c r="H91" s="115">
        <v>144.66999999999999</v>
      </c>
      <c r="I91" s="88">
        <v>0</v>
      </c>
      <c r="J91" s="88">
        <v>5.67</v>
      </c>
      <c r="K91" s="88">
        <v>56.349999999999994</v>
      </c>
      <c r="L91" s="88">
        <v>3.89</v>
      </c>
      <c r="M91" s="116">
        <v>0</v>
      </c>
      <c r="N91" s="115">
        <v>0</v>
      </c>
      <c r="O91" s="88">
        <v>85</v>
      </c>
      <c r="P91" s="88">
        <v>0</v>
      </c>
      <c r="Q91" s="88">
        <v>0</v>
      </c>
      <c r="R91" s="88">
        <v>0</v>
      </c>
      <c r="S91" s="116">
        <v>0</v>
      </c>
      <c r="W91">
        <v>94.49</v>
      </c>
      <c r="X91">
        <v>25.02</v>
      </c>
      <c r="Y91">
        <v>0</v>
      </c>
      <c r="Z91">
        <v>24.58</v>
      </c>
      <c r="AA91">
        <v>0.57999999999999996</v>
      </c>
      <c r="AB91">
        <v>3.89</v>
      </c>
      <c r="AC91">
        <v>48.58</v>
      </c>
      <c r="AD91">
        <v>7.77</v>
      </c>
      <c r="AE91">
        <v>0</v>
      </c>
      <c r="AF91">
        <v>5.67</v>
      </c>
      <c r="AG91">
        <v>20</v>
      </c>
      <c r="AH91">
        <v>65</v>
      </c>
      <c r="AI91">
        <v>0</v>
      </c>
      <c r="AJ91">
        <v>0</v>
      </c>
      <c r="AK91">
        <v>0</v>
      </c>
      <c r="AL91">
        <v>0</v>
      </c>
    </row>
    <row r="92" spans="7:38">
      <c r="G92" t="s">
        <v>134</v>
      </c>
      <c r="H92" s="115">
        <v>144.66999999999999</v>
      </c>
      <c r="I92" s="88">
        <v>0</v>
      </c>
      <c r="J92" s="88">
        <v>5.67</v>
      </c>
      <c r="K92" s="88">
        <v>56.349999999999994</v>
      </c>
      <c r="L92" s="88">
        <v>3.89</v>
      </c>
      <c r="M92" s="116">
        <v>0</v>
      </c>
      <c r="N92" s="115">
        <v>0</v>
      </c>
      <c r="O92" s="88">
        <v>85</v>
      </c>
      <c r="P92" s="88">
        <v>0</v>
      </c>
      <c r="Q92" s="88">
        <v>0</v>
      </c>
      <c r="R92" s="88">
        <v>0</v>
      </c>
      <c r="S92" s="116">
        <v>0</v>
      </c>
      <c r="W92">
        <v>94.49</v>
      </c>
      <c r="X92">
        <v>25.02</v>
      </c>
      <c r="Y92">
        <v>0</v>
      </c>
      <c r="Z92">
        <v>24.58</v>
      </c>
      <c r="AA92">
        <v>0.57999999999999996</v>
      </c>
      <c r="AB92">
        <v>3.89</v>
      </c>
      <c r="AC92">
        <v>48.58</v>
      </c>
      <c r="AD92">
        <v>7.77</v>
      </c>
      <c r="AE92">
        <v>0</v>
      </c>
      <c r="AF92">
        <v>5.67</v>
      </c>
      <c r="AG92">
        <v>20</v>
      </c>
      <c r="AH92">
        <v>65</v>
      </c>
      <c r="AI92">
        <v>0</v>
      </c>
      <c r="AJ92">
        <v>0</v>
      </c>
      <c r="AK92">
        <v>0</v>
      </c>
      <c r="AL92">
        <v>0</v>
      </c>
    </row>
    <row r="93" spans="7:38">
      <c r="G93" t="s">
        <v>135</v>
      </c>
      <c r="H93" s="115">
        <v>144.66999999999999</v>
      </c>
      <c r="I93" s="88">
        <v>0</v>
      </c>
      <c r="J93" s="88">
        <v>5.67</v>
      </c>
      <c r="K93" s="88">
        <v>56.349999999999994</v>
      </c>
      <c r="L93" s="88">
        <v>3.89</v>
      </c>
      <c r="M93" s="116">
        <v>0</v>
      </c>
      <c r="N93" s="115">
        <v>0</v>
      </c>
      <c r="O93" s="88">
        <v>85</v>
      </c>
      <c r="P93" s="88">
        <v>0</v>
      </c>
      <c r="Q93" s="88">
        <v>0</v>
      </c>
      <c r="R93" s="88">
        <v>0</v>
      </c>
      <c r="S93" s="116">
        <v>0</v>
      </c>
      <c r="W93">
        <v>94.49</v>
      </c>
      <c r="X93">
        <v>25.02</v>
      </c>
      <c r="Y93">
        <v>0</v>
      </c>
      <c r="Z93">
        <v>24.58</v>
      </c>
      <c r="AA93">
        <v>0.57999999999999996</v>
      </c>
      <c r="AB93">
        <v>3.89</v>
      </c>
      <c r="AC93">
        <v>48.58</v>
      </c>
      <c r="AD93">
        <v>7.77</v>
      </c>
      <c r="AE93">
        <v>0</v>
      </c>
      <c r="AF93">
        <v>5.67</v>
      </c>
      <c r="AG93">
        <v>20</v>
      </c>
      <c r="AH93">
        <v>65</v>
      </c>
      <c r="AI93">
        <v>0</v>
      </c>
      <c r="AJ93">
        <v>0</v>
      </c>
      <c r="AK93">
        <v>0</v>
      </c>
      <c r="AL93">
        <v>0</v>
      </c>
    </row>
    <row r="94" spans="7:38">
      <c r="G94" t="s">
        <v>136</v>
      </c>
      <c r="H94" s="115">
        <v>144.66999999999999</v>
      </c>
      <c r="I94" s="88">
        <v>0</v>
      </c>
      <c r="J94" s="88">
        <v>5.67</v>
      </c>
      <c r="K94" s="88">
        <v>56.349999999999994</v>
      </c>
      <c r="L94" s="88">
        <v>3.89</v>
      </c>
      <c r="M94" s="116">
        <v>0</v>
      </c>
      <c r="N94" s="115">
        <v>0</v>
      </c>
      <c r="O94" s="88">
        <v>85</v>
      </c>
      <c r="P94" s="88">
        <v>0</v>
      </c>
      <c r="Q94" s="88">
        <v>0</v>
      </c>
      <c r="R94" s="88">
        <v>0</v>
      </c>
      <c r="S94" s="116">
        <v>0</v>
      </c>
      <c r="W94">
        <v>94.49</v>
      </c>
      <c r="X94">
        <v>25.02</v>
      </c>
      <c r="Y94">
        <v>0</v>
      </c>
      <c r="Z94">
        <v>24.58</v>
      </c>
      <c r="AA94">
        <v>0.57999999999999996</v>
      </c>
      <c r="AB94">
        <v>3.89</v>
      </c>
      <c r="AC94">
        <v>48.58</v>
      </c>
      <c r="AD94">
        <v>7.77</v>
      </c>
      <c r="AE94">
        <v>0</v>
      </c>
      <c r="AF94">
        <v>5.67</v>
      </c>
      <c r="AG94">
        <v>20</v>
      </c>
      <c r="AH94">
        <v>65</v>
      </c>
      <c r="AI94">
        <v>0</v>
      </c>
      <c r="AJ94">
        <v>0</v>
      </c>
      <c r="AK94">
        <v>0</v>
      </c>
      <c r="AL94">
        <v>0</v>
      </c>
    </row>
    <row r="95" spans="7:38">
      <c r="G95" t="s">
        <v>137</v>
      </c>
      <c r="H95" s="115">
        <v>144.66999999999999</v>
      </c>
      <c r="I95" s="88">
        <v>0</v>
      </c>
      <c r="J95" s="88">
        <v>5.86</v>
      </c>
      <c r="K95" s="88">
        <v>56.349999999999994</v>
      </c>
      <c r="L95" s="88">
        <v>3.89</v>
      </c>
      <c r="M95" s="116">
        <v>0</v>
      </c>
      <c r="N95" s="115">
        <v>0</v>
      </c>
      <c r="O95" s="88">
        <v>85</v>
      </c>
      <c r="P95" s="88">
        <v>0</v>
      </c>
      <c r="Q95" s="88">
        <v>0</v>
      </c>
      <c r="R95" s="88">
        <v>0</v>
      </c>
      <c r="S95" s="116">
        <v>0</v>
      </c>
      <c r="W95">
        <v>94.49</v>
      </c>
      <c r="X95">
        <v>25.02</v>
      </c>
      <c r="Y95">
        <v>0</v>
      </c>
      <c r="Z95">
        <v>24.58</v>
      </c>
      <c r="AA95">
        <v>0.57999999999999996</v>
      </c>
      <c r="AB95">
        <v>3.89</v>
      </c>
      <c r="AC95">
        <v>48.58</v>
      </c>
      <c r="AD95">
        <v>7.77</v>
      </c>
      <c r="AE95">
        <v>0</v>
      </c>
      <c r="AF95">
        <v>5.86</v>
      </c>
      <c r="AG95">
        <v>20</v>
      </c>
      <c r="AH95">
        <v>65</v>
      </c>
      <c r="AI95">
        <v>0</v>
      </c>
      <c r="AJ95">
        <v>0</v>
      </c>
      <c r="AK95">
        <v>0</v>
      </c>
      <c r="AL95">
        <v>0</v>
      </c>
    </row>
    <row r="96" spans="7:38">
      <c r="G96" t="s">
        <v>138</v>
      </c>
      <c r="H96" s="115">
        <v>144.66999999999999</v>
      </c>
      <c r="I96" s="88">
        <v>0</v>
      </c>
      <c r="J96" s="88">
        <v>5.86</v>
      </c>
      <c r="K96" s="88">
        <v>56.349999999999994</v>
      </c>
      <c r="L96" s="88">
        <v>3.89</v>
      </c>
      <c r="M96" s="116">
        <v>0</v>
      </c>
      <c r="N96" s="115">
        <v>0</v>
      </c>
      <c r="O96" s="88">
        <v>85</v>
      </c>
      <c r="P96" s="88">
        <v>0</v>
      </c>
      <c r="Q96" s="88">
        <v>0</v>
      </c>
      <c r="R96" s="88">
        <v>0</v>
      </c>
      <c r="S96" s="116">
        <v>0</v>
      </c>
      <c r="W96">
        <v>94.49</v>
      </c>
      <c r="X96">
        <v>25.02</v>
      </c>
      <c r="Y96">
        <v>0</v>
      </c>
      <c r="Z96">
        <v>24.58</v>
      </c>
      <c r="AA96">
        <v>0.57999999999999996</v>
      </c>
      <c r="AB96">
        <v>3.89</v>
      </c>
      <c r="AC96">
        <v>48.58</v>
      </c>
      <c r="AD96">
        <v>7.77</v>
      </c>
      <c r="AE96">
        <v>0</v>
      </c>
      <c r="AF96">
        <v>5.86</v>
      </c>
      <c r="AG96">
        <v>20</v>
      </c>
      <c r="AH96">
        <v>65</v>
      </c>
      <c r="AI96">
        <v>0</v>
      </c>
      <c r="AJ96">
        <v>0</v>
      </c>
      <c r="AK96">
        <v>0</v>
      </c>
      <c r="AL96">
        <v>0</v>
      </c>
    </row>
    <row r="97" spans="1:133">
      <c r="G97" t="s">
        <v>139</v>
      </c>
      <c r="H97" s="115">
        <v>144.66999999999999</v>
      </c>
      <c r="I97" s="88">
        <v>0</v>
      </c>
      <c r="J97" s="88">
        <v>5.86</v>
      </c>
      <c r="K97" s="88">
        <v>56.349999999999994</v>
      </c>
      <c r="L97" s="88">
        <v>3.89</v>
      </c>
      <c r="M97" s="116">
        <v>0</v>
      </c>
      <c r="N97" s="115">
        <v>0</v>
      </c>
      <c r="O97" s="88">
        <v>85</v>
      </c>
      <c r="P97" s="88">
        <v>0</v>
      </c>
      <c r="Q97" s="88">
        <v>0</v>
      </c>
      <c r="R97" s="88">
        <v>0</v>
      </c>
      <c r="S97" s="116">
        <v>0</v>
      </c>
      <c r="W97">
        <v>94.49</v>
      </c>
      <c r="X97">
        <v>25.02</v>
      </c>
      <c r="Y97">
        <v>0</v>
      </c>
      <c r="Z97">
        <v>24.58</v>
      </c>
      <c r="AA97">
        <v>0.57999999999999996</v>
      </c>
      <c r="AB97">
        <v>3.89</v>
      </c>
      <c r="AC97">
        <v>48.58</v>
      </c>
      <c r="AD97">
        <v>7.77</v>
      </c>
      <c r="AE97">
        <v>0</v>
      </c>
      <c r="AF97">
        <v>5.86</v>
      </c>
      <c r="AG97">
        <v>20</v>
      </c>
      <c r="AH97">
        <v>65</v>
      </c>
      <c r="AI97">
        <v>0</v>
      </c>
      <c r="AJ97">
        <v>0</v>
      </c>
      <c r="AK97">
        <v>0</v>
      </c>
      <c r="AL97">
        <v>0</v>
      </c>
    </row>
    <row r="98" spans="1:133">
      <c r="G98" t="s">
        <v>140</v>
      </c>
      <c r="H98" s="115">
        <v>144.66999999999999</v>
      </c>
      <c r="I98" s="88">
        <v>0</v>
      </c>
      <c r="J98" s="88">
        <v>5.86</v>
      </c>
      <c r="K98" s="88">
        <v>56.349999999999994</v>
      </c>
      <c r="L98" s="88">
        <v>3.89</v>
      </c>
      <c r="M98" s="116">
        <v>0</v>
      </c>
      <c r="N98" s="115">
        <v>0</v>
      </c>
      <c r="O98" s="88">
        <v>85</v>
      </c>
      <c r="P98" s="88">
        <v>0</v>
      </c>
      <c r="Q98" s="88">
        <v>0</v>
      </c>
      <c r="R98" s="88">
        <v>0</v>
      </c>
      <c r="S98" s="116">
        <v>0</v>
      </c>
      <c r="W98">
        <v>94.49</v>
      </c>
      <c r="X98">
        <v>25.02</v>
      </c>
      <c r="Y98">
        <v>0</v>
      </c>
      <c r="Z98">
        <v>24.58</v>
      </c>
      <c r="AA98">
        <v>0.57999999999999996</v>
      </c>
      <c r="AB98">
        <v>3.89</v>
      </c>
      <c r="AC98">
        <v>48.58</v>
      </c>
      <c r="AD98">
        <v>7.77</v>
      </c>
      <c r="AE98">
        <v>0</v>
      </c>
      <c r="AF98">
        <v>5.86</v>
      </c>
      <c r="AG98">
        <v>20</v>
      </c>
      <c r="AH98">
        <v>65</v>
      </c>
      <c r="AI98">
        <v>0</v>
      </c>
      <c r="AJ98">
        <v>0</v>
      </c>
      <c r="AK98">
        <v>0</v>
      </c>
      <c r="AL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3.3185300000000009</v>
      </c>
      <c r="I99" s="111">
        <f t="shared" ref="I99:BU99" si="1">SUM(I3:I98)/4000</f>
        <v>0.11509249999999999</v>
      </c>
      <c r="J99" s="111">
        <f t="shared" si="1"/>
        <v>0.12368</v>
      </c>
      <c r="K99" s="111">
        <f t="shared" si="1"/>
        <v>1.7945900000000019</v>
      </c>
      <c r="L99" s="111">
        <f t="shared" si="1"/>
        <v>9.335999999999979E-2</v>
      </c>
      <c r="M99" s="111">
        <f t="shared" si="1"/>
        <v>0</v>
      </c>
      <c r="N99" s="110">
        <f t="shared" si="1"/>
        <v>0</v>
      </c>
      <c r="O99" s="111">
        <f t="shared" si="1"/>
        <v>2.44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2.267759999999996</v>
      </c>
      <c r="X99">
        <f t="shared" si="1"/>
        <v>0.15011999999999995</v>
      </c>
      <c r="Y99">
        <f t="shared" si="1"/>
        <v>7.5480000000000005E-2</v>
      </c>
      <c r="Z99">
        <f t="shared" si="1"/>
        <v>0.54269999999999941</v>
      </c>
      <c r="AA99">
        <f t="shared" si="1"/>
        <v>1.3919999999999972E-2</v>
      </c>
      <c r="AB99">
        <f t="shared" si="1"/>
        <v>9.335999999999979E-2</v>
      </c>
      <c r="AC99">
        <f t="shared" si="1"/>
        <v>0.23319000000000006</v>
      </c>
      <c r="AD99">
        <f t="shared" si="1"/>
        <v>0.18647999999999973</v>
      </c>
      <c r="AE99">
        <f t="shared" si="1"/>
        <v>0.86366000000000054</v>
      </c>
      <c r="AF99">
        <f t="shared" si="1"/>
        <v>0.12368</v>
      </c>
      <c r="AG99">
        <f t="shared" si="1"/>
        <v>0.48</v>
      </c>
      <c r="AH99">
        <f t="shared" si="1"/>
        <v>1.96</v>
      </c>
      <c r="AI99">
        <f t="shared" si="1"/>
        <v>0.26854999999999996</v>
      </c>
      <c r="AJ99">
        <f t="shared" si="1"/>
        <v>0.11509249999999999</v>
      </c>
      <c r="AK99">
        <f t="shared" si="1"/>
        <v>0.25016999999999973</v>
      </c>
      <c r="AL99">
        <f t="shared" si="1"/>
        <v>0.26109000000000004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2022-04-13T05:56:24Z</dcterms:modified>
</cp:coreProperties>
</file>